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 name="ABLATION_LIVE_EXTRA" sheetId="24" state="visible" r:id="rId24"/>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1">
    <numFmt numFmtId="164" formatCode="0.0000"/>
  </numFmts>
  <fonts count="26">
    <font>
      <name val="Calibri"/>
      <color theme="1"/>
      <sz val="11"/>
      <scheme val="minor"/>
    </font>
    <font>
      <name val="Calibri"/>
      <b val="1"/>
      <color rgb="FFFFFFFF"/>
      <scheme val="minor"/>
    </font>
    <font>
      <name val="Calibri"/>
      <b val="1"/>
      <color rgb="FFFF0000"/>
      <sz val="11"/>
      <scheme val="minor"/>
    </font>
    <font>
      <name val="Calibri"/>
      <color theme="1"/>
      <scheme val="minor"/>
    </font>
    <font>
      <name val="Calibri"/>
      <b val="1"/>
      <color rgb="FFFF6600"/>
      <sz val="10"/>
      <scheme val="minor"/>
    </font>
    <font>
      <name val="Calibri"/>
      <b val="1"/>
      <color rgb="FFFFFFFF"/>
      <sz val="10"/>
      <scheme val="minor"/>
    </font>
    <font>
      <name val="Calibri"/>
      <color theme="1"/>
      <sz val="8"/>
    </font>
    <font>
      <name val="Calibri"/>
      <color rgb="FF1F4E78"/>
      <sz val="8"/>
      <scheme val="minor"/>
    </font>
    <font>
      <name val="Calibri"/>
      <b val="1"/>
      <color theme="1"/>
      <sz val="14"/>
      <scheme val="minor"/>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color theme="1"/>
      <sz val="10"/>
    </font>
    <font>
      <name val="Arial"/>
      <b val="1"/>
      <color theme="1"/>
      <sz val="10"/>
    </font>
    <font/>
    <font>
      <name val="Arial"/>
      <b val="1"/>
      <color rgb="FF1F4E78"/>
      <sz val="9"/>
    </font>
    <font>
      <name val="Calibri"/>
      <color rgb="FF000000"/>
      <scheme val="minor"/>
    </font>
    <font>
      <name val="Arial"/>
      <b val="1"/>
      <color theme="1"/>
      <sz val="8"/>
    </font>
    <font>
      <name val="Calibri"/>
      <b val="1"/>
      <color theme="1"/>
      <sz val="11"/>
    </font>
    <font>
      <name val="Calibri"/>
      <color rgb="FF000000"/>
      <sz val="9"/>
    </font>
    <font>
      <name val="Arial"/>
      <color theme="1"/>
      <sz val="8"/>
    </font>
    <font>
      <name val="Calibri"/>
      <b val="1"/>
      <color rgb="FFFFFFFF"/>
      <sz val="7"/>
    </font>
    <font>
      <b val="1"/>
      <color rgb="00FFFFFF"/>
      <sz val="9"/>
    </font>
    <font>
      <b val="1"/>
      <color rgb="00FFFFFF"/>
    </font>
  </fonts>
  <fills count="18">
    <fill>
      <patternFill/>
    </fill>
    <fill>
      <patternFill patternType="lightGray"/>
    </fill>
    <fill>
      <patternFill patternType="solid">
        <fgColor rgb="FF4472C4"/>
        <bgColor rgb="FF4472C4"/>
      </patternFill>
    </fill>
    <fill>
      <patternFill patternType="solid">
        <fgColor rgb="FF1F3864"/>
        <bgColor rgb="FF1F3864"/>
      </patternFill>
    </fill>
    <fill>
      <patternFill patternType="solid">
        <fgColor rgb="FFFFF2CC"/>
        <bgColor rgb="FFFFF2CC"/>
      </patternFill>
    </fill>
    <fill>
      <patternFill patternType="solid">
        <fgColor rgb="FF1F4E78"/>
        <bgColor rgb="FF1F4E78"/>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
      <patternFill patternType="solid">
        <fgColor rgb="001F4E78"/>
        <bgColor rgb="001F4E78"/>
      </patternFill>
    </fill>
    <fill>
      <patternFill patternType="solid">
        <fgColor rgb="004472C4"/>
        <bgColor rgb="004472C4"/>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79">
    <xf numFmtId="0" fontId="0" fillId="0" borderId="0" applyAlignment="1" pivotButton="0" quotePrefix="0" xfId="0">
      <alignment vertical="bottom"/>
    </xf>
    <xf numFmtId="0" fontId="1" fillId="2" borderId="1" pivotButton="0" quotePrefix="0" xfId="0"/>
    <xf numFmtId="0" fontId="2" fillId="3" borderId="1" applyAlignment="1" pivotButton="0" quotePrefix="0" xfId="0">
      <alignment vertical="top" wrapText="1"/>
    </xf>
    <xf numFmtId="0" fontId="3" fillId="0" borderId="0" pivotButton="0" quotePrefix="0" xfId="0"/>
    <xf numFmtId="0" fontId="4" fillId="4" borderId="1" applyAlignment="1" pivotButton="0" quotePrefix="0" xfId="0">
      <alignment vertical="top" wrapText="1"/>
    </xf>
    <xf numFmtId="0" fontId="5" fillId="5" borderId="1"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8" fillId="0" borderId="0" pivotButton="0" quotePrefix="0" xfId="0"/>
    <xf numFmtId="0" fontId="9"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pivotButton="0" quotePrefix="0" xfId="0"/>
    <xf numFmtId="0" fontId="1" fillId="2" borderId="2" pivotButton="0" quotePrefix="0" xfId="0"/>
    <xf numFmtId="0" fontId="9" fillId="6" borderId="2" pivotButton="0" quotePrefix="0" xfId="0"/>
    <xf numFmtId="0" fontId="9" fillId="7" borderId="2" pivotButton="0" quotePrefix="0" xfId="0"/>
    <xf numFmtId="0" fontId="9" fillId="8" borderId="2" pivotButton="0" quotePrefix="0" xfId="0"/>
    <xf numFmtId="0" fontId="13" fillId="0" borderId="0" pivotButton="0" quotePrefix="0" xfId="0"/>
    <xf numFmtId="0" fontId="1" fillId="9" borderId="2" applyAlignment="1" pivotButton="0" quotePrefix="0" xfId="0">
      <alignment horizontal="center" wrapText="1"/>
    </xf>
    <xf numFmtId="0" fontId="13" fillId="0" borderId="2" pivotButton="0" quotePrefix="0" xfId="0"/>
    <xf numFmtId="0" fontId="9" fillId="0" borderId="2" pivotButton="0" quotePrefix="0" xfId="0"/>
    <xf numFmtId="0" fontId="14" fillId="0" borderId="0" pivotButton="0" quotePrefix="0" xfId="0"/>
    <xf numFmtId="0" fontId="15" fillId="10" borderId="1" pivotButton="0" quotePrefix="0" xfId="0"/>
    <xf numFmtId="0" fontId="15" fillId="5" borderId="3" applyAlignment="1" pivotButton="0" quotePrefix="0" xfId="0">
      <alignment horizontal="left" vertical="center"/>
    </xf>
    <xf numFmtId="0" fontId="16" fillId="0" borderId="4" pivotButton="0" quotePrefix="0" xfId="0"/>
    <xf numFmtId="0" fontId="14" fillId="0" borderId="0" pivotButton="0" quotePrefix="0" xfId="0"/>
    <xf numFmtId="0" fontId="15" fillId="0" borderId="0" pivotButton="0" quotePrefix="0" xfId="0"/>
    <xf numFmtId="0" fontId="16" fillId="0" borderId="5" pivotButton="0" quotePrefix="0" xfId="0"/>
    <xf numFmtId="0" fontId="15" fillId="5" borderId="6" applyAlignment="1" pivotButton="0" quotePrefix="0" xfId="0">
      <alignment horizontal="center" vertical="center" wrapText="1"/>
    </xf>
    <xf numFmtId="0" fontId="15" fillId="11" borderId="6" applyAlignment="1" pivotButton="0" quotePrefix="0" xfId="0">
      <alignment horizontal="center" vertical="center" wrapText="1"/>
    </xf>
    <xf numFmtId="0" fontId="15" fillId="5" borderId="6" applyAlignment="1" pivotButton="0" quotePrefix="0" xfId="0">
      <alignment horizontal="center" vertical="center" wrapText="1"/>
    </xf>
    <xf numFmtId="0" fontId="14" fillId="8" borderId="0" pivotButton="0" quotePrefix="0" xfId="0"/>
    <xf numFmtId="0" fontId="14" fillId="8" borderId="1" pivotButton="0" quotePrefix="0" xfId="0"/>
    <xf numFmtId="0" fontId="14" fillId="6" borderId="2" pivotButton="0" quotePrefix="0" xfId="0"/>
    <xf numFmtId="0" fontId="3" fillId="0" borderId="0" pivotButton="0" quotePrefix="0" xfId="0"/>
    <xf numFmtId="0" fontId="14" fillId="6" borderId="1" pivotButton="0" quotePrefix="0" xfId="0"/>
    <xf numFmtId="0" fontId="14" fillId="7" borderId="2" pivotButton="0" quotePrefix="0" xfId="0"/>
    <xf numFmtId="0" fontId="14" fillId="0" borderId="2" pivotButton="0" quotePrefix="0" xfId="0"/>
    <xf numFmtId="0" fontId="15" fillId="7" borderId="2" pivotButton="0" quotePrefix="0" xfId="0"/>
    <xf numFmtId="0" fontId="15" fillId="0" borderId="2"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1" fillId="5" borderId="1" pivotButton="0" quotePrefix="0" xfId="0"/>
    <xf numFmtId="0" fontId="17" fillId="10" borderId="1" applyAlignment="1" pivotButton="0" quotePrefix="0" xfId="0">
      <alignment horizontal="center" vertical="center" wrapText="1"/>
    </xf>
    <xf numFmtId="0" fontId="18" fillId="0" borderId="0" pivotButton="0" quotePrefix="0" xfId="0"/>
    <xf numFmtId="0" fontId="1" fillId="13" borderId="1" applyAlignment="1" pivotButton="0" quotePrefix="0" xfId="0">
      <alignment horizontal="center" vertical="center" wrapText="1"/>
    </xf>
    <xf numFmtId="0" fontId="6" fillId="14" borderId="6" applyAlignment="1" pivotButton="0" quotePrefix="0" xfId="0">
      <alignment horizontal="center" vertical="center" wrapText="1"/>
    </xf>
    <xf numFmtId="0" fontId="19" fillId="14" borderId="6" applyAlignment="1" pivotButton="0" quotePrefix="0" xfId="0">
      <alignment horizontal="left" vertical="center" wrapText="1"/>
    </xf>
    <xf numFmtId="0" fontId="20" fillId="0" borderId="0" pivotButton="0" quotePrefix="0" xfId="0"/>
    <xf numFmtId="0" fontId="6" fillId="14" borderId="6" applyAlignment="1" pivotButton="0" quotePrefix="0" xfId="0">
      <alignment horizontal="left" vertical="center" wrapText="1"/>
    </xf>
    <xf numFmtId="0" fontId="21" fillId="0" borderId="0" pivotButton="0" quotePrefix="0" xfId="0"/>
    <xf numFmtId="0" fontId="22" fillId="14" borderId="6" applyAlignment="1" pivotButton="0" quotePrefix="0" xfId="0">
      <alignment horizontal="left" vertical="center" wrapText="1"/>
    </xf>
    <xf numFmtId="0" fontId="9" fillId="0" borderId="0" pivotButton="0" quotePrefix="0" xfId="0"/>
    <xf numFmtId="0" fontId="6"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6" fillId="8" borderId="6" applyAlignment="1" pivotButton="0" quotePrefix="0" xfId="0">
      <alignment horizontal="left" vertical="center" wrapText="1"/>
    </xf>
    <xf numFmtId="0" fontId="19" fillId="8" borderId="6" applyAlignment="1" pivotButton="0" quotePrefix="0" xfId="0">
      <alignment horizontal="left" vertical="center" wrapText="1"/>
    </xf>
    <xf numFmtId="0" fontId="6" fillId="4" borderId="6" applyAlignment="1" pivotButton="0" quotePrefix="0" xfId="0">
      <alignment horizontal="center" vertical="center" wrapText="1"/>
    </xf>
    <xf numFmtId="0" fontId="19" fillId="4" borderId="6" applyAlignment="1" pivotButton="0" quotePrefix="0" xfId="0">
      <alignment horizontal="left" vertical="center" wrapText="1"/>
    </xf>
    <xf numFmtId="0" fontId="6" fillId="4" borderId="6" applyAlignment="1" pivotButton="0" quotePrefix="0" xfId="0">
      <alignment horizontal="left" vertical="center" wrapText="1"/>
    </xf>
    <xf numFmtId="0" fontId="22" fillId="4" borderId="6" applyAlignment="1" pivotButton="0" quotePrefix="0" xfId="0">
      <alignment horizontal="left" vertical="center" wrapText="1"/>
    </xf>
    <xf numFmtId="0" fontId="6" fillId="15" borderId="6" applyAlignment="1" pivotButton="0" quotePrefix="0" xfId="0">
      <alignment horizontal="center" vertical="center" wrapText="1"/>
    </xf>
    <xf numFmtId="0" fontId="22" fillId="15" borderId="6" applyAlignment="1" pivotButton="0" quotePrefix="0" xfId="0">
      <alignment horizontal="left" vertical="center" wrapText="1"/>
    </xf>
    <xf numFmtId="0" fontId="6" fillId="15" borderId="6" applyAlignment="1" pivotButton="0" quotePrefix="0" xfId="0">
      <alignment horizontal="left" vertical="center" wrapText="1"/>
    </xf>
    <xf numFmtId="0" fontId="19" fillId="15" borderId="6" applyAlignment="1" pivotButton="0" quotePrefix="0" xfId="0">
      <alignment horizontal="left" vertical="center" wrapText="1"/>
    </xf>
    <xf numFmtId="0" fontId="23" fillId="11" borderId="1" applyAlignment="1" pivotButton="0" quotePrefix="0" xfId="0">
      <alignment horizontal="center" vertical="center" wrapText="1"/>
    </xf>
    <xf numFmtId="0" fontId="0" fillId="0" borderId="0" pivotButton="0" quotePrefix="0" xfId="0"/>
    <xf numFmtId="0" fontId="15" fillId="5" borderId="1" applyAlignment="1" pivotButton="0" quotePrefix="0" xfId="0">
      <alignment horizontal="left" vertical="center"/>
    </xf>
    <xf numFmtId="0" fontId="24" fillId="16" borderId="0" applyAlignment="1" pivotButton="0" quotePrefix="0" xfId="0">
      <alignment horizontal="center" vertical="center" wrapText="1"/>
    </xf>
    <xf numFmtId="164" fontId="14" fillId="8" borderId="0" pivotButton="0" quotePrefix="0" xfId="0"/>
    <xf numFmtId="49" fontId="0" fillId="0" borderId="0" pivotButton="0" quotePrefix="0" xfId="0"/>
    <xf numFmtId="0" fontId="14" fillId="8" borderId="2" pivotButton="0" quotePrefix="0" xfId="0"/>
    <xf numFmtId="164" fontId="14" fillId="0" borderId="0" pivotButton="0" quotePrefix="0" xfId="0"/>
    <xf numFmtId="164" fontId="0" fillId="0" borderId="0" pivotButton="0" quotePrefix="0" xfId="0"/>
    <xf numFmtId="0" fontId="14" fillId="6" borderId="0" pivotButton="0" quotePrefix="0" xfId="0"/>
    <xf numFmtId="0" fontId="14" fillId="7" borderId="0" pivotButton="0" quotePrefix="0" xfId="0"/>
    <xf numFmtId="0" fontId="14" fillId="0" borderId="1" pivotButton="0" quotePrefix="0" xfId="0"/>
    <xf numFmtId="0" fontId="25" fillId="17"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styles" Target="styles.xml" Id="rId25" /><Relationship Type="http://schemas.openxmlformats.org/officeDocument/2006/relationships/theme" Target="theme/theme1.xml" Id="rId26"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7" min="1" max="1"/>
    <col width="55" customWidth="1" style="67" min="2" max="2"/>
    <col width="22" customWidth="1" style="67" min="3" max="3"/>
    <col width="18" customWidth="1" style="67" min="4" max="8"/>
    <col width="8.710000000000001" customWidth="1" style="67" min="9" max="26"/>
  </cols>
  <sheetData>
    <row r="1">
      <c r="A1" s="8" t="inlineStr">
        <is>
          <t>FILTER COLOR LEGEND — TEMPLATE_FILTERS_AUDITED_20260911</t>
        </is>
      </c>
    </row>
    <row r="2">
      <c r="A2" s="35" t="inlineStr">
        <is>
          <t>This workbook is an AUDITED copy of TEMPLATE.xlsx — original NOT overwritten.</t>
        </is>
      </c>
    </row>
    <row r="3">
      <c r="A3" s="35" t="inlineStr">
        <is>
          <t>Per-sheet audits use FILTER_DICTIONARY_V2 logic: applicable = (lifecycle in Sheets applicable) OR (GLOBAL_CHECK in Sheets applicable) OR Sheets=='ALL'</t>
        </is>
      </c>
    </row>
    <row r="4">
      <c r="A4" s="35" t="inlineStr">
        <is>
          <t>Per-switch (SPECIFIC) = Rec starts with SPECIFIC — only gate, stored as COLUMNS L:...</t>
        </is>
      </c>
    </row>
    <row r="5">
      <c r="A5" s="35" t="inlineStr">
        <is>
          <t>Blanket (GENERAL) = Rec starts with GENERAL — test vs FINAL cumulative, stored as ROWS below switches</t>
        </is>
      </c>
    </row>
    <row r="7">
      <c r="A7" s="14" t="inlineStr">
        <is>
          <t>Color</t>
        </is>
      </c>
      <c r="B7" s="14" t="inlineStr">
        <is>
          <t>Meaning</t>
        </is>
      </c>
      <c r="C7" s="14" t="inlineStr">
        <is>
          <t>Applies to</t>
        </is>
      </c>
    </row>
    <row r="8">
      <c r="A8" s="15" t="inlineStr">
        <is>
          <t>YELLOW #FFFF00</t>
        </is>
      </c>
      <c r="B8" s="35" t="inlineStr">
        <is>
          <t>Per-switch required: this filter MUST be tested together with this switch (one column per filter=opt)</t>
        </is>
      </c>
      <c r="C8" s="35" t="inlineStr">
        <is>
          <t>Cells at intersection of switch row × filter column (L:..)</t>
        </is>
      </c>
    </row>
    <row r="9">
      <c r="A9" s="16" t="inlineStr">
        <is>
          <t>ORANGE #FFC000 / light #FFE699</t>
        </is>
      </c>
      <c r="B9" s="35" t="inlineStr">
        <is>
          <t>Blanket required: this GENERAL filter must be tested vs FINAL cumulative after sheet finishes</t>
        </is>
      </c>
      <c r="C9" s="35" t="inlineStr">
        <is>
          <t>Rows appended below last switch (separator + blanket table)</t>
        </is>
      </c>
    </row>
    <row r="10">
      <c r="A10" s="17" t="inlineStr">
        <is>
          <t>BLUE #DDEBF7 header</t>
        </is>
      </c>
      <c r="B10" s="35" t="inlineStr">
        <is>
          <t>Existing header background for filter columns (row 2)</t>
        </is>
      </c>
      <c r="C10" s="35" t="inlineStr">
        <is>
          <t>Row 2 L:.. headers</t>
        </is>
      </c>
    </row>
    <row r="12">
      <c r="A12" s="18" t="inlineStr">
        <is>
          <t>Summary per tab (generated 2026-09-11):</t>
        </is>
      </c>
    </row>
    <row r="13">
      <c r="A13" s="19" t="inlineStr">
        <is>
          <t>Sheet</t>
        </is>
      </c>
      <c r="B13" s="19" t="inlineStr">
        <is>
          <t>Switches</t>
        </is>
      </c>
      <c r="C13" s="19" t="inlineStr">
        <is>
          <t>Specific cols expected</t>
        </is>
      </c>
      <c r="D13" s="19" t="inlineStr">
        <is>
          <t>Missing specific added</t>
        </is>
      </c>
      <c r="E13" s="19" t="inlineStr">
        <is>
          <t>Blanket rows expected/added</t>
        </is>
      </c>
      <c r="F13" s="19" t="inlineStr">
        <is>
          <t>Per-switch cells colored (yellow)</t>
        </is>
      </c>
      <c r="G13" s="19" t="inlineStr">
        <is>
          <t>Last switch row</t>
        </is>
      </c>
      <c r="H13" s="19" t="inlineStr">
        <is>
          <t>Blanket start row</t>
        </is>
      </c>
    </row>
    <row r="14">
      <c r="A14" s="20" t="inlineStr">
        <is>
          <t>ENTRY_REVERSAL_BOUNCE</t>
        </is>
      </c>
      <c r="B14" s="21" t="n">
        <v>21</v>
      </c>
      <c r="C14" s="21" t="n">
        <v>72</v>
      </c>
      <c r="D14" s="21" t="n">
        <v>0</v>
      </c>
      <c r="E14" s="21" t="n">
        <v>175</v>
      </c>
      <c r="F14" s="21" t="n">
        <v>324</v>
      </c>
      <c r="G14" s="21" t="n">
        <v>23</v>
      </c>
      <c r="H14" s="21" t="n">
        <v>26</v>
      </c>
    </row>
    <row r="15">
      <c r="A15" s="20" t="inlineStr">
        <is>
          <t>ENTRY_BREAKOUT_CHANNEL</t>
        </is>
      </c>
      <c r="B15" s="21" t="n">
        <v>210</v>
      </c>
      <c r="C15" s="21" t="n">
        <v>99</v>
      </c>
      <c r="D15" s="21" t="n">
        <v>0</v>
      </c>
      <c r="E15" s="21" t="n">
        <v>175</v>
      </c>
      <c r="F15" s="21" t="n">
        <v>2936</v>
      </c>
      <c r="G15" s="21" t="n">
        <v>212</v>
      </c>
      <c r="H15" s="21" t="n">
        <v>215</v>
      </c>
    </row>
    <row r="16">
      <c r="A16" s="20" t="inlineStr">
        <is>
          <t>ENTRY_CONFIRMATION_GATES</t>
        </is>
      </c>
      <c r="B16" s="21" t="n">
        <v>11</v>
      </c>
      <c r="C16" s="21" t="n">
        <v>39</v>
      </c>
      <c r="D16" s="21" t="n">
        <v>0</v>
      </c>
      <c r="E16" s="21" t="n">
        <v>175</v>
      </c>
      <c r="F16" s="21" t="n">
        <v>255</v>
      </c>
      <c r="G16" s="21" t="n">
        <v>13</v>
      </c>
      <c r="H16" s="21" t="n">
        <v>16</v>
      </c>
    </row>
    <row r="17">
      <c r="A17" s="20" t="inlineStr">
        <is>
          <t>EXIT_STRUCTURAL</t>
        </is>
      </c>
      <c r="B17" s="21" t="n">
        <v>6</v>
      </c>
      <c r="C17" s="21" t="n">
        <v>35</v>
      </c>
      <c r="D17" s="21" t="n">
        <v>0</v>
      </c>
      <c r="E17" s="21" t="n">
        <v>175</v>
      </c>
      <c r="F17" s="21" t="n">
        <v>140</v>
      </c>
      <c r="G17" s="21" t="n">
        <v>8</v>
      </c>
      <c r="H17" s="21" t="n">
        <v>11</v>
      </c>
    </row>
    <row r="18">
      <c r="A18" s="20" t="inlineStr">
        <is>
          <t>EXIT_VELOCITY</t>
        </is>
      </c>
      <c r="B18" s="21" t="n">
        <v>80</v>
      </c>
      <c r="C18" s="21" t="n">
        <v>67</v>
      </c>
      <c r="D18" s="21" t="n">
        <v>0</v>
      </c>
      <c r="E18" s="21" t="n">
        <v>175</v>
      </c>
      <c r="F18" s="21" t="n">
        <v>1703</v>
      </c>
      <c r="G18" s="21" t="n">
        <v>82</v>
      </c>
      <c r="H18" s="21" t="n">
        <v>85</v>
      </c>
    </row>
    <row r="19">
      <c r="A19" s="20" t="inlineStr">
        <is>
          <t>REENTRY_WINDOWED</t>
        </is>
      </c>
      <c r="B19" s="21" t="n">
        <v>249</v>
      </c>
      <c r="C19" s="21" t="n">
        <v>84</v>
      </c>
      <c r="D19" s="21" t="n">
        <v>0</v>
      </c>
      <c r="E19" s="21" t="n">
        <v>175</v>
      </c>
      <c r="F19" s="21" t="n">
        <v>1396</v>
      </c>
      <c r="G19" s="21" t="n">
        <v>251</v>
      </c>
      <c r="H19" s="21" t="n">
        <v>254</v>
      </c>
    </row>
    <row r="20">
      <c r="A20" s="20" t="inlineStr">
        <is>
          <t>REENTRY_ADAPTIVE</t>
        </is>
      </c>
      <c r="B20" s="21" t="n">
        <v>38</v>
      </c>
      <c r="C20" s="21" t="n">
        <v>47</v>
      </c>
      <c r="D20" s="21" t="n">
        <v>0</v>
      </c>
      <c r="E20" s="21" t="n">
        <v>175</v>
      </c>
      <c r="F20" s="21" t="n">
        <v>306</v>
      </c>
      <c r="G20" s="21" t="n">
        <v>40</v>
      </c>
      <c r="H20" s="21" t="n">
        <v>43</v>
      </c>
    </row>
    <row r="21" ht="15.75" customHeight="1" s="67">
      <c r="A21" s="20" t="inlineStr">
        <is>
          <t>AUGMENT_TREND</t>
        </is>
      </c>
      <c r="B21" s="21" t="n">
        <v>24</v>
      </c>
      <c r="C21" s="21" t="n">
        <v>35</v>
      </c>
      <c r="D21" s="21" t="n">
        <v>0</v>
      </c>
      <c r="E21" s="21" t="n">
        <v>169</v>
      </c>
      <c r="F21" s="21" t="n">
        <v>220</v>
      </c>
      <c r="G21" s="21" t="n">
        <v>26</v>
      </c>
      <c r="H21" s="21" t="n">
        <v>29</v>
      </c>
    </row>
    <row r="22" ht="15.75" customHeight="1" s="67">
      <c r="A22" s="20" t="inlineStr">
        <is>
          <t>AUGMENT_RISK_SIZING</t>
        </is>
      </c>
      <c r="B22" s="21" t="n">
        <v>56</v>
      </c>
      <c r="C22" s="21" t="n">
        <v>40</v>
      </c>
      <c r="D22" s="21" t="n">
        <v>0</v>
      </c>
      <c r="E22" s="21" t="n">
        <v>169</v>
      </c>
      <c r="F22" s="21" t="n">
        <v>245</v>
      </c>
      <c r="G22" s="21" t="n">
        <v>58</v>
      </c>
      <c r="H22" s="21" t="n">
        <v>61</v>
      </c>
    </row>
    <row r="23" ht="15.75" customHeight="1" s="67">
      <c r="A23" s="20" t="inlineStr">
        <is>
          <t>REDUCE_PROFIT_LOCK</t>
        </is>
      </c>
      <c r="B23" s="21" t="n">
        <v>53</v>
      </c>
      <c r="C23" s="21" t="n">
        <v>67</v>
      </c>
      <c r="D23" s="21" t="n">
        <v>0</v>
      </c>
      <c r="E23" s="21" t="n">
        <v>169</v>
      </c>
      <c r="F23" s="21" t="n">
        <v>429</v>
      </c>
      <c r="G23" s="21" t="n">
        <v>55</v>
      </c>
      <c r="H23" s="21" t="n">
        <v>58</v>
      </c>
    </row>
    <row r="24" ht="15.75" customHeight="1" s="67">
      <c r="A24" s="20" t="inlineStr">
        <is>
          <t>REDUCE_SIGNAL_RATER</t>
        </is>
      </c>
      <c r="B24" s="21" t="n">
        <v>143</v>
      </c>
      <c r="C24" s="21" t="n">
        <v>57</v>
      </c>
      <c r="D24" s="21" t="n">
        <v>0</v>
      </c>
      <c r="E24" s="21" t="n">
        <v>169</v>
      </c>
      <c r="F24" s="21" t="n">
        <v>2042</v>
      </c>
      <c r="G24" s="21" t="n">
        <v>145</v>
      </c>
      <c r="H24" s="21" t="n">
        <v>148</v>
      </c>
    </row>
    <row r="25" ht="15.75" customHeight="1" s="67">
      <c r="A25" s="20" t="inlineStr">
        <is>
          <t>GLOBAL_RISK_GATES</t>
        </is>
      </c>
      <c r="B25" s="21" t="n">
        <v>34</v>
      </c>
      <c r="C25" s="21" t="n">
        <v>15</v>
      </c>
      <c r="D25" s="21" t="n">
        <v>0</v>
      </c>
      <c r="E25" s="21" t="n">
        <v>169</v>
      </c>
      <c r="F25" s="21" t="n">
        <v>90</v>
      </c>
      <c r="G25" s="21" t="n">
        <v>43</v>
      </c>
      <c r="H25" s="21" t="n">
        <v>46</v>
      </c>
    </row>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7" min="1" max="1"/>
    <col width="8.710000000000001" customWidth="1" style="67" min="2" max="26"/>
  </cols>
  <sheetData>
    <row r="1" ht="399.75" customHeight="1" s="67">
      <c r="A1" s="2"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7">
      <c r="A2" s="4"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7">
      <c r="A3" s="4"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7">
      <c r="A4" s="4"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7">
      <c r="A5" s="6" t="inlineStr">
        <is>
          <t>0) PRECONDITION — DO NOT START UNTIL DEFAULTS ARE BOLD (00C6EFCE). If not bold, stop.</t>
        </is>
      </c>
    </row>
    <row r="6" ht="21.75" customHeight="1" s="67">
      <c r="A6" s="6"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7">
      <c r="A7" s="6"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7">
      <c r="A8" s="6"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7">
      <c r="A9" s="6"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7">
      <c r="A10" s="6" t="inlineStr">
        <is>
          <t>2b) DUPLICATE/0.0 CHECK — Flag duplicate same delta for 2 switches.</t>
        </is>
      </c>
    </row>
    <row r="11" ht="21.75" customHeight="1" s="67">
      <c r="A11" s="6" t="inlineStr">
        <is>
          <t>2c) PROGRESS — Every 5min count filled F per sheet.</t>
        </is>
      </c>
    </row>
    <row r="12" ht="21.75" customHeight="1" s="67">
      <c r="A12" s="6" t="inlineStr">
        <is>
          <t>3) PROMOTION — Only if final_delta&gt;0 and live parity passes, else F=vector_delta, baseline next stays empty, no Results row.</t>
        </is>
      </c>
    </row>
    <row r="13" ht="21.75" customHeight="1" s="67">
      <c r="A13" s="6"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7">
      <c r="A14" s="6"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7">
      <c r="A15" s="6"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7">
      <c r="A16" s="6" t="inlineStr">
        <is>
          <t>7) FILENAME — Save as {SYM_SIDE}_bh{bh}_gain{gain}_{window}d_matrix.xlsx, window 30 soon 365.</t>
        </is>
      </c>
    </row>
    <row r="17" ht="21.75" customHeight="1" s="67">
      <c r="A17" s="6" t="inlineStr">
        <is>
          <t>8) CODE — v14_sequential_filler.py must read this tab. Fixes: row2 headers, no 13-cap, P15000, 24-col, vector_delta separate, sum positives, baseline empty unless pos, blanket vs FINAL, live verify end-of-sheet.</t>
        </is>
      </c>
    </row>
    <row r="18" ht="18" customHeight="1" s="67">
      <c r="A18" s="6" t="n"/>
    </row>
    <row r="19" ht="18" customHeight="1" s="67">
      <c r="A19" s="6" t="n"/>
    </row>
    <row r="20" ht="27.75" customHeight="1" s="67">
      <c r="A20" s="10" t="n"/>
    </row>
    <row r="21" ht="27.75" customHeight="1" s="67">
      <c r="A21" s="11" t="n"/>
    </row>
    <row r="22" ht="27.75" customHeight="1" s="67">
      <c r="A22" s="10" t="n"/>
    </row>
    <row r="23" ht="27.75" customHeight="1" s="67">
      <c r="A23" s="12" t="n"/>
    </row>
    <row r="24" ht="7.5" customHeight="1" s="67"/>
    <row r="25" ht="18" customHeight="1" s="67">
      <c r="A25" s="13" t="n"/>
    </row>
    <row r="26" ht="18" customHeight="1" s="67"/>
    <row r="27" ht="18" customHeight="1" s="67"/>
    <row r="28" ht="18" customHeight="1" s="67"/>
    <row r="29" ht="18" customHeight="1" s="67"/>
    <row r="30" ht="18" customHeight="1" s="67"/>
    <row r="31" ht="18" customHeight="1" s="67"/>
    <row r="32" ht="7.5" customHeight="1" s="67"/>
    <row r="33" ht="18" customHeight="1" s="67"/>
    <row r="34" ht="18" customHeight="1" s="67"/>
    <row r="35" ht="18" customHeight="1" s="67"/>
    <row r="36" ht="18" customHeight="1" s="67"/>
    <row r="37" ht="7.5" customHeight="1" s="67"/>
    <row r="38" ht="18" customHeight="1" s="67"/>
    <row r="39" ht="7.5" customHeight="1" s="67"/>
    <row r="40" ht="18"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9"/>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7" min="1" max="1"/>
    <col width="12" customWidth="1" style="67" min="2" max="2"/>
    <col width="45" customWidth="1" style="67" min="3" max="3"/>
    <col width="20" customWidth="1" style="67" min="4" max="5"/>
    <col width="15" customWidth="1" style="67" min="6" max="6"/>
    <col width="18" customWidth="1" style="67" min="7" max="7"/>
    <col width="25" customWidth="1" style="67" min="8" max="8"/>
    <col width="10" customWidth="1" style="67" min="9" max="9"/>
    <col width="25" customWidth="1" style="67" min="10" max="10"/>
    <col width="8.710000000000001" customWidth="1" style="67" min="11" max="26"/>
  </cols>
  <sheetData>
    <row r="1">
      <c r="A1" s="1" t="inlineStr">
        <is>
          <t>Filter</t>
        </is>
      </c>
      <c r="B1" s="1" t="inlineStr">
        <is>
          <t>Type</t>
        </is>
      </c>
      <c r="C1" s="1" t="inlineStr">
        <is>
          <t>What it does (plain English)</t>
        </is>
      </c>
      <c r="D1" s="1" t="inlineStr">
        <is>
          <t>Sheets</t>
        </is>
      </c>
      <c r="E1" s="1" t="inlineStr">
        <is>
          <t>Gated Switch</t>
        </is>
      </c>
      <c r="F1" s="1" t="inlineStr">
        <is>
          <t>Rec</t>
        </is>
      </c>
      <c r="G1" s="1" t="inlineStr">
        <is>
          <t>Tested As</t>
        </is>
      </c>
      <c r="H1" s="1" t="inlineStr">
        <is>
          <t>Options</t>
        </is>
      </c>
      <c r="I1" s="1" t="inlineStr">
        <is>
          <t>Default</t>
        </is>
      </c>
      <c r="J1" s="1" t="inlineStr">
        <is>
          <t>Example</t>
        </is>
      </c>
    </row>
    <row r="2">
      <c r="A2" s="35" t="inlineStr">
        <is>
          <t>ADX_RANGING_THRESHOLD</t>
        </is>
      </c>
      <c r="B2" s="35" t="inlineStr">
        <is>
          <t>Threshold</t>
        </is>
      </c>
      <c r="C2" s="35" t="inlineStr">
        <is>
          <t>Blocks signal unless value &gt; threshold (tunable level)</t>
        </is>
      </c>
      <c r="D2" s="35" t="inlineStr">
        <is>
          <t>ENTRY, GLOBAL, STOCKS_EXIT</t>
        </is>
      </c>
      <c r="E2" s="35" t="inlineStr">
        <is>
          <t>ADX_RANGING_THRESHOL</t>
        </is>
      </c>
      <c r="F2" s="35" t="inlineStr">
        <is>
          <t>GENERAL</t>
        </is>
      </c>
      <c r="G2" s="35" t="inlineStr">
        <is>
          <t>Blanket (page end)</t>
        </is>
      </c>
      <c r="H2" s="35" t="inlineStr">
        <is>
          <t>20.0, ±25%, ±50% (4)</t>
        </is>
      </c>
      <c r="I2" s="35" t="inlineStr">
        <is>
          <t>20.0</t>
        </is>
      </c>
      <c r="J2" s="35" t="inlineStr">
        <is>
          <t>ADX_RANGING_THRESHOLD=20 -&gt; delta vs cum</t>
        </is>
      </c>
    </row>
    <row r="3">
      <c r="A3" s="35" t="inlineStr">
        <is>
          <t>ADX_RANGING_THRESHOLD</t>
        </is>
      </c>
      <c r="B3" s="35" t="inlineStr">
        <is>
          <t>Threshold</t>
        </is>
      </c>
      <c r="C3" s="35" t="inlineStr">
        <is>
          <t>Blocks signal unless value &gt; threshold (tunable level)</t>
        </is>
      </c>
      <c r="D3" s="35" t="inlineStr">
        <is>
          <t>ENTRY, GLOBAL, STOCKS_EXIT</t>
        </is>
      </c>
      <c r="E3" s="35" t="inlineStr">
        <is>
          <t>ADX_RANGING_THRESHOL</t>
        </is>
      </c>
      <c r="F3" s="35" t="inlineStr">
        <is>
          <t>GENERAL</t>
        </is>
      </c>
      <c r="G3" s="35" t="inlineStr">
        <is>
          <t>Blanket (page end)</t>
        </is>
      </c>
      <c r="H3" s="35" t="inlineStr">
        <is>
          <t>20.0, ±25%, ±50% (4)</t>
        </is>
      </c>
      <c r="I3" s="35" t="inlineStr">
        <is>
          <t>20.0</t>
        </is>
      </c>
      <c r="J3" s="35" t="inlineStr">
        <is>
          <t>ADX_RANGING_THRESHOLD=25 -&gt; delta vs cum</t>
        </is>
      </c>
    </row>
    <row r="4">
      <c r="A4" s="35" t="inlineStr">
        <is>
          <t>ADX_RANGING_THRESHOLD</t>
        </is>
      </c>
      <c r="B4" s="35" t="inlineStr">
        <is>
          <t>Threshold</t>
        </is>
      </c>
      <c r="C4" s="35" t="inlineStr">
        <is>
          <t>Blocks signal unless value &gt; threshold (tunable level)</t>
        </is>
      </c>
      <c r="D4" s="35" t="inlineStr">
        <is>
          <t>ENTRY, GLOBAL, STOCKS_EXIT</t>
        </is>
      </c>
      <c r="E4" s="35" t="inlineStr">
        <is>
          <t>ADX_RANGING_THRESHOL</t>
        </is>
      </c>
      <c r="F4" s="35" t="inlineStr">
        <is>
          <t>GENERAL</t>
        </is>
      </c>
      <c r="G4" s="35" t="inlineStr">
        <is>
          <t>Blanket (page end)</t>
        </is>
      </c>
      <c r="H4" s="35" t="inlineStr">
        <is>
          <t>20.0, ±25%, ±50% (4)</t>
        </is>
      </c>
      <c r="I4" s="35" t="inlineStr">
        <is>
          <t>20.0</t>
        </is>
      </c>
      <c r="J4" s="35" t="inlineStr">
        <is>
          <t>ADX_RANGING_THRESHOLD=15 -&gt; delta vs cum</t>
        </is>
      </c>
    </row>
    <row r="5">
      <c r="A5" s="35" t="inlineStr">
        <is>
          <t>ADX_RANGING_THRESHOLD</t>
        </is>
      </c>
      <c r="B5" s="35" t="inlineStr">
        <is>
          <t>Threshold</t>
        </is>
      </c>
      <c r="C5" s="35" t="inlineStr">
        <is>
          <t>Blocks signal unless value &gt; threshold (tunable level)</t>
        </is>
      </c>
      <c r="D5" s="35" t="inlineStr">
        <is>
          <t>ENTRY, GLOBAL, STOCKS_EXIT</t>
        </is>
      </c>
      <c r="E5" s="35" t="inlineStr">
        <is>
          <t>ADX_RANGING_THRESHOL</t>
        </is>
      </c>
      <c r="F5" s="35" t="inlineStr">
        <is>
          <t>GENERAL</t>
        </is>
      </c>
      <c r="G5" s="35" t="inlineStr">
        <is>
          <t>Blanket (page end)</t>
        </is>
      </c>
      <c r="H5" s="35" t="inlineStr">
        <is>
          <t>20.0, ±25%, ±50% (4)</t>
        </is>
      </c>
      <c r="I5" s="35" t="inlineStr">
        <is>
          <t>20.0</t>
        </is>
      </c>
      <c r="J5" s="35" t="inlineStr">
        <is>
          <t>ADX_RANGING_THRESHOLD=10 -&gt; delta vs cum</t>
        </is>
      </c>
    </row>
    <row r="6">
      <c r="A6" s="35" t="inlineStr">
        <is>
          <t>ATR_TRAIL_FILTER_TF</t>
        </is>
      </c>
      <c r="B6" s="35" t="inlineStr">
        <is>
          <t>MTF Gate</t>
        </is>
      </c>
      <c r="C6" s="35" t="inlineStr">
        <is>
          <t>Requires confirmation on multiple timeframes (e.g., 1h+4h) before signal counts</t>
        </is>
      </c>
      <c r="D6" s="35" t="inlineStr">
        <is>
          <t>EXIT</t>
        </is>
      </c>
      <c r="E6" s="35" t="inlineStr">
        <is>
          <t>ATR trail exits</t>
        </is>
      </c>
      <c r="F6" s="35" t="inlineStr">
        <is>
          <t>SPECIFIC — only gate</t>
        </is>
      </c>
      <c r="G6" s="35" t="inlineStr">
        <is>
          <t>Per-switch (with switch)</t>
        </is>
      </c>
      <c r="H6" s="35" t="inlineStr">
        <is>
          <t>OFF, 15m, 1h, 4h, D (5 options)</t>
        </is>
      </c>
      <c r="I6" s="35" t="inlineStr">
        <is>
          <t>15m</t>
        </is>
      </c>
      <c r="J6" s="35" t="inlineStr">
        <is>
          <t>ATR_TRAIL_FILTER_TF=OFF -&gt; delta vs cum</t>
        </is>
      </c>
    </row>
    <row r="7">
      <c r="A7" s="35" t="inlineStr">
        <is>
          <t>ATR_TRAIL_FILTER_TF</t>
        </is>
      </c>
      <c r="B7" s="35" t="inlineStr">
        <is>
          <t>MTF Gate</t>
        </is>
      </c>
      <c r="C7" s="35" t="inlineStr">
        <is>
          <t>Requires confirmation on multiple timeframes (e.g., 1h+4h) before signal counts</t>
        </is>
      </c>
      <c r="D7" s="35" t="inlineStr">
        <is>
          <t>EXIT</t>
        </is>
      </c>
      <c r="E7" s="35" t="inlineStr">
        <is>
          <t>ATR trail exits</t>
        </is>
      </c>
      <c r="F7" s="35" t="inlineStr">
        <is>
          <t>SPECIFIC — only gate</t>
        </is>
      </c>
      <c r="G7" s="35" t="inlineStr">
        <is>
          <t>Per-switch (with switch)</t>
        </is>
      </c>
      <c r="H7" s="35" t="inlineStr">
        <is>
          <t>OFF, 15m, 1h, 4h, D (5 options)</t>
        </is>
      </c>
      <c r="I7" s="35" t="inlineStr">
        <is>
          <t>15m</t>
        </is>
      </c>
      <c r="J7" s="35" t="inlineStr">
        <is>
          <t>ATR_TRAIL_FILTER_TF=D -&gt; delta vs cum</t>
        </is>
      </c>
    </row>
    <row r="8">
      <c r="A8" s="35" t="inlineStr">
        <is>
          <t>ATR_TRAIL_FILTER_TF</t>
        </is>
      </c>
      <c r="B8" s="35" t="inlineStr">
        <is>
          <t>MTF Gate</t>
        </is>
      </c>
      <c r="C8" s="35" t="inlineStr">
        <is>
          <t>Requires confirmation on multiple timeframes (e.g., 1h+4h) before signal counts</t>
        </is>
      </c>
      <c r="D8" s="35" t="inlineStr">
        <is>
          <t>EXIT</t>
        </is>
      </c>
      <c r="E8" s="35" t="inlineStr">
        <is>
          <t>ATR trail exits</t>
        </is>
      </c>
      <c r="F8" s="35" t="inlineStr">
        <is>
          <t>SPECIFIC — only gate</t>
        </is>
      </c>
      <c r="G8" s="35" t="inlineStr">
        <is>
          <t>Per-switch (with switch)</t>
        </is>
      </c>
      <c r="H8" s="35" t="inlineStr">
        <is>
          <t>OFF, 15m, 1h, 4h, D (5 options)</t>
        </is>
      </c>
      <c r="I8" s="35" t="inlineStr">
        <is>
          <t>15m</t>
        </is>
      </c>
      <c r="J8" s="35" t="inlineStr">
        <is>
          <t>ATR_TRAIL_FILTER_TF=4h -&gt; delta vs cum</t>
        </is>
      </c>
    </row>
    <row r="9">
      <c r="A9" s="35" t="inlineStr">
        <is>
          <t>ATR_TRAIL_FILTER_TF</t>
        </is>
      </c>
      <c r="B9" s="35" t="inlineStr">
        <is>
          <t>MTF Gate</t>
        </is>
      </c>
      <c r="C9" s="35" t="inlineStr">
        <is>
          <t>Requires confirmation on multiple timeframes (e.g., 1h+4h) before signal counts</t>
        </is>
      </c>
      <c r="D9" s="35" t="inlineStr">
        <is>
          <t>EXIT</t>
        </is>
      </c>
      <c r="E9" s="35" t="inlineStr">
        <is>
          <t>ATR trail exits</t>
        </is>
      </c>
      <c r="F9" s="35" t="inlineStr">
        <is>
          <t>SPECIFIC — only gate</t>
        </is>
      </c>
      <c r="G9" s="35" t="inlineStr">
        <is>
          <t>Per-switch (with switch)</t>
        </is>
      </c>
      <c r="H9" s="35" t="inlineStr">
        <is>
          <t>OFF, 15m, 1h, 4h, D (5 options)</t>
        </is>
      </c>
      <c r="I9" s="35" t="inlineStr">
        <is>
          <t>15m</t>
        </is>
      </c>
      <c r="J9" s="35" t="inlineStr">
        <is>
          <t>ATR_TRAIL_FILTER_TF=1h -&gt; delta vs cum</t>
        </is>
      </c>
    </row>
    <row r="10">
      <c r="A10" s="35" t="inlineStr">
        <is>
          <t>ATR_TRAIL_FILTER_TF</t>
        </is>
      </c>
      <c r="B10" s="35" t="inlineStr">
        <is>
          <t>MTF Gate</t>
        </is>
      </c>
      <c r="C10" s="35" t="inlineStr">
        <is>
          <t>Requires confirmation on multiple timeframes (e.g., 1h+4h) before signal counts</t>
        </is>
      </c>
      <c r="D10" s="35" t="inlineStr">
        <is>
          <t>EXIT</t>
        </is>
      </c>
      <c r="E10" s="35" t="inlineStr">
        <is>
          <t>ATR trail exits</t>
        </is>
      </c>
      <c r="F10" s="35" t="inlineStr">
        <is>
          <t>SPECIFIC — only gate</t>
        </is>
      </c>
      <c r="G10" s="35" t="inlineStr">
        <is>
          <t>Per-switch (with switch)</t>
        </is>
      </c>
      <c r="H10" s="35" t="inlineStr">
        <is>
          <t>OFF, 15m, 1h, 4h, D (5 options)</t>
        </is>
      </c>
      <c r="I10" s="35" t="inlineStr">
        <is>
          <t>15m</t>
        </is>
      </c>
      <c r="J10" s="35" t="inlineStr">
        <is>
          <t>ATR_TRAIL_FILTER_TF=15m -&gt; delta vs cum</t>
        </is>
      </c>
    </row>
    <row r="11">
      <c r="A11" s="35" t="inlineStr">
        <is>
          <t>BANDAID_OFF_LOSER_RECOVER_PCT</t>
        </is>
      </c>
      <c r="B11" s="35" t="inlineStr">
        <is>
          <t>Threshold</t>
        </is>
      </c>
      <c r="C11" s="35" t="inlineStr">
        <is>
          <t>Blocks signal unless value &gt; threshold (tunable level)</t>
        </is>
      </c>
      <c r="D11" s="35" t="inlineStr">
        <is>
          <t xml:space="preserve">AUGMENT, ENTRY, EXIT, GLOBAL, </t>
        </is>
      </c>
      <c r="E11" s="35" t="inlineStr">
        <is>
          <t>BANDAID_OFF_LOSER_RE</t>
        </is>
      </c>
      <c r="F11" s="35" t="inlineStr">
        <is>
          <t>GENERAL</t>
        </is>
      </c>
      <c r="G11" s="35" t="inlineStr">
        <is>
          <t>Blanket (page end)</t>
        </is>
      </c>
      <c r="H11" s="35" t="inlineStr">
        <is>
          <t>0.0, ±25%, ±50% (4)</t>
        </is>
      </c>
      <c r="I11" s="35" t="inlineStr">
        <is>
          <t>0.0</t>
        </is>
      </c>
      <c r="J11" s="35" t="inlineStr">
        <is>
          <t>BANDAID_OFF_LOSER_RECOVER_PCT=0 -&gt; delta vs cum</t>
        </is>
      </c>
    </row>
    <row r="12">
      <c r="A12" s="35" t="inlineStr">
        <is>
          <t>BANDAID_OFF_LOSER_RECOVER_PCT</t>
        </is>
      </c>
      <c r="B12" s="35" t="inlineStr">
        <is>
          <t>Threshold</t>
        </is>
      </c>
      <c r="C12" s="35" t="inlineStr">
        <is>
          <t>Blocks signal unless value &gt; threshold (tunable level)</t>
        </is>
      </c>
      <c r="D12" s="35" t="inlineStr">
        <is>
          <t xml:space="preserve">AUGMENT, ENTRY, EXIT, GLOBAL, </t>
        </is>
      </c>
      <c r="E12" s="35" t="inlineStr">
        <is>
          <t>BANDAID_OFF_LOSER_RE</t>
        </is>
      </c>
      <c r="F12" s="35" t="inlineStr">
        <is>
          <t>GENERAL</t>
        </is>
      </c>
      <c r="G12" s="35" t="inlineStr">
        <is>
          <t>Blanket (page end)</t>
        </is>
      </c>
      <c r="H12" s="35" t="inlineStr">
        <is>
          <t>0.0, ±25%, ±50% (4)</t>
        </is>
      </c>
      <c r="I12" s="35" t="inlineStr">
        <is>
          <t>0.0</t>
        </is>
      </c>
      <c r="J12" s="35" t="inlineStr">
        <is>
          <t>BANDAID_OFF_LOSER_RECOVER_PCT=2.0 -&gt; delta vs cum</t>
        </is>
      </c>
    </row>
    <row r="13">
      <c r="A13" s="35" t="inlineStr">
        <is>
          <t>BANDAID_OFF_LOSER_RECOVER_PCT</t>
        </is>
      </c>
      <c r="B13" s="35" t="inlineStr">
        <is>
          <t>Threshold</t>
        </is>
      </c>
      <c r="C13" s="35" t="inlineStr">
        <is>
          <t>Blocks signal unless value &gt; threshold (tunable level)</t>
        </is>
      </c>
      <c r="D13" s="35" t="inlineStr">
        <is>
          <t xml:space="preserve">AUGMENT, ENTRY, EXIT, GLOBAL, </t>
        </is>
      </c>
      <c r="E13" s="35" t="inlineStr">
        <is>
          <t>BANDAID_OFF_LOSER_RE</t>
        </is>
      </c>
      <c r="F13" s="35" t="inlineStr">
        <is>
          <t>GENERAL</t>
        </is>
      </c>
      <c r="G13" s="35" t="inlineStr">
        <is>
          <t>Blanket (page end)</t>
        </is>
      </c>
      <c r="H13" s="35" t="inlineStr">
        <is>
          <t>0.0, ±25%, ±50% (4)</t>
        </is>
      </c>
      <c r="I13" s="35" t="inlineStr">
        <is>
          <t>0.0</t>
        </is>
      </c>
      <c r="J13" s="35" t="inlineStr">
        <is>
          <t>BANDAID_OFF_LOSER_RECOVER_PCT=1.0 -&gt; delta vs cum</t>
        </is>
      </c>
    </row>
    <row r="14">
      <c r="A14" s="35" t="inlineStr">
        <is>
          <t>BANDAID_OFF_LOSER_RECOVER_PCT</t>
        </is>
      </c>
      <c r="B14" s="35" t="inlineStr">
        <is>
          <t>Threshold</t>
        </is>
      </c>
      <c r="C14" s="35" t="inlineStr">
        <is>
          <t>Blocks signal unless value &gt; threshold (tunable level)</t>
        </is>
      </c>
      <c r="D14" s="35" t="inlineStr">
        <is>
          <t xml:space="preserve">AUGMENT, ENTRY, EXIT, GLOBAL, </t>
        </is>
      </c>
      <c r="E14" s="35" t="inlineStr">
        <is>
          <t>BANDAID_OFF_LOSER_RE</t>
        </is>
      </c>
      <c r="F14" s="35" t="inlineStr">
        <is>
          <t>GENERAL</t>
        </is>
      </c>
      <c r="G14" s="35" t="inlineStr">
        <is>
          <t>Blanket (page end)</t>
        </is>
      </c>
      <c r="H14" s="35" t="inlineStr">
        <is>
          <t>0.0, ±25%, ±50% (4)</t>
        </is>
      </c>
      <c r="I14" s="35" t="inlineStr">
        <is>
          <t>0.0</t>
        </is>
      </c>
      <c r="J14" s="35" t="inlineStr">
        <is>
          <t>BANDAID_OFF_LOSER_RECOVER_PCT=0.5 -&gt; delta vs cum</t>
        </is>
      </c>
    </row>
    <row r="15">
      <c r="A15" s="35" t="inlineStr">
        <is>
          <t>BAND_ARROW_ENABLED</t>
        </is>
      </c>
      <c r="B15" s="35" t="inlineStr">
        <is>
          <t>Bool Flag</t>
        </is>
      </c>
      <c r="C15" s="35" t="inlineStr">
        <is>
          <t>Enables BAND+ARROW confluence entry (Donchian/BB + WT arrow). When OFF, that ent</t>
        </is>
      </c>
      <c r="D15" s="35" t="inlineStr">
        <is>
          <t>GLOBAL, STOCKS_EXIT</t>
        </is>
      </c>
      <c r="E15" s="35" t="inlineStr">
        <is>
          <t>BAND_ARROW_ENABLED</t>
        </is>
      </c>
      <c r="F15" s="35" t="inlineStr">
        <is>
          <t>GENERAL</t>
        </is>
      </c>
      <c r="G15" s="35" t="inlineStr">
        <is>
          <t>Blanket (page end)</t>
        </is>
      </c>
      <c r="H15" s="35" t="inlineStr">
        <is>
          <t>False, True (2)</t>
        </is>
      </c>
      <c r="I15" s="35" t="inlineStr">
        <is>
          <t>False</t>
        </is>
      </c>
      <c r="J15" s="35" t="inlineStr">
        <is>
          <t>BAND_ARROW_ENABLED=False -&gt; delta vs cum</t>
        </is>
      </c>
    </row>
    <row r="16">
      <c r="A16" s="35" t="inlineStr">
        <is>
          <t>BAND_ARROW_ENABLED</t>
        </is>
      </c>
      <c r="B16" s="35" t="inlineStr">
        <is>
          <t>Bool Flag</t>
        </is>
      </c>
      <c r="C16" s="35" t="inlineStr">
        <is>
          <t>Enables BAND+ARROW confluence entry (Donchian/BB + WT arrow). When OFF, that ent</t>
        </is>
      </c>
      <c r="D16" s="35" t="inlineStr">
        <is>
          <t>GLOBAL, STOCKS_EXIT</t>
        </is>
      </c>
      <c r="E16" s="35" t="inlineStr">
        <is>
          <t>BAND_ARROW_ENABLED</t>
        </is>
      </c>
      <c r="F16" s="35" t="inlineStr">
        <is>
          <t>GENERAL</t>
        </is>
      </c>
      <c r="G16" s="35" t="inlineStr">
        <is>
          <t>Blanket (page end)</t>
        </is>
      </c>
      <c r="H16" s="35" t="inlineStr">
        <is>
          <t>False, True (2)</t>
        </is>
      </c>
      <c r="I16" s="35" t="inlineStr">
        <is>
          <t>False</t>
        </is>
      </c>
      <c r="J16" s="35" t="inlineStr">
        <is>
          <t>BAND_ARROW_ENABLED=True -&gt; delta vs cum</t>
        </is>
      </c>
    </row>
    <row r="17">
      <c r="A17" s="35" t="inlineStr">
        <is>
          <t>BAR_PATTERNS_FILTER_TF</t>
        </is>
      </c>
      <c r="B17" s="35" t="inlineStr">
        <is>
          <t>MTF Gate</t>
        </is>
      </c>
      <c r="C17" s="35" t="inlineStr">
        <is>
          <t>Requires bar-pattern (engulfing/pin) confirmation on given TFs before entry. | L</t>
        </is>
      </c>
      <c r="D17" s="35" t="inlineStr">
        <is>
          <t>GLOBAL</t>
        </is>
      </c>
      <c r="E17" s="35" t="inlineStr">
        <is>
          <t>BAR_PATTERNS</t>
        </is>
      </c>
      <c r="F17" s="35" t="inlineStr">
        <is>
          <t>SPECIFIC — only gate</t>
        </is>
      </c>
      <c r="G17" s="35" t="inlineStr">
        <is>
          <t>Per-switch (with switch)</t>
        </is>
      </c>
      <c r="H17" s="35" t="inlineStr">
        <is>
          <t>OFF, 15m, 1h, 4h, D (5 options)</t>
        </is>
      </c>
      <c r="I17" s="35" t="inlineStr">
        <is>
          <t>15m</t>
        </is>
      </c>
      <c r="J17" s="35" t="inlineStr">
        <is>
          <t>BAR_PATTERNS_FILTER_TF=OFF -&gt; delta vs cum</t>
        </is>
      </c>
    </row>
    <row r="18">
      <c r="A18" s="35" t="inlineStr">
        <is>
          <t>BAR_PATTERNS_FILTER_TF</t>
        </is>
      </c>
      <c r="B18" s="35" t="inlineStr">
        <is>
          <t>MTF Gate</t>
        </is>
      </c>
      <c r="C18" s="35" t="inlineStr">
        <is>
          <t>Requires bar-pattern (engulfing/pin) confirmation on given TFs before entry. | L</t>
        </is>
      </c>
      <c r="D18" s="35" t="inlineStr">
        <is>
          <t>GLOBAL</t>
        </is>
      </c>
      <c r="E18" s="35" t="inlineStr">
        <is>
          <t>BAR_PATTERNS</t>
        </is>
      </c>
      <c r="F18" s="35" t="inlineStr">
        <is>
          <t>SPECIFIC — only gate</t>
        </is>
      </c>
      <c r="G18" s="35" t="inlineStr">
        <is>
          <t>Per-switch (with switch)</t>
        </is>
      </c>
      <c r="H18" s="35" t="inlineStr">
        <is>
          <t>OFF, 15m, 1h, 4h, D (5 options)</t>
        </is>
      </c>
      <c r="I18" s="35" t="inlineStr">
        <is>
          <t>15m</t>
        </is>
      </c>
      <c r="J18" s="35" t="inlineStr">
        <is>
          <t>BAR_PATTERNS_FILTER_TF=D -&gt; delta vs cum</t>
        </is>
      </c>
    </row>
    <row r="19">
      <c r="A19" s="35" t="inlineStr">
        <is>
          <t>BAR_PATTERNS_FILTER_TF</t>
        </is>
      </c>
      <c r="B19" s="35" t="inlineStr">
        <is>
          <t>MTF Gate</t>
        </is>
      </c>
      <c r="C19" s="35" t="inlineStr">
        <is>
          <t>Requires bar-pattern (engulfing/pin) confirmation on given TFs before entry. | L</t>
        </is>
      </c>
      <c r="D19" s="35" t="inlineStr">
        <is>
          <t>GLOBAL</t>
        </is>
      </c>
      <c r="E19" s="35" t="inlineStr">
        <is>
          <t>BAR_PATTERNS</t>
        </is>
      </c>
      <c r="F19" s="35" t="inlineStr">
        <is>
          <t>SPECIFIC — only gate</t>
        </is>
      </c>
      <c r="G19" s="35" t="inlineStr">
        <is>
          <t>Per-switch (with switch)</t>
        </is>
      </c>
      <c r="H19" s="35" t="inlineStr">
        <is>
          <t>OFF, 15m, 1h, 4h, D (5 options)</t>
        </is>
      </c>
      <c r="I19" s="35" t="inlineStr">
        <is>
          <t>15m</t>
        </is>
      </c>
      <c r="J19" s="35" t="inlineStr">
        <is>
          <t>BAR_PATTERNS_FILTER_TF=4h -&gt; delta vs cum</t>
        </is>
      </c>
    </row>
    <row r="20">
      <c r="A20" s="35" t="inlineStr">
        <is>
          <t>BAR_PATTERNS_FILTER_TF</t>
        </is>
      </c>
      <c r="B20" s="35" t="inlineStr">
        <is>
          <t>MTF Gate</t>
        </is>
      </c>
      <c r="C20" s="35" t="inlineStr">
        <is>
          <t>Requires bar-pattern (engulfing/pin) confirmation on given TFs before entry. | L</t>
        </is>
      </c>
      <c r="D20" s="35" t="inlineStr">
        <is>
          <t>GLOBAL</t>
        </is>
      </c>
      <c r="E20" s="35" t="inlineStr">
        <is>
          <t>BAR_PATTERNS</t>
        </is>
      </c>
      <c r="F20" s="35" t="inlineStr">
        <is>
          <t>SPECIFIC — only gate</t>
        </is>
      </c>
      <c r="G20" s="35" t="inlineStr">
        <is>
          <t>Per-switch (with switch)</t>
        </is>
      </c>
      <c r="H20" s="35" t="inlineStr">
        <is>
          <t>OFF, 15m, 1h, 4h, D (5 options)</t>
        </is>
      </c>
      <c r="I20" s="35" t="inlineStr">
        <is>
          <t>15m</t>
        </is>
      </c>
      <c r="J20" s="35" t="inlineStr">
        <is>
          <t>BAR_PATTERNS_FILTER_TF=1h -&gt; delta vs cum</t>
        </is>
      </c>
    </row>
    <row r="21" ht="15.75" customHeight="1" s="67">
      <c r="A21" s="35" t="inlineStr">
        <is>
          <t>BAR_PATTERNS_FILTER_TF</t>
        </is>
      </c>
      <c r="B21" s="35" t="inlineStr">
        <is>
          <t>MTF Gate</t>
        </is>
      </c>
      <c r="C21" s="35" t="inlineStr">
        <is>
          <t>Requires bar-pattern (engulfing/pin) confirmation on given TFs before entry. | L</t>
        </is>
      </c>
      <c r="D21" s="35" t="inlineStr">
        <is>
          <t>GLOBAL</t>
        </is>
      </c>
      <c r="E21" s="35" t="inlineStr">
        <is>
          <t>BAR_PATTERNS</t>
        </is>
      </c>
      <c r="F21" s="35" t="inlineStr">
        <is>
          <t>SPECIFIC — only gate</t>
        </is>
      </c>
      <c r="G21" s="35" t="inlineStr">
        <is>
          <t>Per-switch (with switch)</t>
        </is>
      </c>
      <c r="H21" s="35" t="inlineStr">
        <is>
          <t>OFF, 15m, 1h, 4h, D (5 options)</t>
        </is>
      </c>
      <c r="I21" s="35" t="inlineStr">
        <is>
          <t>15m</t>
        </is>
      </c>
      <c r="J21" s="35" t="inlineStr">
        <is>
          <t>BAR_PATTERNS_FILTER_TF=15m -&gt; delta vs cum</t>
        </is>
      </c>
    </row>
    <row r="22" ht="15.75" customHeight="1" s="67">
      <c r="A22" s="35" t="inlineStr">
        <is>
          <t>BB_PULLBACK_GATE_FILTER_TF</t>
        </is>
      </c>
      <c r="B22" s="35" t="inlineStr">
        <is>
          <t>MTF Gate</t>
        </is>
      </c>
      <c r="C22" s="35" t="inlineStr">
        <is>
          <t>Pullback filter — blocks pullback entries unless BB position confirms oversold/b</t>
        </is>
      </c>
      <c r="D22" s="35" t="inlineStr">
        <is>
          <t>GLOBAL</t>
        </is>
      </c>
      <c r="E22" s="35" t="inlineStr">
        <is>
          <t>BB pullback entries</t>
        </is>
      </c>
      <c r="F22" s="35" t="inlineStr">
        <is>
          <t>SPECIFIC — only gate</t>
        </is>
      </c>
      <c r="G22" s="35" t="inlineStr">
        <is>
          <t>Per-switch (with switch)</t>
        </is>
      </c>
      <c r="H22" s="35" t="inlineStr">
        <is>
          <t>OFF, 15m, 1h, 4h, D (5 options)</t>
        </is>
      </c>
      <c r="I22" s="35" t="inlineStr">
        <is>
          <t>15m</t>
        </is>
      </c>
      <c r="J22" s="35" t="inlineStr">
        <is>
          <t>BB_PULLBACK_GATE_FILTER_TF=OFF -&gt; delta vs cum</t>
        </is>
      </c>
    </row>
    <row r="23" ht="15.75" customHeight="1" s="67">
      <c r="A23" s="35" t="inlineStr">
        <is>
          <t>BB_PULLBACK_GATE_FILTER_TF</t>
        </is>
      </c>
      <c r="B23" s="35" t="inlineStr">
        <is>
          <t>MTF Gate</t>
        </is>
      </c>
      <c r="C23" s="35" t="inlineStr">
        <is>
          <t>Pullback filter — blocks pullback entries unless BB position confirms oversold/b</t>
        </is>
      </c>
      <c r="D23" s="35" t="inlineStr">
        <is>
          <t>GLOBAL</t>
        </is>
      </c>
      <c r="E23" s="35" t="inlineStr">
        <is>
          <t>BB pullback entries</t>
        </is>
      </c>
      <c r="F23" s="35" t="inlineStr">
        <is>
          <t>SPECIFIC — only gate</t>
        </is>
      </c>
      <c r="G23" s="35" t="inlineStr">
        <is>
          <t>Per-switch (with switch)</t>
        </is>
      </c>
      <c r="H23" s="35" t="inlineStr">
        <is>
          <t>OFF, 15m, 1h, 4h, D (5 options)</t>
        </is>
      </c>
      <c r="I23" s="35" t="inlineStr">
        <is>
          <t>15m</t>
        </is>
      </c>
      <c r="J23" s="35" t="inlineStr">
        <is>
          <t>BB_PULLBACK_GATE_FILTER_TF=D -&gt; delta vs cum</t>
        </is>
      </c>
    </row>
    <row r="24" ht="15.75" customHeight="1" s="67">
      <c r="A24" s="35" t="inlineStr">
        <is>
          <t>BB_PULLBACK_GATE_FILTER_TF</t>
        </is>
      </c>
      <c r="B24" s="35" t="inlineStr">
        <is>
          <t>MTF Gate</t>
        </is>
      </c>
      <c r="C24" s="35" t="inlineStr">
        <is>
          <t>Pullback filter — blocks pullback entries unless BB position confirms oversold/b</t>
        </is>
      </c>
      <c r="D24" s="35" t="inlineStr">
        <is>
          <t>GLOBAL</t>
        </is>
      </c>
      <c r="E24" s="35" t="inlineStr">
        <is>
          <t>BB pullback entries</t>
        </is>
      </c>
      <c r="F24" s="35" t="inlineStr">
        <is>
          <t>SPECIFIC — only gate</t>
        </is>
      </c>
      <c r="G24" s="35" t="inlineStr">
        <is>
          <t>Per-switch (with switch)</t>
        </is>
      </c>
      <c r="H24" s="35" t="inlineStr">
        <is>
          <t>OFF, 15m, 1h, 4h, D (5 options)</t>
        </is>
      </c>
      <c r="I24" s="35" t="inlineStr">
        <is>
          <t>15m</t>
        </is>
      </c>
      <c r="J24" s="35" t="inlineStr">
        <is>
          <t>BB_PULLBACK_GATE_FILTER_TF=4h -&gt; delta vs cum</t>
        </is>
      </c>
    </row>
    <row r="25" ht="15.75" customHeight="1" s="67">
      <c r="A25" s="35" t="inlineStr">
        <is>
          <t>BB_PULLBACK_GATE_FILTER_TF</t>
        </is>
      </c>
      <c r="B25" s="35" t="inlineStr">
        <is>
          <t>MTF Gate</t>
        </is>
      </c>
      <c r="C25" s="35" t="inlineStr">
        <is>
          <t>Pullback filter — blocks pullback entries unless BB position confirms oversold/b</t>
        </is>
      </c>
      <c r="D25" s="35" t="inlineStr">
        <is>
          <t>GLOBAL</t>
        </is>
      </c>
      <c r="E25" s="35" t="inlineStr">
        <is>
          <t>BB pullback entries</t>
        </is>
      </c>
      <c r="F25" s="35" t="inlineStr">
        <is>
          <t>SPECIFIC — only gate</t>
        </is>
      </c>
      <c r="G25" s="35" t="inlineStr">
        <is>
          <t>Per-switch (with switch)</t>
        </is>
      </c>
      <c r="H25" s="35" t="inlineStr">
        <is>
          <t>OFF, 15m, 1h, 4h, D (5 options)</t>
        </is>
      </c>
      <c r="I25" s="35" t="inlineStr">
        <is>
          <t>15m</t>
        </is>
      </c>
      <c r="J25" s="35" t="inlineStr">
        <is>
          <t>BB_PULLBACK_GATE_FILTER_TF=1h -&gt; delta vs cum</t>
        </is>
      </c>
    </row>
    <row r="26" ht="15.75" customHeight="1" s="67">
      <c r="A26" s="35" t="inlineStr">
        <is>
          <t>BB_PULLBACK_GATE_FILTER_TF</t>
        </is>
      </c>
      <c r="B26" s="35" t="inlineStr">
        <is>
          <t>MTF Gate</t>
        </is>
      </c>
      <c r="C26" s="35" t="inlineStr">
        <is>
          <t>Pullback filter — blocks pullback entries unless BB position confirms oversold/b</t>
        </is>
      </c>
      <c r="D26" s="35" t="inlineStr">
        <is>
          <t>GLOBAL</t>
        </is>
      </c>
      <c r="E26" s="35" t="inlineStr">
        <is>
          <t>BB pullback entries</t>
        </is>
      </c>
      <c r="F26" s="35" t="inlineStr">
        <is>
          <t>SPECIFIC — only gate</t>
        </is>
      </c>
      <c r="G26" s="35" t="inlineStr">
        <is>
          <t>Per-switch (with switch)</t>
        </is>
      </c>
      <c r="H26" s="35" t="inlineStr">
        <is>
          <t>OFF, 15m, 1h, 4h, D (5 options)</t>
        </is>
      </c>
      <c r="I26" s="35" t="inlineStr">
        <is>
          <t>15m</t>
        </is>
      </c>
      <c r="J26" s="35" t="inlineStr">
        <is>
          <t>BB_PULLBACK_GATE_FILTER_TF=15m -&gt; delta vs cum</t>
        </is>
      </c>
    </row>
    <row r="27" ht="15.75" customHeight="1" s="67">
      <c r="A27" s="35" t="inlineStr">
        <is>
          <t>BB_RECOVERY_ENTRY_FILTER_TF</t>
        </is>
      </c>
      <c r="B27" s="35" t="inlineStr">
        <is>
          <t>MTF Gate</t>
        </is>
      </c>
      <c r="C27" s="35" t="inlineStr">
        <is>
          <t>Requires BB recovery (price reclaiming mid-band) on FILTER_TF before pullback en</t>
        </is>
      </c>
      <c r="D27" s="35" t="inlineStr">
        <is>
          <t>GLOBAL</t>
        </is>
      </c>
      <c r="E27" s="35" t="inlineStr">
        <is>
          <t>BB recovery</t>
        </is>
      </c>
      <c r="F27" s="35" t="inlineStr">
        <is>
          <t>SPECIFIC — only gate</t>
        </is>
      </c>
      <c r="G27" s="35" t="inlineStr">
        <is>
          <t>Per-switch (with switch)</t>
        </is>
      </c>
      <c r="H27" s="35" t="inlineStr">
        <is>
          <t>OFF, 15m, 1h, 4h, D (5 options)</t>
        </is>
      </c>
      <c r="I27" s="35" t="inlineStr">
        <is>
          <t>15m</t>
        </is>
      </c>
      <c r="J27" s="35" t="inlineStr">
        <is>
          <t>BB_RECOVERY_ENTRY_FILTER_TF=OFF -&gt; delta vs cum</t>
        </is>
      </c>
    </row>
    <row r="28" ht="15.75" customHeight="1" s="67">
      <c r="A28" s="35" t="inlineStr">
        <is>
          <t>BB_RECOVERY_ENTRY_FILTER_TF</t>
        </is>
      </c>
      <c r="B28" s="35" t="inlineStr">
        <is>
          <t>MTF Gate</t>
        </is>
      </c>
      <c r="C28" s="35" t="inlineStr">
        <is>
          <t>Requires BB recovery (price reclaiming mid-band) on FILTER_TF before pullback en</t>
        </is>
      </c>
      <c r="D28" s="35" t="inlineStr">
        <is>
          <t>GLOBAL</t>
        </is>
      </c>
      <c r="E28" s="35" t="inlineStr">
        <is>
          <t>BB recovery</t>
        </is>
      </c>
      <c r="F28" s="35" t="inlineStr">
        <is>
          <t>SPECIFIC — only gate</t>
        </is>
      </c>
      <c r="G28" s="35" t="inlineStr">
        <is>
          <t>Per-switch (with switch)</t>
        </is>
      </c>
      <c r="H28" s="35" t="inlineStr">
        <is>
          <t>OFF, 15m, 1h, 4h, D (5 options)</t>
        </is>
      </c>
      <c r="I28" s="35" t="inlineStr">
        <is>
          <t>15m</t>
        </is>
      </c>
      <c r="J28" s="35" t="inlineStr">
        <is>
          <t>BB_RECOVERY_ENTRY_FILTER_TF=D -&gt; delta vs cum</t>
        </is>
      </c>
    </row>
    <row r="29" ht="15.75" customHeight="1" s="67">
      <c r="A29" s="35" t="inlineStr">
        <is>
          <t>BB_RECOVERY_ENTRY_FILTER_TF</t>
        </is>
      </c>
      <c r="B29" s="35" t="inlineStr">
        <is>
          <t>MTF Gate</t>
        </is>
      </c>
      <c r="C29" s="35" t="inlineStr">
        <is>
          <t>Requires BB recovery (price reclaiming mid-band) on FILTER_TF before pullback en</t>
        </is>
      </c>
      <c r="D29" s="35" t="inlineStr">
        <is>
          <t>GLOBAL</t>
        </is>
      </c>
      <c r="E29" s="35" t="inlineStr">
        <is>
          <t>BB recovery</t>
        </is>
      </c>
      <c r="F29" s="35" t="inlineStr">
        <is>
          <t>SPECIFIC — only gate</t>
        </is>
      </c>
      <c r="G29" s="35" t="inlineStr">
        <is>
          <t>Per-switch (with switch)</t>
        </is>
      </c>
      <c r="H29" s="35" t="inlineStr">
        <is>
          <t>OFF, 15m, 1h, 4h, D (5 options)</t>
        </is>
      </c>
      <c r="I29" s="35" t="inlineStr">
        <is>
          <t>15m</t>
        </is>
      </c>
      <c r="J29" s="35" t="inlineStr">
        <is>
          <t>BB_RECOVERY_ENTRY_FILTER_TF=4h -&gt; delta vs cum</t>
        </is>
      </c>
    </row>
    <row r="30" ht="15.75" customHeight="1" s="67">
      <c r="A30" s="35" t="inlineStr">
        <is>
          <t>BB_RECOVERY_ENTRY_FILTER_TF</t>
        </is>
      </c>
      <c r="B30" s="35" t="inlineStr">
        <is>
          <t>MTF Gate</t>
        </is>
      </c>
      <c r="C30" s="35" t="inlineStr">
        <is>
          <t>Requires BB recovery (price reclaiming mid-band) on FILTER_TF before pullback en</t>
        </is>
      </c>
      <c r="D30" s="35" t="inlineStr">
        <is>
          <t>GLOBAL</t>
        </is>
      </c>
      <c r="E30" s="35" t="inlineStr">
        <is>
          <t>BB recovery</t>
        </is>
      </c>
      <c r="F30" s="35" t="inlineStr">
        <is>
          <t>SPECIFIC — only gate</t>
        </is>
      </c>
      <c r="G30" s="35" t="inlineStr">
        <is>
          <t>Per-switch (with switch)</t>
        </is>
      </c>
      <c r="H30" s="35" t="inlineStr">
        <is>
          <t>OFF, 15m, 1h, 4h, D (5 options)</t>
        </is>
      </c>
      <c r="I30" s="35" t="inlineStr">
        <is>
          <t>15m</t>
        </is>
      </c>
      <c r="J30" s="35" t="inlineStr">
        <is>
          <t>BB_RECOVERY_ENTRY_FILTER_TF=1h -&gt; delta vs cum</t>
        </is>
      </c>
    </row>
    <row r="31" ht="15.75" customHeight="1" s="67">
      <c r="A31" s="35" t="inlineStr">
        <is>
          <t>BB_RECOVERY_ENTRY_FILTER_TF</t>
        </is>
      </c>
      <c r="B31" s="35" t="inlineStr">
        <is>
          <t>MTF Gate</t>
        </is>
      </c>
      <c r="C31" s="35" t="inlineStr">
        <is>
          <t>Requires BB recovery (price reclaiming mid-band) on FILTER_TF before pullback en</t>
        </is>
      </c>
      <c r="D31" s="35" t="inlineStr">
        <is>
          <t>GLOBAL</t>
        </is>
      </c>
      <c r="E31" s="35" t="inlineStr">
        <is>
          <t>BB recovery</t>
        </is>
      </c>
      <c r="F31" s="35" t="inlineStr">
        <is>
          <t>SPECIFIC — only gate</t>
        </is>
      </c>
      <c r="G31" s="35" t="inlineStr">
        <is>
          <t>Per-switch (with switch)</t>
        </is>
      </c>
      <c r="H31" s="35" t="inlineStr">
        <is>
          <t>OFF, 15m, 1h, 4h, D (5 options)</t>
        </is>
      </c>
      <c r="I31" s="35" t="inlineStr">
        <is>
          <t>15m</t>
        </is>
      </c>
      <c r="J31" s="35" t="inlineStr">
        <is>
          <t>BB_RECOVERY_ENTRY_FILTER_TF=15m -&gt; delta vs cum</t>
        </is>
      </c>
    </row>
    <row r="32" ht="15.75" customHeight="1" s="67">
      <c r="A32" s="35" t="inlineStr">
        <is>
          <t>BB_RECOVERY_FILTER_TF</t>
        </is>
      </c>
      <c r="B32" s="35" t="inlineStr">
        <is>
          <t>MTF Gate</t>
        </is>
      </c>
      <c r="C32" s="35" t="inlineStr">
        <is>
          <t>Same as above but generic BB recovery gate (covers both entry &amp; reentry). | Live</t>
        </is>
      </c>
      <c r="D32" s="35" t="inlineStr">
        <is>
          <t>GLOBAL</t>
        </is>
      </c>
      <c r="E32" s="35" t="inlineStr">
        <is>
          <t>BB recovery</t>
        </is>
      </c>
      <c r="F32" s="35" t="inlineStr">
        <is>
          <t>SPECIFIC — only gate</t>
        </is>
      </c>
      <c r="G32" s="35" t="inlineStr">
        <is>
          <t>Per-switch (with switch)</t>
        </is>
      </c>
      <c r="H32" s="35" t="inlineStr">
        <is>
          <t>OFF, 15m, 1h, 4h, D (5 options)</t>
        </is>
      </c>
      <c r="I32" s="35" t="inlineStr">
        <is>
          <t>15m</t>
        </is>
      </c>
      <c r="J32" s="35" t="inlineStr">
        <is>
          <t>BB_RECOVERY_FILTER_TF=OFF -&gt; delta vs cum</t>
        </is>
      </c>
    </row>
    <row r="33" ht="15.75" customHeight="1" s="67">
      <c r="A33" s="35" t="inlineStr">
        <is>
          <t>BB_RECOVERY_FILTER_TF</t>
        </is>
      </c>
      <c r="B33" s="35" t="inlineStr">
        <is>
          <t>MTF Gate</t>
        </is>
      </c>
      <c r="C33" s="35" t="inlineStr">
        <is>
          <t>Same as above but generic BB recovery gate (covers both entry &amp; reentry). | Live</t>
        </is>
      </c>
      <c r="D33" s="35" t="inlineStr">
        <is>
          <t>GLOBAL</t>
        </is>
      </c>
      <c r="E33" s="35" t="inlineStr">
        <is>
          <t>BB recovery</t>
        </is>
      </c>
      <c r="F33" s="35" t="inlineStr">
        <is>
          <t>SPECIFIC — only gate</t>
        </is>
      </c>
      <c r="G33" s="35" t="inlineStr">
        <is>
          <t>Per-switch (with switch)</t>
        </is>
      </c>
      <c r="H33" s="35" t="inlineStr">
        <is>
          <t>OFF, 15m, 1h, 4h, D (5 options)</t>
        </is>
      </c>
      <c r="I33" s="35" t="inlineStr">
        <is>
          <t>15m</t>
        </is>
      </c>
      <c r="J33" s="35" t="inlineStr">
        <is>
          <t>BB_RECOVERY_FILTER_TF=D -&gt; delta vs cum</t>
        </is>
      </c>
    </row>
    <row r="34" ht="15.75" customHeight="1" s="67">
      <c r="A34" s="35" t="inlineStr">
        <is>
          <t>BB_RECOVERY_FILTER_TF</t>
        </is>
      </c>
      <c r="B34" s="35" t="inlineStr">
        <is>
          <t>MTF Gate</t>
        </is>
      </c>
      <c r="C34" s="35" t="inlineStr">
        <is>
          <t>Same as above but generic BB recovery gate (covers both entry &amp; reentry). | Live</t>
        </is>
      </c>
      <c r="D34" s="35" t="inlineStr">
        <is>
          <t>GLOBAL</t>
        </is>
      </c>
      <c r="E34" s="35" t="inlineStr">
        <is>
          <t>BB recovery</t>
        </is>
      </c>
      <c r="F34" s="35" t="inlineStr">
        <is>
          <t>SPECIFIC — only gate</t>
        </is>
      </c>
      <c r="G34" s="35" t="inlineStr">
        <is>
          <t>Per-switch (with switch)</t>
        </is>
      </c>
      <c r="H34" s="35" t="inlineStr">
        <is>
          <t>OFF, 15m, 1h, 4h, D (5 options)</t>
        </is>
      </c>
      <c r="I34" s="35" t="inlineStr">
        <is>
          <t>15m</t>
        </is>
      </c>
      <c r="J34" s="35" t="inlineStr">
        <is>
          <t>BB_RECOVERY_FILTER_TF=4h -&gt; delta vs cum</t>
        </is>
      </c>
    </row>
    <row r="35" ht="15.75" customHeight="1" s="67">
      <c r="A35" s="35" t="inlineStr">
        <is>
          <t>BB_RECOVERY_FILTER_TF</t>
        </is>
      </c>
      <c r="B35" s="35" t="inlineStr">
        <is>
          <t>MTF Gate</t>
        </is>
      </c>
      <c r="C35" s="35" t="inlineStr">
        <is>
          <t>Same as above but generic BB recovery gate (covers both entry &amp; reentry). | Live</t>
        </is>
      </c>
      <c r="D35" s="35" t="inlineStr">
        <is>
          <t>GLOBAL</t>
        </is>
      </c>
      <c r="E35" s="35" t="inlineStr">
        <is>
          <t>BB recovery</t>
        </is>
      </c>
      <c r="F35" s="35" t="inlineStr">
        <is>
          <t>SPECIFIC — only gate</t>
        </is>
      </c>
      <c r="G35" s="35" t="inlineStr">
        <is>
          <t>Per-switch (with switch)</t>
        </is>
      </c>
      <c r="H35" s="35" t="inlineStr">
        <is>
          <t>OFF, 15m, 1h, 4h, D (5 options)</t>
        </is>
      </c>
      <c r="I35" s="35" t="inlineStr">
        <is>
          <t>15m</t>
        </is>
      </c>
      <c r="J35" s="35" t="inlineStr">
        <is>
          <t>BB_RECOVERY_FILTER_TF=1h -&gt; delta vs cum</t>
        </is>
      </c>
    </row>
    <row r="36" ht="15.75" customHeight="1" s="67">
      <c r="A36" s="35" t="inlineStr">
        <is>
          <t>BB_RECOVERY_FILTER_TF</t>
        </is>
      </c>
      <c r="B36" s="35" t="inlineStr">
        <is>
          <t>MTF Gate</t>
        </is>
      </c>
      <c r="C36" s="35" t="inlineStr">
        <is>
          <t>Same as above but generic BB recovery gate (covers both entry &amp; reentry). | Live</t>
        </is>
      </c>
      <c r="D36" s="35" t="inlineStr">
        <is>
          <t>GLOBAL</t>
        </is>
      </c>
      <c r="E36" s="35" t="inlineStr">
        <is>
          <t>BB recovery</t>
        </is>
      </c>
      <c r="F36" s="35" t="inlineStr">
        <is>
          <t>SPECIFIC — only gate</t>
        </is>
      </c>
      <c r="G36" s="35" t="inlineStr">
        <is>
          <t>Per-switch (with switch)</t>
        </is>
      </c>
      <c r="H36" s="35" t="inlineStr">
        <is>
          <t>OFF, 15m, 1h, 4h, D (5 options)</t>
        </is>
      </c>
      <c r="I36" s="35" t="inlineStr">
        <is>
          <t>15m</t>
        </is>
      </c>
      <c r="J36" s="35" t="inlineStr">
        <is>
          <t>BB_RECOVERY_FILTER_TF=15m -&gt; delta vs cum</t>
        </is>
      </c>
    </row>
    <row r="37" ht="15.75" customHeight="1" s="67">
      <c r="A37" s="35" t="inlineStr">
        <is>
          <t>BREAKEVEN_GAIN_EROSION_FILTER_TF</t>
        </is>
      </c>
      <c r="B37" s="35" t="inlineStr">
        <is>
          <t>MTF Gate</t>
        </is>
      </c>
      <c r="C37" s="35" t="inlineStr">
        <is>
          <t>Exit gate: when peak gain erodes toward breakeven, requires FILTER_TF confirmati</t>
        </is>
      </c>
      <c r="D37" s="35" t="inlineStr">
        <is>
          <t>GLOBAL</t>
        </is>
      </c>
      <c r="E37" s="35" t="inlineStr">
        <is>
          <t>BREAKEVEN_GAIN_EROSI</t>
        </is>
      </c>
      <c r="F37" s="35" t="inlineStr">
        <is>
          <t>SPECIFIC — only gate</t>
        </is>
      </c>
      <c r="G37" s="35" t="inlineStr">
        <is>
          <t>Per-switch (with switch)</t>
        </is>
      </c>
      <c r="H37" s="35" t="inlineStr">
        <is>
          <t>OFF, 15m, 1h, 4h, D (5 options)</t>
        </is>
      </c>
      <c r="I37" s="35" t="inlineStr">
        <is>
          <t>15m</t>
        </is>
      </c>
      <c r="J37" s="35" t="inlineStr">
        <is>
          <t>BREAKEVEN_GAIN_EROSION_FILTER_TF=OFF -&gt; delta vs cum</t>
        </is>
      </c>
    </row>
    <row r="38" ht="15.75" customHeight="1" s="67">
      <c r="A38" s="35" t="inlineStr">
        <is>
          <t>BREAKEVEN_GAIN_EROSION_FILTER_TF</t>
        </is>
      </c>
      <c r="B38" s="35" t="inlineStr">
        <is>
          <t>MTF Gate</t>
        </is>
      </c>
      <c r="C38" s="35" t="inlineStr">
        <is>
          <t>Exit gate: when peak gain erodes toward breakeven, requires FILTER_TF confirmati</t>
        </is>
      </c>
      <c r="D38" s="35" t="inlineStr">
        <is>
          <t>GLOBAL</t>
        </is>
      </c>
      <c r="E38" s="35" t="inlineStr">
        <is>
          <t>BREAKEVEN_GAIN_EROSI</t>
        </is>
      </c>
      <c r="F38" s="35" t="inlineStr">
        <is>
          <t>SPECIFIC — only gate</t>
        </is>
      </c>
      <c r="G38" s="35" t="inlineStr">
        <is>
          <t>Per-switch (with switch)</t>
        </is>
      </c>
      <c r="H38" s="35" t="inlineStr">
        <is>
          <t>OFF, 15m, 1h, 4h, D (5 options)</t>
        </is>
      </c>
      <c r="I38" s="35" t="inlineStr">
        <is>
          <t>15m</t>
        </is>
      </c>
      <c r="J38" s="35" t="inlineStr">
        <is>
          <t>BREAKEVEN_GAIN_EROSION_FILTER_TF=D -&gt; delta vs cum</t>
        </is>
      </c>
    </row>
    <row r="39" ht="15.75" customHeight="1" s="67">
      <c r="A39" s="35" t="inlineStr">
        <is>
          <t>BREAKEVEN_GAIN_EROSION_FILTER_TF</t>
        </is>
      </c>
      <c r="B39" s="35" t="inlineStr">
        <is>
          <t>MTF Gate</t>
        </is>
      </c>
      <c r="C39" s="35" t="inlineStr">
        <is>
          <t>Exit gate: when peak gain erodes toward breakeven, requires FILTER_TF confirmati</t>
        </is>
      </c>
      <c r="D39" s="35" t="inlineStr">
        <is>
          <t>GLOBAL</t>
        </is>
      </c>
      <c r="E39" s="35" t="inlineStr">
        <is>
          <t>BREAKEVEN_GAIN_EROSI</t>
        </is>
      </c>
      <c r="F39" s="35" t="inlineStr">
        <is>
          <t>SPECIFIC — only gate</t>
        </is>
      </c>
      <c r="G39" s="35" t="inlineStr">
        <is>
          <t>Per-switch (with switch)</t>
        </is>
      </c>
      <c r="H39" s="35" t="inlineStr">
        <is>
          <t>OFF, 15m, 1h, 4h, D (5 options)</t>
        </is>
      </c>
      <c r="I39" s="35" t="inlineStr">
        <is>
          <t>15m</t>
        </is>
      </c>
      <c r="J39" s="35" t="inlineStr">
        <is>
          <t>BREAKEVEN_GAIN_EROSION_FILTER_TF=4h -&gt; delta vs cum</t>
        </is>
      </c>
    </row>
    <row r="40" ht="15.75" customHeight="1" s="67">
      <c r="A40" s="35" t="inlineStr">
        <is>
          <t>BREAKEVEN_GAIN_EROSION_FILTER_TF</t>
        </is>
      </c>
      <c r="B40" s="35" t="inlineStr">
        <is>
          <t>MTF Gate</t>
        </is>
      </c>
      <c r="C40" s="35" t="inlineStr">
        <is>
          <t>Exit gate: when peak gain erodes toward breakeven, requires FILTER_TF confirmati</t>
        </is>
      </c>
      <c r="D40" s="35" t="inlineStr">
        <is>
          <t>GLOBAL</t>
        </is>
      </c>
      <c r="E40" s="35" t="inlineStr">
        <is>
          <t>BREAKEVEN_GAIN_EROSI</t>
        </is>
      </c>
      <c r="F40" s="35" t="inlineStr">
        <is>
          <t>SPECIFIC — only gate</t>
        </is>
      </c>
      <c r="G40" s="35" t="inlineStr">
        <is>
          <t>Per-switch (with switch)</t>
        </is>
      </c>
      <c r="H40" s="35" t="inlineStr">
        <is>
          <t>OFF, 15m, 1h, 4h, D (5 options)</t>
        </is>
      </c>
      <c r="I40" s="35" t="inlineStr">
        <is>
          <t>15m</t>
        </is>
      </c>
      <c r="J40" s="35" t="inlineStr">
        <is>
          <t>BREAKEVEN_GAIN_EROSION_FILTER_TF=1h -&gt; delta vs cum</t>
        </is>
      </c>
    </row>
    <row r="41" ht="15.75" customHeight="1" s="67">
      <c r="A41" s="35" t="inlineStr">
        <is>
          <t>BREAKEVEN_GAIN_EROSION_FILTER_TF</t>
        </is>
      </c>
      <c r="B41" s="35" t="inlineStr">
        <is>
          <t>MTF Gate</t>
        </is>
      </c>
      <c r="C41" s="35" t="inlineStr">
        <is>
          <t>Exit gate: when peak gain erodes toward breakeven, requires FILTER_TF confirmati</t>
        </is>
      </c>
      <c r="D41" s="35" t="inlineStr">
        <is>
          <t>GLOBAL</t>
        </is>
      </c>
      <c r="E41" s="35" t="inlineStr">
        <is>
          <t>BREAKEVEN_GAIN_EROSI</t>
        </is>
      </c>
      <c r="F41" s="35" t="inlineStr">
        <is>
          <t>SPECIFIC — only gate</t>
        </is>
      </c>
      <c r="G41" s="35" t="inlineStr">
        <is>
          <t>Per-switch (with switch)</t>
        </is>
      </c>
      <c r="H41" s="35" t="inlineStr">
        <is>
          <t>OFF, 15m, 1h, 4h, D (5 options)</t>
        </is>
      </c>
      <c r="I41" s="35" t="inlineStr">
        <is>
          <t>15m</t>
        </is>
      </c>
      <c r="J41" s="35" t="inlineStr">
        <is>
          <t>BREAKEVEN_GAIN_EROSION_FILTER_TF=15m -&gt; delta vs cum</t>
        </is>
      </c>
    </row>
    <row r="42" ht="15.75" customHeight="1" s="67">
      <c r="A42" s="35" t="inlineStr">
        <is>
          <t>BREAKOUT_RETEST_FILTER_TF</t>
        </is>
      </c>
      <c r="B42" s="35" t="inlineStr">
        <is>
          <t>MTF Gate</t>
        </is>
      </c>
      <c r="C42" s="35" t="inlineStr">
        <is>
          <t xml:space="preserve">Breakout filter: after DC/BB breakout, requires retest hold on FILTER_TF before </t>
        </is>
      </c>
      <c r="D42" s="35" t="inlineStr">
        <is>
          <t>GLOBAL</t>
        </is>
      </c>
      <c r="E42" s="35" t="inlineStr">
        <is>
          <t>Breakout retest</t>
        </is>
      </c>
      <c r="F42" s="35" t="inlineStr">
        <is>
          <t>SPECIFIC — only gate</t>
        </is>
      </c>
      <c r="G42" s="35" t="inlineStr">
        <is>
          <t>Per-switch (with switch)</t>
        </is>
      </c>
      <c r="H42" s="35" t="inlineStr">
        <is>
          <t>OFF, 15m, 1h, 4h, D (5 options)</t>
        </is>
      </c>
      <c r="I42" s="35" t="inlineStr">
        <is>
          <t>15m</t>
        </is>
      </c>
      <c r="J42" s="35" t="inlineStr">
        <is>
          <t>BREAKOUT_RETEST_FILTER_TF=OFF -&gt; delta vs cum</t>
        </is>
      </c>
    </row>
    <row r="43" ht="15.75" customHeight="1" s="67">
      <c r="A43" s="35" t="inlineStr">
        <is>
          <t>BREAKOUT_RETEST_FILTER_TF</t>
        </is>
      </c>
      <c r="B43" s="35" t="inlineStr">
        <is>
          <t>MTF Gate</t>
        </is>
      </c>
      <c r="C43" s="35" t="inlineStr">
        <is>
          <t xml:space="preserve">Breakout filter: after DC/BB breakout, requires retest hold on FILTER_TF before </t>
        </is>
      </c>
      <c r="D43" s="35" t="inlineStr">
        <is>
          <t>GLOBAL</t>
        </is>
      </c>
      <c r="E43" s="35" t="inlineStr">
        <is>
          <t>Breakout retest</t>
        </is>
      </c>
      <c r="F43" s="35" t="inlineStr">
        <is>
          <t>SPECIFIC — only gate</t>
        </is>
      </c>
      <c r="G43" s="35" t="inlineStr">
        <is>
          <t>Per-switch (with switch)</t>
        </is>
      </c>
      <c r="H43" s="35" t="inlineStr">
        <is>
          <t>OFF, 15m, 1h, 4h, D (5 options)</t>
        </is>
      </c>
      <c r="I43" s="35" t="inlineStr">
        <is>
          <t>15m</t>
        </is>
      </c>
      <c r="J43" s="35" t="inlineStr">
        <is>
          <t>BREAKOUT_RETEST_FILTER_TF=D -&gt; delta vs cum</t>
        </is>
      </c>
    </row>
    <row r="44" ht="15.75" customHeight="1" s="67">
      <c r="A44" s="35" t="inlineStr">
        <is>
          <t>BREAKOUT_RETEST_FILTER_TF</t>
        </is>
      </c>
      <c r="B44" s="35" t="inlineStr">
        <is>
          <t>MTF Gate</t>
        </is>
      </c>
      <c r="C44" s="35" t="inlineStr">
        <is>
          <t xml:space="preserve">Breakout filter: after DC/BB breakout, requires retest hold on FILTER_TF before </t>
        </is>
      </c>
      <c r="D44" s="35" t="inlineStr">
        <is>
          <t>GLOBAL</t>
        </is>
      </c>
      <c r="E44" s="35" t="inlineStr">
        <is>
          <t>Breakout retest</t>
        </is>
      </c>
      <c r="F44" s="35" t="inlineStr">
        <is>
          <t>SPECIFIC — only gate</t>
        </is>
      </c>
      <c r="G44" s="35" t="inlineStr">
        <is>
          <t>Per-switch (with switch)</t>
        </is>
      </c>
      <c r="H44" s="35" t="inlineStr">
        <is>
          <t>OFF, 15m, 1h, 4h, D (5 options)</t>
        </is>
      </c>
      <c r="I44" s="35" t="inlineStr">
        <is>
          <t>15m</t>
        </is>
      </c>
      <c r="J44" s="35" t="inlineStr">
        <is>
          <t>BREAKOUT_RETEST_FILTER_TF=4h -&gt; delta vs cum</t>
        </is>
      </c>
    </row>
    <row r="45" ht="15.75" customHeight="1" s="67">
      <c r="A45" s="35" t="inlineStr">
        <is>
          <t>BREAKOUT_RETEST_FILTER_TF</t>
        </is>
      </c>
      <c r="B45" s="35" t="inlineStr">
        <is>
          <t>MTF Gate</t>
        </is>
      </c>
      <c r="C45" s="35" t="inlineStr">
        <is>
          <t xml:space="preserve">Breakout filter: after DC/BB breakout, requires retest hold on FILTER_TF before </t>
        </is>
      </c>
      <c r="D45" s="35" t="inlineStr">
        <is>
          <t>GLOBAL</t>
        </is>
      </c>
      <c r="E45" s="35" t="inlineStr">
        <is>
          <t>Breakout retest</t>
        </is>
      </c>
      <c r="F45" s="35" t="inlineStr">
        <is>
          <t>SPECIFIC — only gate</t>
        </is>
      </c>
      <c r="G45" s="35" t="inlineStr">
        <is>
          <t>Per-switch (with switch)</t>
        </is>
      </c>
      <c r="H45" s="35" t="inlineStr">
        <is>
          <t>OFF, 15m, 1h, 4h, D (5 options)</t>
        </is>
      </c>
      <c r="I45" s="35" t="inlineStr">
        <is>
          <t>15m</t>
        </is>
      </c>
      <c r="J45" s="35" t="inlineStr">
        <is>
          <t>BREAKOUT_RETEST_FILTER_TF=1h -&gt; delta vs cum</t>
        </is>
      </c>
    </row>
    <row r="46" ht="15.75" customHeight="1" s="67">
      <c r="A46" s="35" t="inlineStr">
        <is>
          <t>BREAKOUT_RETEST_FILTER_TF</t>
        </is>
      </c>
      <c r="B46" s="35" t="inlineStr">
        <is>
          <t>MTF Gate</t>
        </is>
      </c>
      <c r="C46" s="35" t="inlineStr">
        <is>
          <t xml:space="preserve">Breakout filter: after DC/BB breakout, requires retest hold on FILTER_TF before </t>
        </is>
      </c>
      <c r="D46" s="35" t="inlineStr">
        <is>
          <t>GLOBAL</t>
        </is>
      </c>
      <c r="E46" s="35" t="inlineStr">
        <is>
          <t>Breakout retest</t>
        </is>
      </c>
      <c r="F46" s="35" t="inlineStr">
        <is>
          <t>SPECIFIC — only gate</t>
        </is>
      </c>
      <c r="G46" s="35" t="inlineStr">
        <is>
          <t>Per-switch (with switch)</t>
        </is>
      </c>
      <c r="H46" s="35" t="inlineStr">
        <is>
          <t>OFF, 15m, 1h, 4h, D (5 options)</t>
        </is>
      </c>
      <c r="I46" s="35" t="inlineStr">
        <is>
          <t>15m</t>
        </is>
      </c>
      <c r="J46" s="35" t="inlineStr">
        <is>
          <t>BREAKOUT_RETEST_FILTER_TF=15m -&gt; delta vs cum</t>
        </is>
      </c>
    </row>
    <row r="47" ht="15.75" customHeight="1" s="67">
      <c r="A47" s="35" t="inlineStr">
        <is>
          <t>BTC_ACCEL_RAMP_REQUIRE_POSITIVE</t>
        </is>
      </c>
      <c r="B47" s="35" t="inlineStr">
        <is>
          <t>Other</t>
        </is>
      </c>
      <c r="C47" s="35" t="inlineStr">
        <is>
          <t>UNIVERSAL (ex-BTC, now all symbols): requires BTC acceleration ramp &gt;0 (multiple</t>
        </is>
      </c>
      <c r="D47" s="35" t="inlineStr">
        <is>
          <t>UNIVERSAL (ex-BTC) — ENTRY/EXI</t>
        </is>
      </c>
      <c r="E47" s="35" t="inlineStr">
        <is>
          <t>Accel ramp (UNIVERSA</t>
        </is>
      </c>
      <c r="F47" s="35" t="inlineStr">
        <is>
          <t>GENERAL</t>
        </is>
      </c>
      <c r="G47" s="35" t="inlineStr">
        <is>
          <t>Blanket (page end)</t>
        </is>
      </c>
      <c r="H47" s="35" t="inlineStr">
        <is>
          <t>0.0, alt</t>
        </is>
      </c>
      <c r="I47" s="35" t="inlineStr">
        <is>
          <t>0.0</t>
        </is>
      </c>
      <c r="J47" s="35" t="inlineStr">
        <is>
          <t>BTC_ACCEL_RAMP_REQUIRE_POSITIVE=0.0 -&gt; delta vs cum</t>
        </is>
      </c>
    </row>
    <row r="48" ht="15.75" customHeight="1" s="67">
      <c r="A48" s="35" t="inlineStr">
        <is>
          <t>BTC_ACCEL_RAMP_REQUIRE_POSITIVE</t>
        </is>
      </c>
      <c r="B48" s="35" t="inlineStr">
        <is>
          <t>Other</t>
        </is>
      </c>
      <c r="C48" s="35" t="inlineStr">
        <is>
          <t>UNIVERSAL (ex-BTC, now all symbols): requires BTC acceleration ramp &gt;0 (multiple</t>
        </is>
      </c>
      <c r="D48" s="35" t="inlineStr">
        <is>
          <t>UNIVERSAL (ex-BTC) — ENTRY/EXI</t>
        </is>
      </c>
      <c r="E48" s="35" t="inlineStr">
        <is>
          <t>Accel ramp (UNIVERSA</t>
        </is>
      </c>
      <c r="F48" s="35" t="inlineStr">
        <is>
          <t>GENERAL</t>
        </is>
      </c>
      <c r="G48" s="35" t="inlineStr">
        <is>
          <t>Blanket (page end)</t>
        </is>
      </c>
      <c r="H48" s="35" t="inlineStr">
        <is>
          <t>0.0, alt</t>
        </is>
      </c>
      <c r="I48" s="35" t="inlineStr">
        <is>
          <t>0.0</t>
        </is>
      </c>
      <c r="J48" s="35" t="inlineStr">
        <is>
          <t>BTC_ACCEL_RAMP_REQUIRE_POSITIVE=0.0_ALT -&gt; delta vs cum</t>
        </is>
      </c>
    </row>
    <row r="49" ht="15.75" customHeight="1" s="67">
      <c r="A49" s="35" t="inlineStr">
        <is>
          <t>BTC_DEDICATED_FILTER_TF</t>
        </is>
      </c>
      <c r="B49" s="35" t="inlineStr">
        <is>
          <t>MTF Gate</t>
        </is>
      </c>
      <c r="C49" s="35" t="inlineStr">
        <is>
          <t xml:space="preserve">UNIVERSAL gate (BTCUSDC/BTCUSDT) — requires dedicated BTC momentum alignment. | </t>
        </is>
      </c>
      <c r="D49" s="35" t="inlineStr">
        <is>
          <t>UNIVERSAL (ex-BTC) — ENTRY/EXI</t>
        </is>
      </c>
      <c r="E49" s="35" t="inlineStr">
        <is>
          <t>Dedicated (UNIVERSAL</t>
        </is>
      </c>
      <c r="F49" s="35" t="inlineStr">
        <is>
          <t>SPECIFIC — only gate</t>
        </is>
      </c>
      <c r="G49" s="35" t="inlineStr">
        <is>
          <t>Per-switch (with switch)</t>
        </is>
      </c>
      <c r="H49" s="35" t="inlineStr">
        <is>
          <t>OFF, 15m, 1h, 4h, D (5 options)</t>
        </is>
      </c>
      <c r="I49" s="35" t="inlineStr">
        <is>
          <t>15m</t>
        </is>
      </c>
      <c r="J49" s="35" t="inlineStr">
        <is>
          <t>BTC_DEDICATED_FILTER_TF=OFF -&gt; delta vs cum</t>
        </is>
      </c>
    </row>
    <row r="50" ht="15.75" customHeight="1" s="67">
      <c r="A50" s="35" t="inlineStr">
        <is>
          <t>BTC_DEDICATED_FILTER_TF</t>
        </is>
      </c>
      <c r="B50" s="35" t="inlineStr">
        <is>
          <t>MTF Gate</t>
        </is>
      </c>
      <c r="C50" s="35" t="inlineStr">
        <is>
          <t xml:space="preserve">UNIVERSAL gate (BTCUSDC/BTCUSDT) — requires dedicated BTC momentum alignment. | </t>
        </is>
      </c>
      <c r="D50" s="35" t="inlineStr">
        <is>
          <t>UNIVERSAL (ex-BTC) — ENTRY/EXI</t>
        </is>
      </c>
      <c r="E50" s="35" t="inlineStr">
        <is>
          <t>Dedicated (UNIVERSAL</t>
        </is>
      </c>
      <c r="F50" s="35" t="inlineStr">
        <is>
          <t>SPECIFIC — only gate</t>
        </is>
      </c>
      <c r="G50" s="35" t="inlineStr">
        <is>
          <t>Per-switch (with switch)</t>
        </is>
      </c>
      <c r="H50" s="35" t="inlineStr">
        <is>
          <t>OFF, 15m, 1h, 4h, D (5 options)</t>
        </is>
      </c>
      <c r="I50" s="35" t="inlineStr">
        <is>
          <t>15m</t>
        </is>
      </c>
      <c r="J50" s="35" t="inlineStr">
        <is>
          <t>BTC_DEDICATED_FILTER_TF=D -&gt; delta vs cum</t>
        </is>
      </c>
    </row>
    <row r="51" ht="15.75" customHeight="1" s="67">
      <c r="A51" s="35" t="inlineStr">
        <is>
          <t>BTC_DEDICATED_FILTER_TF</t>
        </is>
      </c>
      <c r="B51" s="35" t="inlineStr">
        <is>
          <t>MTF Gate</t>
        </is>
      </c>
      <c r="C51" s="35" t="inlineStr">
        <is>
          <t xml:space="preserve">UNIVERSAL gate (BTCUSDC/BTCUSDT) — requires dedicated BTC momentum alignment. | </t>
        </is>
      </c>
      <c r="D51" s="35" t="inlineStr">
        <is>
          <t>UNIVERSAL (ex-BTC) — ENTRY/EXI</t>
        </is>
      </c>
      <c r="E51" s="35" t="inlineStr">
        <is>
          <t>Dedicated (UNIVERSAL</t>
        </is>
      </c>
      <c r="F51" s="35" t="inlineStr">
        <is>
          <t>SPECIFIC — only gate</t>
        </is>
      </c>
      <c r="G51" s="35" t="inlineStr">
        <is>
          <t>Per-switch (with switch)</t>
        </is>
      </c>
      <c r="H51" s="35" t="inlineStr">
        <is>
          <t>OFF, 15m, 1h, 4h, D (5 options)</t>
        </is>
      </c>
      <c r="I51" s="35" t="inlineStr">
        <is>
          <t>15m</t>
        </is>
      </c>
      <c r="J51" s="35" t="inlineStr">
        <is>
          <t>BTC_DEDICATED_FILTER_TF=4h -&gt; delta vs cum</t>
        </is>
      </c>
    </row>
    <row r="52" ht="15.75" customHeight="1" s="67">
      <c r="A52" s="35" t="inlineStr">
        <is>
          <t>BTC_DEDICATED_FILTER_TF</t>
        </is>
      </c>
      <c r="B52" s="35" t="inlineStr">
        <is>
          <t>MTF Gate</t>
        </is>
      </c>
      <c r="C52" s="35" t="inlineStr">
        <is>
          <t xml:space="preserve">UNIVERSAL gate (BTCUSDC/BTCUSDT) — requires dedicated BTC momentum alignment. | </t>
        </is>
      </c>
      <c r="D52" s="35" t="inlineStr">
        <is>
          <t>UNIVERSAL (ex-BTC) — ENTRY/EXI</t>
        </is>
      </c>
      <c r="E52" s="35" t="inlineStr">
        <is>
          <t>Dedicated (UNIVERSAL</t>
        </is>
      </c>
      <c r="F52" s="35" t="inlineStr">
        <is>
          <t>SPECIFIC — only gate</t>
        </is>
      </c>
      <c r="G52" s="35" t="inlineStr">
        <is>
          <t>Per-switch (with switch)</t>
        </is>
      </c>
      <c r="H52" s="35" t="inlineStr">
        <is>
          <t>OFF, 15m, 1h, 4h, D (5 options)</t>
        </is>
      </c>
      <c r="I52" s="35" t="inlineStr">
        <is>
          <t>15m</t>
        </is>
      </c>
      <c r="J52" s="35" t="inlineStr">
        <is>
          <t>BTC_DEDICATED_FILTER_TF=1h -&gt; delta vs cum</t>
        </is>
      </c>
    </row>
    <row r="53" ht="15.75" customHeight="1" s="67">
      <c r="A53" s="35" t="inlineStr">
        <is>
          <t>BTC_DEDICATED_FILTER_TF</t>
        </is>
      </c>
      <c r="B53" s="35" t="inlineStr">
        <is>
          <t>MTF Gate</t>
        </is>
      </c>
      <c r="C53" s="35" t="inlineStr">
        <is>
          <t xml:space="preserve">UNIVERSAL gate (BTCUSDC/BTCUSDT) — requires dedicated BTC momentum alignment. | </t>
        </is>
      </c>
      <c r="D53" s="35" t="inlineStr">
        <is>
          <t>UNIVERSAL (ex-BTC) — ENTRY/EXI</t>
        </is>
      </c>
      <c r="E53" s="35" t="inlineStr">
        <is>
          <t>Dedicated (UNIVERSAL</t>
        </is>
      </c>
      <c r="F53" s="35" t="inlineStr">
        <is>
          <t>SPECIFIC — only gate</t>
        </is>
      </c>
      <c r="G53" s="35" t="inlineStr">
        <is>
          <t>Per-switch (with switch)</t>
        </is>
      </c>
      <c r="H53" s="35" t="inlineStr">
        <is>
          <t>OFF, 15m, 1h, 4h, D (5 options)</t>
        </is>
      </c>
      <c r="I53" s="35" t="inlineStr">
        <is>
          <t>15m</t>
        </is>
      </c>
      <c r="J53" s="35" t="inlineStr">
        <is>
          <t>BTC_DEDICATED_FILTER_TF=15m -&gt; delta vs cum</t>
        </is>
      </c>
    </row>
    <row r="54" ht="15.75" customHeight="1" s="67">
      <c r="A54" s="35" t="inlineStr">
        <is>
          <t>BTC_HARD_BLOCK_OTHER_ACCOUNTS</t>
        </is>
      </c>
      <c r="B54" s="35" t="inlineStr">
        <is>
          <t>Other</t>
        </is>
      </c>
      <c r="C54" s="35" t="inlineStr">
        <is>
          <t>Global kill: when BTC regime is adverse, blocks non-BTC accounts. | Live read: `</t>
        </is>
      </c>
      <c r="D54" s="35" t="inlineStr">
        <is>
          <t>UNIVERSAL (ex-BTC) — ENTRY/EXI</t>
        </is>
      </c>
      <c r="E54" s="35" t="inlineStr">
        <is>
          <t>Global block (UNIVER</t>
        </is>
      </c>
      <c r="F54" s="35" t="inlineStr">
        <is>
          <t>GENERAL</t>
        </is>
      </c>
      <c r="G54" s="35" t="inlineStr">
        <is>
          <t>Blanket (page end)</t>
        </is>
      </c>
      <c r="H54" s="35" t="inlineStr">
        <is>
          <t>0.0, alt</t>
        </is>
      </c>
      <c r="I54" s="35" t="inlineStr">
        <is>
          <t>0.0</t>
        </is>
      </c>
      <c r="J54" s="35" t="inlineStr">
        <is>
          <t>BTC_HARD_BLOCK_OTHER_ACCOUNTS=0.0 -&gt; delta vs cum</t>
        </is>
      </c>
    </row>
    <row r="55" ht="15.75" customHeight="1" s="67">
      <c r="A55" s="35" t="inlineStr">
        <is>
          <t>BTC_HARD_BLOCK_OTHER_ACCOUNTS</t>
        </is>
      </c>
      <c r="B55" s="35" t="inlineStr">
        <is>
          <t>Other</t>
        </is>
      </c>
      <c r="C55" s="35" t="inlineStr">
        <is>
          <t>Global kill: when BTC regime is adverse, blocks non-BTC accounts. | Live read: `</t>
        </is>
      </c>
      <c r="D55" s="35" t="inlineStr">
        <is>
          <t>UNIVERSAL (ex-BTC) — ENTRY/EXI</t>
        </is>
      </c>
      <c r="E55" s="35" t="inlineStr">
        <is>
          <t>Global block (UNIVER</t>
        </is>
      </c>
      <c r="F55" s="35" t="inlineStr">
        <is>
          <t>GENERAL</t>
        </is>
      </c>
      <c r="G55" s="35" t="inlineStr">
        <is>
          <t>Blanket (page end)</t>
        </is>
      </c>
      <c r="H55" s="35" t="inlineStr">
        <is>
          <t>0.0, alt</t>
        </is>
      </c>
      <c r="I55" s="35" t="inlineStr">
        <is>
          <t>0.0</t>
        </is>
      </c>
      <c r="J55" s="35" t="inlineStr">
        <is>
          <t>BTC_HARD_BLOCK_OTHER_ACCOUNTS=0.0_ALT -&gt; delta vs cum</t>
        </is>
      </c>
    </row>
    <row r="56" ht="15.75" customHeight="1" s="67">
      <c r="A56" s="35" t="inlineStr">
        <is>
          <t>BTC_ROUND_BANDS_EACH_SIDE</t>
        </is>
      </c>
      <c r="B56" s="35" t="inlineStr">
        <is>
          <t>Other</t>
        </is>
      </c>
      <c r="C56" s="35" t="inlineStr">
        <is>
          <t>Risk shape: round bands per side for BTC sizing. | Live read: `_EXHAUSTIVE_FILTE</t>
        </is>
      </c>
      <c r="D56" s="35" t="inlineStr">
        <is>
          <t>UNIVERSAL (ex-BTC) — ENTRY/EXI</t>
        </is>
      </c>
      <c r="E56" s="35" t="inlineStr">
        <is>
          <t>Band sizing (UNIVERS</t>
        </is>
      </c>
      <c r="F56" s="35" t="inlineStr">
        <is>
          <t>GENERAL</t>
        </is>
      </c>
      <c r="G56" s="35" t="inlineStr">
        <is>
          <t>Blanket (page end)</t>
        </is>
      </c>
      <c r="H56" s="35" t="inlineStr">
        <is>
          <t>0.0, alt</t>
        </is>
      </c>
      <c r="I56" s="35" t="inlineStr">
        <is>
          <t>0.0</t>
        </is>
      </c>
      <c r="J56" s="35" t="inlineStr">
        <is>
          <t>BTC_ROUND_BANDS_EACH_SIDE=0.0 -&gt; delta vs cum</t>
        </is>
      </c>
    </row>
    <row r="57" ht="15.75" customHeight="1" s="67">
      <c r="A57" s="35" t="inlineStr">
        <is>
          <t>BTC_ROUND_BANDS_EACH_SIDE</t>
        </is>
      </c>
      <c r="B57" s="35" t="inlineStr">
        <is>
          <t>Other</t>
        </is>
      </c>
      <c r="C57" s="35" t="inlineStr">
        <is>
          <t>Risk shape: round bands per side for BTC sizing. | Live read: `_EXHAUSTIVE_FILTE</t>
        </is>
      </c>
      <c r="D57" s="35" t="inlineStr">
        <is>
          <t>UNIVERSAL (ex-BTC) — ENTRY/EXI</t>
        </is>
      </c>
      <c r="E57" s="35" t="inlineStr">
        <is>
          <t>Band sizing (UNIVERS</t>
        </is>
      </c>
      <c r="F57" s="35" t="inlineStr">
        <is>
          <t>GENERAL</t>
        </is>
      </c>
      <c r="G57" s="35" t="inlineStr">
        <is>
          <t>Blanket (page end)</t>
        </is>
      </c>
      <c r="H57" s="35" t="inlineStr">
        <is>
          <t>0.0, alt</t>
        </is>
      </c>
      <c r="I57" s="35" t="inlineStr">
        <is>
          <t>0.0</t>
        </is>
      </c>
      <c r="J57" s="35" t="inlineStr">
        <is>
          <t>BTC_ROUND_BANDS_EACH_SIDE=0.0_ALT -&gt; delta vs cum</t>
        </is>
      </c>
    </row>
    <row r="58" ht="15.75" customHeight="1" s="67">
      <c r="A58" s="35" t="inlineStr">
        <is>
          <t>BT_WT_CROSS_LADDER_FILTER_TF</t>
        </is>
      </c>
      <c r="B58" s="35" t="inlineStr">
        <is>
          <t>MTF Gate</t>
        </is>
      </c>
      <c r="C58" s="35" t="inlineStr">
        <is>
          <t>WT cross ladder confirmation on FILTER_TF. | Live read: `_EXHAUSTIVE_FILTER_LIST</t>
        </is>
      </c>
      <c r="D58" s="35" t="inlineStr">
        <is>
          <t>GLOBAL</t>
        </is>
      </c>
      <c r="E58" s="35" t="inlineStr">
        <is>
          <t>BT_WT_CROSS_LADDER</t>
        </is>
      </c>
      <c r="F58" s="35" t="inlineStr">
        <is>
          <t>SPECIFIC — only gate</t>
        </is>
      </c>
      <c r="G58" s="35" t="inlineStr">
        <is>
          <t>Per-switch (with switch)</t>
        </is>
      </c>
      <c r="H58" s="35" t="inlineStr">
        <is>
          <t>OFF, 15m, 1h, 4h, D (5 options)</t>
        </is>
      </c>
      <c r="I58" s="35" t="inlineStr">
        <is>
          <t>15m</t>
        </is>
      </c>
      <c r="J58" s="35" t="inlineStr">
        <is>
          <t>BT_WT_CROSS_LADDER_FILTER_TF=OFF -&gt; delta vs cum</t>
        </is>
      </c>
    </row>
    <row r="59" ht="15.75" customHeight="1" s="67">
      <c r="A59" s="35" t="inlineStr">
        <is>
          <t>BT_WT_CROSS_LADDER_FILTER_TF</t>
        </is>
      </c>
      <c r="B59" s="35" t="inlineStr">
        <is>
          <t>MTF Gate</t>
        </is>
      </c>
      <c r="C59" s="35" t="inlineStr">
        <is>
          <t>WT cross ladder confirmation on FILTER_TF. | Live read: `_EXHAUSTIVE_FILTER_LIST</t>
        </is>
      </c>
      <c r="D59" s="35" t="inlineStr">
        <is>
          <t>GLOBAL</t>
        </is>
      </c>
      <c r="E59" s="35" t="inlineStr">
        <is>
          <t>BT_WT_CROSS_LADDER</t>
        </is>
      </c>
      <c r="F59" s="35" t="inlineStr">
        <is>
          <t>SPECIFIC — only gate</t>
        </is>
      </c>
      <c r="G59" s="35" t="inlineStr">
        <is>
          <t>Per-switch (with switch)</t>
        </is>
      </c>
      <c r="H59" s="35" t="inlineStr">
        <is>
          <t>OFF, 15m, 1h, 4h, D (5 options)</t>
        </is>
      </c>
      <c r="I59" s="35" t="inlineStr">
        <is>
          <t>15m</t>
        </is>
      </c>
      <c r="J59" s="35" t="inlineStr">
        <is>
          <t>BT_WT_CROSS_LADDER_FILTER_TF=D -&gt; delta vs cum</t>
        </is>
      </c>
    </row>
    <row r="60" ht="15.75" customHeight="1" s="67">
      <c r="A60" s="35" t="inlineStr">
        <is>
          <t>BT_WT_CROSS_LADDER_FILTER_TF</t>
        </is>
      </c>
      <c r="B60" s="35" t="inlineStr">
        <is>
          <t>MTF Gate</t>
        </is>
      </c>
      <c r="C60" s="35" t="inlineStr">
        <is>
          <t>WT cross ladder confirmation on FILTER_TF. | Live read: `_EXHAUSTIVE_FILTER_LIST</t>
        </is>
      </c>
      <c r="D60" s="35" t="inlineStr">
        <is>
          <t>GLOBAL</t>
        </is>
      </c>
      <c r="E60" s="35" t="inlineStr">
        <is>
          <t>BT_WT_CROSS_LADDER</t>
        </is>
      </c>
      <c r="F60" s="35" t="inlineStr">
        <is>
          <t>SPECIFIC — only gate</t>
        </is>
      </c>
      <c r="G60" s="35" t="inlineStr">
        <is>
          <t>Per-switch (with switch)</t>
        </is>
      </c>
      <c r="H60" s="35" t="inlineStr">
        <is>
          <t>OFF, 15m, 1h, 4h, D (5 options)</t>
        </is>
      </c>
      <c r="I60" s="35" t="inlineStr">
        <is>
          <t>15m</t>
        </is>
      </c>
      <c r="J60" s="35" t="inlineStr">
        <is>
          <t>BT_WT_CROSS_LADDER_FILTER_TF=4h -&gt; delta vs cum</t>
        </is>
      </c>
    </row>
    <row r="61" ht="15.75" customHeight="1" s="67">
      <c r="A61" s="35" t="inlineStr">
        <is>
          <t>BT_WT_CROSS_LADDER_FILTER_TF</t>
        </is>
      </c>
      <c r="B61" s="35" t="inlineStr">
        <is>
          <t>MTF Gate</t>
        </is>
      </c>
      <c r="C61" s="35" t="inlineStr">
        <is>
          <t>WT cross ladder confirmation on FILTER_TF. | Live read: `_EXHAUSTIVE_FILTER_LIST</t>
        </is>
      </c>
      <c r="D61" s="35" t="inlineStr">
        <is>
          <t>GLOBAL</t>
        </is>
      </c>
      <c r="E61" s="35" t="inlineStr">
        <is>
          <t>BT_WT_CROSS_LADDER</t>
        </is>
      </c>
      <c r="F61" s="35" t="inlineStr">
        <is>
          <t>SPECIFIC — only gate</t>
        </is>
      </c>
      <c r="G61" s="35" t="inlineStr">
        <is>
          <t>Per-switch (with switch)</t>
        </is>
      </c>
      <c r="H61" s="35" t="inlineStr">
        <is>
          <t>OFF, 15m, 1h, 4h, D (5 options)</t>
        </is>
      </c>
      <c r="I61" s="35" t="inlineStr">
        <is>
          <t>15m</t>
        </is>
      </c>
      <c r="J61" s="35" t="inlineStr">
        <is>
          <t>BT_WT_CROSS_LADDER_FILTER_TF=1h -&gt; delta vs cum</t>
        </is>
      </c>
    </row>
    <row r="62" ht="15.75" customHeight="1" s="67">
      <c r="A62" s="35" t="inlineStr">
        <is>
          <t>BT_WT_CROSS_LADDER_FILTER_TF</t>
        </is>
      </c>
      <c r="B62" s="35" t="inlineStr">
        <is>
          <t>MTF Gate</t>
        </is>
      </c>
      <c r="C62" s="35" t="inlineStr">
        <is>
          <t>WT cross ladder confirmation on FILTER_TF. | Live read: `_EXHAUSTIVE_FILTER_LIST</t>
        </is>
      </c>
      <c r="D62" s="35" t="inlineStr">
        <is>
          <t>GLOBAL</t>
        </is>
      </c>
      <c r="E62" s="35" t="inlineStr">
        <is>
          <t>BT_WT_CROSS_LADDER</t>
        </is>
      </c>
      <c r="F62" s="35" t="inlineStr">
        <is>
          <t>SPECIFIC — only gate</t>
        </is>
      </c>
      <c r="G62" s="35" t="inlineStr">
        <is>
          <t>Per-switch (with switch)</t>
        </is>
      </c>
      <c r="H62" s="35" t="inlineStr">
        <is>
          <t>OFF, 15m, 1h, 4h, D (5 options)</t>
        </is>
      </c>
      <c r="I62" s="35" t="inlineStr">
        <is>
          <t>15m</t>
        </is>
      </c>
      <c r="J62" s="35" t="inlineStr">
        <is>
          <t>BT_WT_CROSS_LADDER_FILTER_TF=15m -&gt; delta vs cum</t>
        </is>
      </c>
    </row>
    <row r="63" ht="15.75" customHeight="1" s="67">
      <c r="A63" s="35" t="inlineStr">
        <is>
          <t>CANDLE_PATTERN_STOPS_FILTER_TF</t>
        </is>
      </c>
      <c r="B63" s="35" t="inlineStr">
        <is>
          <t>MTF Gate</t>
        </is>
      </c>
      <c r="C63" s="35" t="inlineStr">
        <is>
          <t xml:space="preserve">Exit stops driven by candle patterns; FILTER_TF selects confirmation TF. | Live </t>
        </is>
      </c>
      <c r="D63" s="35" t="inlineStr">
        <is>
          <t>GLOBAL</t>
        </is>
      </c>
      <c r="E63" s="35" t="inlineStr">
        <is>
          <t>CANDLE_PATTERN_STOPS</t>
        </is>
      </c>
      <c r="F63" s="35" t="inlineStr">
        <is>
          <t>SPECIFIC — only gate</t>
        </is>
      </c>
      <c r="G63" s="35" t="inlineStr">
        <is>
          <t>Per-switch (with switch)</t>
        </is>
      </c>
      <c r="H63" s="35" t="inlineStr">
        <is>
          <t>OFF, 15m, 1h, 4h, D (5 options)</t>
        </is>
      </c>
      <c r="I63" s="35" t="inlineStr">
        <is>
          <t>15m</t>
        </is>
      </c>
      <c r="J63" s="35" t="inlineStr">
        <is>
          <t>CANDLE_PATTERN_STOPS_FILTER_TF=OFF -&gt; delta vs cum</t>
        </is>
      </c>
    </row>
    <row r="64" ht="15.75" customHeight="1" s="67">
      <c r="A64" s="35" t="inlineStr">
        <is>
          <t>CANDLE_PATTERN_STOPS_FILTER_TF</t>
        </is>
      </c>
      <c r="B64" s="35" t="inlineStr">
        <is>
          <t>MTF Gate</t>
        </is>
      </c>
      <c r="C64" s="35" t="inlineStr">
        <is>
          <t xml:space="preserve">Exit stops driven by candle patterns; FILTER_TF selects confirmation TF. | Live </t>
        </is>
      </c>
      <c r="D64" s="35" t="inlineStr">
        <is>
          <t>GLOBAL</t>
        </is>
      </c>
      <c r="E64" s="35" t="inlineStr">
        <is>
          <t>CANDLE_PATTERN_STOPS</t>
        </is>
      </c>
      <c r="F64" s="35" t="inlineStr">
        <is>
          <t>SPECIFIC — only gate</t>
        </is>
      </c>
      <c r="G64" s="35" t="inlineStr">
        <is>
          <t>Per-switch (with switch)</t>
        </is>
      </c>
      <c r="H64" s="35" t="inlineStr">
        <is>
          <t>OFF, 15m, 1h, 4h, D (5 options)</t>
        </is>
      </c>
      <c r="I64" s="35" t="inlineStr">
        <is>
          <t>15m</t>
        </is>
      </c>
      <c r="J64" s="35" t="inlineStr">
        <is>
          <t>CANDLE_PATTERN_STOPS_FILTER_TF=D -&gt; delta vs cum</t>
        </is>
      </c>
    </row>
    <row r="65" ht="15.75" customHeight="1" s="67">
      <c r="A65" s="35" t="inlineStr">
        <is>
          <t>CANDLE_PATTERN_STOPS_FILTER_TF</t>
        </is>
      </c>
      <c r="B65" s="35" t="inlineStr">
        <is>
          <t>MTF Gate</t>
        </is>
      </c>
      <c r="C65" s="35" t="inlineStr">
        <is>
          <t xml:space="preserve">Exit stops driven by candle patterns; FILTER_TF selects confirmation TF. | Live </t>
        </is>
      </c>
      <c r="D65" s="35" t="inlineStr">
        <is>
          <t>GLOBAL</t>
        </is>
      </c>
      <c r="E65" s="35" t="inlineStr">
        <is>
          <t>CANDLE_PATTERN_STOPS</t>
        </is>
      </c>
      <c r="F65" s="35" t="inlineStr">
        <is>
          <t>SPECIFIC — only gate</t>
        </is>
      </c>
      <c r="G65" s="35" t="inlineStr">
        <is>
          <t>Per-switch (with switch)</t>
        </is>
      </c>
      <c r="H65" s="35" t="inlineStr">
        <is>
          <t>OFF, 15m, 1h, 4h, D (5 options)</t>
        </is>
      </c>
      <c r="I65" s="35" t="inlineStr">
        <is>
          <t>15m</t>
        </is>
      </c>
      <c r="J65" s="35" t="inlineStr">
        <is>
          <t>CANDLE_PATTERN_STOPS_FILTER_TF=4h -&gt; delta vs cum</t>
        </is>
      </c>
    </row>
    <row r="66" ht="15.75" customHeight="1" s="67">
      <c r="A66" s="35" t="inlineStr">
        <is>
          <t>CANDLE_PATTERN_STOPS_FILTER_TF</t>
        </is>
      </c>
      <c r="B66" s="35" t="inlineStr">
        <is>
          <t>MTF Gate</t>
        </is>
      </c>
      <c r="C66" s="35" t="inlineStr">
        <is>
          <t xml:space="preserve">Exit stops driven by candle patterns; FILTER_TF selects confirmation TF. | Live </t>
        </is>
      </c>
      <c r="D66" s="35" t="inlineStr">
        <is>
          <t>GLOBAL</t>
        </is>
      </c>
      <c r="E66" s="35" t="inlineStr">
        <is>
          <t>CANDLE_PATTERN_STOPS</t>
        </is>
      </c>
      <c r="F66" s="35" t="inlineStr">
        <is>
          <t>SPECIFIC — only gate</t>
        </is>
      </c>
      <c r="G66" s="35" t="inlineStr">
        <is>
          <t>Per-switch (with switch)</t>
        </is>
      </c>
      <c r="H66" s="35" t="inlineStr">
        <is>
          <t>OFF, 15m, 1h, 4h, D (5 options)</t>
        </is>
      </c>
      <c r="I66" s="35" t="inlineStr">
        <is>
          <t>15m</t>
        </is>
      </c>
      <c r="J66" s="35" t="inlineStr">
        <is>
          <t>CANDLE_PATTERN_STOPS_FILTER_TF=1h -&gt; delta vs cum</t>
        </is>
      </c>
    </row>
    <row r="67" ht="15.75" customHeight="1" s="67">
      <c r="A67" s="35" t="inlineStr">
        <is>
          <t>CANDLE_PATTERN_STOPS_FILTER_TF</t>
        </is>
      </c>
      <c r="B67" s="35" t="inlineStr">
        <is>
          <t>MTF Gate</t>
        </is>
      </c>
      <c r="C67" s="35" t="inlineStr">
        <is>
          <t xml:space="preserve">Exit stops driven by candle patterns; FILTER_TF selects confirmation TF. | Live </t>
        </is>
      </c>
      <c r="D67" s="35" t="inlineStr">
        <is>
          <t>GLOBAL</t>
        </is>
      </c>
      <c r="E67" s="35" t="inlineStr">
        <is>
          <t>CANDLE_PATTERN_STOPS</t>
        </is>
      </c>
      <c r="F67" s="35" t="inlineStr">
        <is>
          <t>SPECIFIC — only gate</t>
        </is>
      </c>
      <c r="G67" s="35" t="inlineStr">
        <is>
          <t>Per-switch (with switch)</t>
        </is>
      </c>
      <c r="H67" s="35" t="inlineStr">
        <is>
          <t>OFF, 15m, 1h, 4h, D (5 options)</t>
        </is>
      </c>
      <c r="I67" s="35" t="inlineStr">
        <is>
          <t>15m</t>
        </is>
      </c>
      <c r="J67" s="35" t="inlineStr">
        <is>
          <t>CANDLE_PATTERN_STOPS_FILTER_TF=15m -&gt; delta vs cum</t>
        </is>
      </c>
    </row>
    <row r="68" ht="15.75" customHeight="1" s="67">
      <c r="A68" s="35" t="inlineStr">
        <is>
          <t>CIRCUIT_SHARPE_GATES_FILTER_TF</t>
        </is>
      </c>
      <c r="B68" s="35" t="inlineStr">
        <is>
          <t>MTF Gate</t>
        </is>
      </c>
      <c r="C68" s="35" t="inlineStr">
        <is>
          <t xml:space="preserve">Circuit breaker gated by rolling Sharpe on FILTER_TF. | Live read: `THRESHOLD', </t>
        </is>
      </c>
      <c r="D68" s="35" t="inlineStr">
        <is>
          <t>GLOBAL</t>
        </is>
      </c>
      <c r="E68" s="35" t="inlineStr">
        <is>
          <t>CIRCUIT_SHARPE_GATES</t>
        </is>
      </c>
      <c r="F68" s="35" t="inlineStr">
        <is>
          <t>SPECIFIC — only gate</t>
        </is>
      </c>
      <c r="G68" s="35" t="inlineStr">
        <is>
          <t>Per-switch (with switch)</t>
        </is>
      </c>
      <c r="H68" s="35" t="inlineStr">
        <is>
          <t>OFF, 15m, 1h, 4h, D (5 options)</t>
        </is>
      </c>
      <c r="I68" s="35" t="inlineStr">
        <is>
          <t>15m</t>
        </is>
      </c>
      <c r="J68" s="35" t="inlineStr">
        <is>
          <t>CIRCUIT_SHARPE_GATES_FILTER_TF=OFF -&gt; delta vs cum</t>
        </is>
      </c>
    </row>
    <row r="69" ht="15.75" customHeight="1" s="67">
      <c r="A69" s="35" t="inlineStr">
        <is>
          <t>CIRCUIT_SHARPE_GATES_FILTER_TF</t>
        </is>
      </c>
      <c r="B69" s="35" t="inlineStr">
        <is>
          <t>MTF Gate</t>
        </is>
      </c>
      <c r="C69" s="35" t="inlineStr">
        <is>
          <t xml:space="preserve">Circuit breaker gated by rolling Sharpe on FILTER_TF. | Live read: `THRESHOLD', </t>
        </is>
      </c>
      <c r="D69" s="35" t="inlineStr">
        <is>
          <t>GLOBAL</t>
        </is>
      </c>
      <c r="E69" s="35" t="inlineStr">
        <is>
          <t>CIRCUIT_SHARPE_GATES</t>
        </is>
      </c>
      <c r="F69" s="35" t="inlineStr">
        <is>
          <t>SPECIFIC — only gate</t>
        </is>
      </c>
      <c r="G69" s="35" t="inlineStr">
        <is>
          <t>Per-switch (with switch)</t>
        </is>
      </c>
      <c r="H69" s="35" t="inlineStr">
        <is>
          <t>OFF, 15m, 1h, 4h, D (5 options)</t>
        </is>
      </c>
      <c r="I69" s="35" t="inlineStr">
        <is>
          <t>15m</t>
        </is>
      </c>
      <c r="J69" s="35" t="inlineStr">
        <is>
          <t>CIRCUIT_SHARPE_GATES_FILTER_TF=D -&gt; delta vs cum</t>
        </is>
      </c>
    </row>
    <row r="70" ht="15.75" customHeight="1" s="67">
      <c r="A70" s="35" t="inlineStr">
        <is>
          <t>CIRCUIT_SHARPE_GATES_FILTER_TF</t>
        </is>
      </c>
      <c r="B70" s="35" t="inlineStr">
        <is>
          <t>MTF Gate</t>
        </is>
      </c>
      <c r="C70" s="35" t="inlineStr">
        <is>
          <t xml:space="preserve">Circuit breaker gated by rolling Sharpe on FILTER_TF. | Live read: `THRESHOLD', </t>
        </is>
      </c>
      <c r="D70" s="35" t="inlineStr">
        <is>
          <t>GLOBAL</t>
        </is>
      </c>
      <c r="E70" s="35" t="inlineStr">
        <is>
          <t>CIRCUIT_SHARPE_GATES</t>
        </is>
      </c>
      <c r="F70" s="35" t="inlineStr">
        <is>
          <t>SPECIFIC — only gate</t>
        </is>
      </c>
      <c r="G70" s="35" t="inlineStr">
        <is>
          <t>Per-switch (with switch)</t>
        </is>
      </c>
      <c r="H70" s="35" t="inlineStr">
        <is>
          <t>OFF, 15m, 1h, 4h, D (5 options)</t>
        </is>
      </c>
      <c r="I70" s="35" t="inlineStr">
        <is>
          <t>15m</t>
        </is>
      </c>
      <c r="J70" s="35" t="inlineStr">
        <is>
          <t>CIRCUIT_SHARPE_GATES_FILTER_TF=4h -&gt; delta vs cum</t>
        </is>
      </c>
    </row>
    <row r="71" ht="15.75" customHeight="1" s="67">
      <c r="A71" s="35" t="inlineStr">
        <is>
          <t>CIRCUIT_SHARPE_GATES_FILTER_TF</t>
        </is>
      </c>
      <c r="B71" s="35" t="inlineStr">
        <is>
          <t>MTF Gate</t>
        </is>
      </c>
      <c r="C71" s="35" t="inlineStr">
        <is>
          <t xml:space="preserve">Circuit breaker gated by rolling Sharpe on FILTER_TF. | Live read: `THRESHOLD', </t>
        </is>
      </c>
      <c r="D71" s="35" t="inlineStr">
        <is>
          <t>GLOBAL</t>
        </is>
      </c>
      <c r="E71" s="35" t="inlineStr">
        <is>
          <t>CIRCUIT_SHARPE_GATES</t>
        </is>
      </c>
      <c r="F71" s="35" t="inlineStr">
        <is>
          <t>SPECIFIC — only gate</t>
        </is>
      </c>
      <c r="G71" s="35" t="inlineStr">
        <is>
          <t>Per-switch (with switch)</t>
        </is>
      </c>
      <c r="H71" s="35" t="inlineStr">
        <is>
          <t>OFF, 15m, 1h, 4h, D (5 options)</t>
        </is>
      </c>
      <c r="I71" s="35" t="inlineStr">
        <is>
          <t>15m</t>
        </is>
      </c>
      <c r="J71" s="35" t="inlineStr">
        <is>
          <t>CIRCUIT_SHARPE_GATES_FILTER_TF=1h -&gt; delta vs cum</t>
        </is>
      </c>
    </row>
    <row r="72" ht="15.75" customHeight="1" s="67">
      <c r="A72" s="35" t="inlineStr">
        <is>
          <t>CIRCUIT_SHARPE_GATES_FILTER_TF</t>
        </is>
      </c>
      <c r="B72" s="35" t="inlineStr">
        <is>
          <t>MTF Gate</t>
        </is>
      </c>
      <c r="C72" s="35" t="inlineStr">
        <is>
          <t xml:space="preserve">Circuit breaker gated by rolling Sharpe on FILTER_TF. | Live read: `THRESHOLD', </t>
        </is>
      </c>
      <c r="D72" s="35" t="inlineStr">
        <is>
          <t>GLOBAL</t>
        </is>
      </c>
      <c r="E72" s="35" t="inlineStr">
        <is>
          <t>CIRCUIT_SHARPE_GATES</t>
        </is>
      </c>
      <c r="F72" s="35" t="inlineStr">
        <is>
          <t>SPECIFIC — only gate</t>
        </is>
      </c>
      <c r="G72" s="35" t="inlineStr">
        <is>
          <t>Per-switch (with switch)</t>
        </is>
      </c>
      <c r="H72" s="35" t="inlineStr">
        <is>
          <t>OFF, 15m, 1h, 4h, D (5 options)</t>
        </is>
      </c>
      <c r="I72" s="35" t="inlineStr">
        <is>
          <t>15m</t>
        </is>
      </c>
      <c r="J72" s="35" t="inlineStr">
        <is>
          <t>CIRCUIT_SHARPE_GATES_FILTER_TF=15m -&gt; delta vs cum</t>
        </is>
      </c>
    </row>
    <row r="73" ht="15.75" customHeight="1" s="67">
      <c r="A73" s="35" t="inlineStr">
        <is>
          <t>COOLDOWN_LOCKS_FILTER_TF</t>
        </is>
      </c>
      <c r="B73" s="35" t="inlineStr">
        <is>
          <t>MTF Gate</t>
        </is>
      </c>
      <c r="C73" s="35" t="inlineStr">
        <is>
          <t>Cooldown lockout after recent trade on FILTER_TF. | Live read: `EAT_TRIGGER', 'A</t>
        </is>
      </c>
      <c r="D73" s="35" t="inlineStr">
        <is>
          <t>GLOBAL</t>
        </is>
      </c>
      <c r="E73" s="35" t="inlineStr">
        <is>
          <t>COOLDOWN_LOCKS</t>
        </is>
      </c>
      <c r="F73" s="35" t="inlineStr">
        <is>
          <t>GENERAL — uniform</t>
        </is>
      </c>
      <c r="G73" s="35" t="inlineStr">
        <is>
          <t>Blanket (page end)</t>
        </is>
      </c>
      <c r="H73" s="35" t="inlineStr">
        <is>
          <t>OFF, 15m, 1h, 4h, D (5 options)</t>
        </is>
      </c>
      <c r="I73" s="35" t="inlineStr">
        <is>
          <t>15m</t>
        </is>
      </c>
      <c r="J73" s="35" t="inlineStr">
        <is>
          <t>COOLDOWN_LOCKS_FILTER_TF=OFF -&gt; delta vs cum</t>
        </is>
      </c>
    </row>
    <row r="74" ht="15.75" customHeight="1" s="67">
      <c r="A74" s="35" t="inlineStr">
        <is>
          <t>COOLDOWN_LOCKS_FILTER_TF</t>
        </is>
      </c>
      <c r="B74" s="35" t="inlineStr">
        <is>
          <t>MTF Gate</t>
        </is>
      </c>
      <c r="C74" s="35" t="inlineStr">
        <is>
          <t>Cooldown lockout after recent trade on FILTER_TF. | Live read: `EAT_TRIGGER', 'A</t>
        </is>
      </c>
      <c r="D74" s="35" t="inlineStr">
        <is>
          <t>GLOBAL</t>
        </is>
      </c>
      <c r="E74" s="35" t="inlineStr">
        <is>
          <t>COOLDOWN_LOCKS</t>
        </is>
      </c>
      <c r="F74" s="35" t="inlineStr">
        <is>
          <t>GENERAL — uniform</t>
        </is>
      </c>
      <c r="G74" s="35" t="inlineStr">
        <is>
          <t>Blanket (page end)</t>
        </is>
      </c>
      <c r="H74" s="35" t="inlineStr">
        <is>
          <t>OFF, 15m, 1h, 4h, D (5 options)</t>
        </is>
      </c>
      <c r="I74" s="35" t="inlineStr">
        <is>
          <t>15m</t>
        </is>
      </c>
      <c r="J74" s="35" t="inlineStr">
        <is>
          <t>COOLDOWN_LOCKS_FILTER_TF=D -&gt; delta vs cum</t>
        </is>
      </c>
    </row>
    <row r="75" ht="15.75" customHeight="1" s="67">
      <c r="A75" s="35" t="inlineStr">
        <is>
          <t>COOLDOWN_LOCKS_FILTER_TF</t>
        </is>
      </c>
      <c r="B75" s="35" t="inlineStr">
        <is>
          <t>MTF Gate</t>
        </is>
      </c>
      <c r="C75" s="35" t="inlineStr">
        <is>
          <t>Cooldown lockout after recent trade on FILTER_TF. | Live read: `EAT_TRIGGER', 'A</t>
        </is>
      </c>
      <c r="D75" s="35" t="inlineStr">
        <is>
          <t>GLOBAL</t>
        </is>
      </c>
      <c r="E75" s="35" t="inlineStr">
        <is>
          <t>COOLDOWN_LOCKS</t>
        </is>
      </c>
      <c r="F75" s="35" t="inlineStr">
        <is>
          <t>GENERAL — uniform</t>
        </is>
      </c>
      <c r="G75" s="35" t="inlineStr">
        <is>
          <t>Blanket (page end)</t>
        </is>
      </c>
      <c r="H75" s="35" t="inlineStr">
        <is>
          <t>OFF, 15m, 1h, 4h, D (5 options)</t>
        </is>
      </c>
      <c r="I75" s="35" t="inlineStr">
        <is>
          <t>15m</t>
        </is>
      </c>
      <c r="J75" s="35" t="inlineStr">
        <is>
          <t>COOLDOWN_LOCKS_FILTER_TF=4h -&gt; delta vs cum</t>
        </is>
      </c>
    </row>
    <row r="76" ht="15.75" customHeight="1" s="67">
      <c r="A76" s="35" t="inlineStr">
        <is>
          <t>COOLDOWN_LOCKS_FILTER_TF</t>
        </is>
      </c>
      <c r="B76" s="35" t="inlineStr">
        <is>
          <t>MTF Gate</t>
        </is>
      </c>
      <c r="C76" s="35" t="inlineStr">
        <is>
          <t>Cooldown lockout after recent trade on FILTER_TF. | Live read: `EAT_TRIGGER', 'A</t>
        </is>
      </c>
      <c r="D76" s="35" t="inlineStr">
        <is>
          <t>GLOBAL</t>
        </is>
      </c>
      <c r="E76" s="35" t="inlineStr">
        <is>
          <t>COOLDOWN_LOCKS</t>
        </is>
      </c>
      <c r="F76" s="35" t="inlineStr">
        <is>
          <t>GENERAL — uniform</t>
        </is>
      </c>
      <c r="G76" s="35" t="inlineStr">
        <is>
          <t>Blanket (page end)</t>
        </is>
      </c>
      <c r="H76" s="35" t="inlineStr">
        <is>
          <t>OFF, 15m, 1h, 4h, D (5 options)</t>
        </is>
      </c>
      <c r="I76" s="35" t="inlineStr">
        <is>
          <t>15m</t>
        </is>
      </c>
      <c r="J76" s="35" t="inlineStr">
        <is>
          <t>COOLDOWN_LOCKS_FILTER_TF=1h -&gt; delta vs cum</t>
        </is>
      </c>
    </row>
    <row r="77" ht="15.75" customHeight="1" s="67">
      <c r="A77" s="35" t="inlineStr">
        <is>
          <t>COOLDOWN_LOCKS_FILTER_TF</t>
        </is>
      </c>
      <c r="B77" s="35" t="inlineStr">
        <is>
          <t>MTF Gate</t>
        </is>
      </c>
      <c r="C77" s="35" t="inlineStr">
        <is>
          <t>Cooldown lockout after recent trade on FILTER_TF. | Live read: `EAT_TRIGGER', 'A</t>
        </is>
      </c>
      <c r="D77" s="35" t="inlineStr">
        <is>
          <t>GLOBAL</t>
        </is>
      </c>
      <c r="E77" s="35" t="inlineStr">
        <is>
          <t>COOLDOWN_LOCKS</t>
        </is>
      </c>
      <c r="F77" s="35" t="inlineStr">
        <is>
          <t>GENERAL — uniform</t>
        </is>
      </c>
      <c r="G77" s="35" t="inlineStr">
        <is>
          <t>Blanket (page end)</t>
        </is>
      </c>
      <c r="H77" s="35" t="inlineStr">
        <is>
          <t>OFF, 15m, 1h, 4h, D (5 options)</t>
        </is>
      </c>
      <c r="I77" s="35" t="inlineStr">
        <is>
          <t>15m</t>
        </is>
      </c>
      <c r="J77" s="35" t="inlineStr">
        <is>
          <t>COOLDOWN_LOCKS_FILTER_TF=15m -&gt; delta vs cum</t>
        </is>
      </c>
    </row>
    <row r="78" ht="15.75" customHeight="1" s="67">
      <c r="A78" s="35" t="inlineStr">
        <is>
          <t>CRYPTO_SPIKE_FADE_THRESHOLD_PCT</t>
        </is>
      </c>
      <c r="B78" s="35" t="inlineStr">
        <is>
          <t>Threshold</t>
        </is>
      </c>
      <c r="C78" s="35" t="inlineStr">
        <is>
          <t>Blocks entries after crypto spike &gt; threshold (fade the spike). | Live read: `ME</t>
        </is>
      </c>
      <c r="D78" s="35" t="inlineStr">
        <is>
          <t>GLOBAL, STOCKS_EXIT</t>
        </is>
      </c>
      <c r="E78" s="35" t="inlineStr">
        <is>
          <t>CRYPTO_SPIKE_FADE_TH</t>
        </is>
      </c>
      <c r="F78" s="35" t="inlineStr">
        <is>
          <t>GENERAL</t>
        </is>
      </c>
      <c r="G78" s="35" t="inlineStr">
        <is>
          <t>Blanket (page end)</t>
        </is>
      </c>
      <c r="H78" s="35" t="inlineStr">
        <is>
          <t>10.0, ±25%, ±50% (4)</t>
        </is>
      </c>
      <c r="I78" s="35" t="inlineStr">
        <is>
          <t>10.0</t>
        </is>
      </c>
      <c r="J78" s="35" t="inlineStr">
        <is>
          <t>CRYPTO_SPIKE_FADE_THRESHOLD_PCT=10 -&gt; delta vs cum</t>
        </is>
      </c>
    </row>
    <row r="79" ht="15.75" customHeight="1" s="67">
      <c r="A79" s="35" t="inlineStr">
        <is>
          <t>CRYPTO_SPIKE_FADE_THRESHOLD_PCT</t>
        </is>
      </c>
      <c r="B79" s="35" t="inlineStr">
        <is>
          <t>Threshold</t>
        </is>
      </c>
      <c r="C79" s="35" t="inlineStr">
        <is>
          <t>Blocks entries after crypto spike &gt; threshold (fade the spike). | Live read: `ME</t>
        </is>
      </c>
      <c r="D79" s="35" t="inlineStr">
        <is>
          <t>GLOBAL, STOCKS_EXIT</t>
        </is>
      </c>
      <c r="E79" s="35" t="inlineStr">
        <is>
          <t>CRYPTO_SPIKE_FADE_TH</t>
        </is>
      </c>
      <c r="F79" s="35" t="inlineStr">
        <is>
          <t>GENERAL</t>
        </is>
      </c>
      <c r="G79" s="35" t="inlineStr">
        <is>
          <t>Blanket (page end)</t>
        </is>
      </c>
      <c r="H79" s="35" t="inlineStr">
        <is>
          <t>10.0, ±25%, ±50% (4)</t>
        </is>
      </c>
      <c r="I79" s="35" t="inlineStr">
        <is>
          <t>10.0</t>
        </is>
      </c>
      <c r="J79" s="35" t="inlineStr">
        <is>
          <t>CRYPTO_SPIKE_FADE_THRESHOLD_PCT=12.5 -&gt; delta vs cum</t>
        </is>
      </c>
    </row>
    <row r="80" ht="15.75" customHeight="1" s="67">
      <c r="A80" s="35" t="inlineStr">
        <is>
          <t>CRYPTO_SPIKE_FADE_THRESHOLD_PCT</t>
        </is>
      </c>
      <c r="B80" s="35" t="inlineStr">
        <is>
          <t>Threshold</t>
        </is>
      </c>
      <c r="C80" s="35" t="inlineStr">
        <is>
          <t>Blocks entries after crypto spike &gt; threshold (fade the spike). | Live read: `ME</t>
        </is>
      </c>
      <c r="D80" s="35" t="inlineStr">
        <is>
          <t>GLOBAL, STOCKS_EXIT</t>
        </is>
      </c>
      <c r="E80" s="35" t="inlineStr">
        <is>
          <t>CRYPTO_SPIKE_FADE_TH</t>
        </is>
      </c>
      <c r="F80" s="35" t="inlineStr">
        <is>
          <t>GENERAL</t>
        </is>
      </c>
      <c r="G80" s="35" t="inlineStr">
        <is>
          <t>Blanket (page end)</t>
        </is>
      </c>
      <c r="H80" s="35" t="inlineStr">
        <is>
          <t>10.0, ±25%, ±50% (4)</t>
        </is>
      </c>
      <c r="I80" s="35" t="inlineStr">
        <is>
          <t>10.0</t>
        </is>
      </c>
      <c r="J80" s="35" t="inlineStr">
        <is>
          <t>CRYPTO_SPIKE_FADE_THRESHOLD_PCT=7.5 -&gt; delta vs cum</t>
        </is>
      </c>
    </row>
    <row r="81" ht="15.75" customHeight="1" s="67">
      <c r="A81" s="35" t="inlineStr">
        <is>
          <t>CRYPTO_SPIKE_FADE_THRESHOLD_PCT</t>
        </is>
      </c>
      <c r="B81" s="35" t="inlineStr">
        <is>
          <t>Threshold</t>
        </is>
      </c>
      <c r="C81" s="35" t="inlineStr">
        <is>
          <t>Blocks entries after crypto spike &gt; threshold (fade the spike). | Live read: `ME</t>
        </is>
      </c>
      <c r="D81" s="35" t="inlineStr">
        <is>
          <t>GLOBAL, STOCKS_EXIT</t>
        </is>
      </c>
      <c r="E81" s="35" t="inlineStr">
        <is>
          <t>CRYPTO_SPIKE_FADE_TH</t>
        </is>
      </c>
      <c r="F81" s="35" t="inlineStr">
        <is>
          <t>GENERAL</t>
        </is>
      </c>
      <c r="G81" s="35" t="inlineStr">
        <is>
          <t>Blanket (page end)</t>
        </is>
      </c>
      <c r="H81" s="35" t="inlineStr">
        <is>
          <t>10.0, ±25%, ±50% (4)</t>
        </is>
      </c>
      <c r="I81" s="35" t="inlineStr">
        <is>
          <t>10.0</t>
        </is>
      </c>
      <c r="J81" s="35" t="inlineStr">
        <is>
          <t>CRYPTO_SPIKE_FADE_THRESHOLD_PCT=5 -&gt; delta vs cum</t>
        </is>
      </c>
    </row>
    <row r="82" ht="15.75" customHeight="1" s="67">
      <c r="A82" s="35" t="inlineStr">
        <is>
          <t>DC_BREACH_REDUCE_FILTER_TF</t>
        </is>
      </c>
      <c r="B82" s="35" t="inlineStr">
        <is>
          <t>MTF Gate</t>
        </is>
      </c>
      <c r="C82" s="35" t="inlineStr">
        <is>
          <t>Reduce: when DC channel is breached against position, requires FILTER_TF confirm</t>
        </is>
      </c>
      <c r="D82" s="35" t="inlineStr">
        <is>
          <t>GLOBAL</t>
        </is>
      </c>
      <c r="E82" s="35" t="inlineStr">
        <is>
          <t>DC breach reduce</t>
        </is>
      </c>
      <c r="F82" s="35" t="inlineStr">
        <is>
          <t>SPECIFIC — only gate</t>
        </is>
      </c>
      <c r="G82" s="35" t="inlineStr">
        <is>
          <t>Per-switch (with switch)</t>
        </is>
      </c>
      <c r="H82" s="35" t="inlineStr">
        <is>
          <t>OFF, 15m, 1h, 4h, D (5 options)</t>
        </is>
      </c>
      <c r="I82" s="35" t="inlineStr">
        <is>
          <t>15m</t>
        </is>
      </c>
      <c r="J82" s="35" t="inlineStr">
        <is>
          <t>DC_BREACH_REDUCE_FILTER_TF=OFF -&gt; delta vs cum</t>
        </is>
      </c>
    </row>
    <row r="83" ht="15.75" customHeight="1" s="67">
      <c r="A83" s="35" t="inlineStr">
        <is>
          <t>DC_BREACH_REDUCE_FILTER_TF</t>
        </is>
      </c>
      <c r="B83" s="35" t="inlineStr">
        <is>
          <t>MTF Gate</t>
        </is>
      </c>
      <c r="C83" s="35" t="inlineStr">
        <is>
          <t>Reduce: when DC channel is breached against position, requires FILTER_TF confirm</t>
        </is>
      </c>
      <c r="D83" s="35" t="inlineStr">
        <is>
          <t>GLOBAL</t>
        </is>
      </c>
      <c r="E83" s="35" t="inlineStr">
        <is>
          <t>DC breach reduce</t>
        </is>
      </c>
      <c r="F83" s="35" t="inlineStr">
        <is>
          <t>SPECIFIC — only gate</t>
        </is>
      </c>
      <c r="G83" s="35" t="inlineStr">
        <is>
          <t>Per-switch (with switch)</t>
        </is>
      </c>
      <c r="H83" s="35" t="inlineStr">
        <is>
          <t>OFF, 15m, 1h, 4h, D (5 options)</t>
        </is>
      </c>
      <c r="I83" s="35" t="inlineStr">
        <is>
          <t>15m</t>
        </is>
      </c>
      <c r="J83" s="35" t="inlineStr">
        <is>
          <t>DC_BREACH_REDUCE_FILTER_TF=D -&gt; delta vs cum</t>
        </is>
      </c>
    </row>
    <row r="84" ht="15.75" customHeight="1" s="67">
      <c r="A84" s="35" t="inlineStr">
        <is>
          <t>DC_BREACH_REDUCE_FILTER_TF</t>
        </is>
      </c>
      <c r="B84" s="35" t="inlineStr">
        <is>
          <t>MTF Gate</t>
        </is>
      </c>
      <c r="C84" s="35" t="inlineStr">
        <is>
          <t>Reduce: when DC channel is breached against position, requires FILTER_TF confirm</t>
        </is>
      </c>
      <c r="D84" s="35" t="inlineStr">
        <is>
          <t>GLOBAL</t>
        </is>
      </c>
      <c r="E84" s="35" t="inlineStr">
        <is>
          <t>DC breach reduce</t>
        </is>
      </c>
      <c r="F84" s="35" t="inlineStr">
        <is>
          <t>SPECIFIC — only gate</t>
        </is>
      </c>
      <c r="G84" s="35" t="inlineStr">
        <is>
          <t>Per-switch (with switch)</t>
        </is>
      </c>
      <c r="H84" s="35" t="inlineStr">
        <is>
          <t>OFF, 15m, 1h, 4h, D (5 options)</t>
        </is>
      </c>
      <c r="I84" s="35" t="inlineStr">
        <is>
          <t>15m</t>
        </is>
      </c>
      <c r="J84" s="35" t="inlineStr">
        <is>
          <t>DC_BREACH_REDUCE_FILTER_TF=4h -&gt; delta vs cum</t>
        </is>
      </c>
    </row>
    <row r="85" ht="15.75" customHeight="1" s="67">
      <c r="A85" s="35" t="inlineStr">
        <is>
          <t>DC_BREACH_REDUCE_FILTER_TF</t>
        </is>
      </c>
      <c r="B85" s="35" t="inlineStr">
        <is>
          <t>MTF Gate</t>
        </is>
      </c>
      <c r="C85" s="35" t="inlineStr">
        <is>
          <t>Reduce: when DC channel is breached against position, requires FILTER_TF confirm</t>
        </is>
      </c>
      <c r="D85" s="35" t="inlineStr">
        <is>
          <t>GLOBAL</t>
        </is>
      </c>
      <c r="E85" s="35" t="inlineStr">
        <is>
          <t>DC breach reduce</t>
        </is>
      </c>
      <c r="F85" s="35" t="inlineStr">
        <is>
          <t>SPECIFIC — only gate</t>
        </is>
      </c>
      <c r="G85" s="35" t="inlineStr">
        <is>
          <t>Per-switch (with switch)</t>
        </is>
      </c>
      <c r="H85" s="35" t="inlineStr">
        <is>
          <t>OFF, 15m, 1h, 4h, D (5 options)</t>
        </is>
      </c>
      <c r="I85" s="35" t="inlineStr">
        <is>
          <t>15m</t>
        </is>
      </c>
      <c r="J85" s="35" t="inlineStr">
        <is>
          <t>DC_BREACH_REDUCE_FILTER_TF=1h -&gt; delta vs cum</t>
        </is>
      </c>
    </row>
    <row r="86" ht="15.75" customHeight="1" s="67">
      <c r="A86" s="35" t="inlineStr">
        <is>
          <t>DC_BREACH_REDUCE_FILTER_TF</t>
        </is>
      </c>
      <c r="B86" s="35" t="inlineStr">
        <is>
          <t>MTF Gate</t>
        </is>
      </c>
      <c r="C86" s="35" t="inlineStr">
        <is>
          <t>Reduce: when DC channel is breached against position, requires FILTER_TF confirm</t>
        </is>
      </c>
      <c r="D86" s="35" t="inlineStr">
        <is>
          <t>GLOBAL</t>
        </is>
      </c>
      <c r="E86" s="35" t="inlineStr">
        <is>
          <t>DC breach reduce</t>
        </is>
      </c>
      <c r="F86" s="35" t="inlineStr">
        <is>
          <t>SPECIFIC — only gate</t>
        </is>
      </c>
      <c r="G86" s="35" t="inlineStr">
        <is>
          <t>Per-switch (with switch)</t>
        </is>
      </c>
      <c r="H86" s="35" t="inlineStr">
        <is>
          <t>OFF, 15m, 1h, 4h, D (5 options)</t>
        </is>
      </c>
      <c r="I86" s="35" t="inlineStr">
        <is>
          <t>15m</t>
        </is>
      </c>
      <c r="J86" s="35" t="inlineStr">
        <is>
          <t>DC_BREACH_REDUCE_FILTER_TF=15m -&gt; delta vs cum</t>
        </is>
      </c>
    </row>
    <row r="87" ht="15.75" customHeight="1" s="67">
      <c r="A87" s="35" t="inlineStr">
        <is>
          <t>DC_BREAK_FILTER_TF</t>
        </is>
      </c>
      <c r="B87" s="35" t="inlineStr">
        <is>
          <t>MTF Gate</t>
        </is>
      </c>
      <c r="C87" s="35" t="inlineStr">
        <is>
          <t>Donchian break confirmation on FILTER_TF before breakout entry. | Live read: `RY</t>
        </is>
      </c>
      <c r="D87" s="35" t="inlineStr">
        <is>
          <t>ENTRY, GLOBAL, REENTRY, STOCKS</t>
        </is>
      </c>
      <c r="E87" s="35" t="inlineStr">
        <is>
          <t>Donchian breakout</t>
        </is>
      </c>
      <c r="F87" s="35" t="inlineStr">
        <is>
          <t>SPECIFIC — only gate</t>
        </is>
      </c>
      <c r="G87" s="35" t="inlineStr">
        <is>
          <t>Per-switch (with switch)</t>
        </is>
      </c>
      <c r="H87" s="35" t="inlineStr">
        <is>
          <t>OFF, 15m, 1h, 4h, D (5 options)</t>
        </is>
      </c>
      <c r="I87" s="35" t="inlineStr">
        <is>
          <t>15m</t>
        </is>
      </c>
      <c r="J87" s="35" t="inlineStr">
        <is>
          <t>DC_BREAK_FILTER_TF=OFF -&gt; delta vs cum</t>
        </is>
      </c>
    </row>
    <row r="88" ht="15.75" customHeight="1" s="67">
      <c r="A88" s="35" t="inlineStr">
        <is>
          <t>DC_BREAK_FILTER_TF</t>
        </is>
      </c>
      <c r="B88" s="35" t="inlineStr">
        <is>
          <t>MTF Gate</t>
        </is>
      </c>
      <c r="C88" s="35" t="inlineStr">
        <is>
          <t>Donchian break confirmation on FILTER_TF before breakout entry. | Live read: `RY</t>
        </is>
      </c>
      <c r="D88" s="35" t="inlineStr">
        <is>
          <t>ENTRY, GLOBAL, REENTRY, STOCKS</t>
        </is>
      </c>
      <c r="E88" s="35" t="inlineStr">
        <is>
          <t>Donchian breakout</t>
        </is>
      </c>
      <c r="F88" s="35" t="inlineStr">
        <is>
          <t>SPECIFIC — only gate</t>
        </is>
      </c>
      <c r="G88" s="35" t="inlineStr">
        <is>
          <t>Per-switch (with switch)</t>
        </is>
      </c>
      <c r="H88" s="35" t="inlineStr">
        <is>
          <t>OFF, 15m, 1h, 4h, D (5 options)</t>
        </is>
      </c>
      <c r="I88" s="35" t="inlineStr">
        <is>
          <t>15m</t>
        </is>
      </c>
      <c r="J88" s="35" t="inlineStr">
        <is>
          <t>DC_BREAK_FILTER_TF=D -&gt; delta vs cum</t>
        </is>
      </c>
    </row>
    <row r="89" ht="15.75" customHeight="1" s="67">
      <c r="A89" s="35" t="inlineStr">
        <is>
          <t>DC_BREAK_FILTER_TF</t>
        </is>
      </c>
      <c r="B89" s="35" t="inlineStr">
        <is>
          <t>MTF Gate</t>
        </is>
      </c>
      <c r="C89" s="35" t="inlineStr">
        <is>
          <t>Donchian break confirmation on FILTER_TF before breakout entry. | Live read: `RY</t>
        </is>
      </c>
      <c r="D89" s="35" t="inlineStr">
        <is>
          <t>ENTRY, GLOBAL, REENTRY, STOCKS</t>
        </is>
      </c>
      <c r="E89" s="35" t="inlineStr">
        <is>
          <t>Donchian breakout</t>
        </is>
      </c>
      <c r="F89" s="35" t="inlineStr">
        <is>
          <t>SPECIFIC — only gate</t>
        </is>
      </c>
      <c r="G89" s="35" t="inlineStr">
        <is>
          <t>Per-switch (with switch)</t>
        </is>
      </c>
      <c r="H89" s="35" t="inlineStr">
        <is>
          <t>OFF, 15m, 1h, 4h, D (5 options)</t>
        </is>
      </c>
      <c r="I89" s="35" t="inlineStr">
        <is>
          <t>15m</t>
        </is>
      </c>
      <c r="J89" s="35" t="inlineStr">
        <is>
          <t>DC_BREAK_FILTER_TF=4h -&gt; delta vs cum</t>
        </is>
      </c>
    </row>
    <row r="90" ht="15.75" customHeight="1" s="67">
      <c r="A90" s="35" t="inlineStr">
        <is>
          <t>DC_BREAK_FILTER_TF</t>
        </is>
      </c>
      <c r="B90" s="35" t="inlineStr">
        <is>
          <t>MTF Gate</t>
        </is>
      </c>
      <c r="C90" s="35" t="inlineStr">
        <is>
          <t>Donchian break confirmation on FILTER_TF before breakout entry. | Live read: `RY</t>
        </is>
      </c>
      <c r="D90" s="35" t="inlineStr">
        <is>
          <t>ENTRY, GLOBAL, REENTRY, STOCKS</t>
        </is>
      </c>
      <c r="E90" s="35" t="inlineStr">
        <is>
          <t>Donchian breakout</t>
        </is>
      </c>
      <c r="F90" s="35" t="inlineStr">
        <is>
          <t>SPECIFIC — only gate</t>
        </is>
      </c>
      <c r="G90" s="35" t="inlineStr">
        <is>
          <t>Per-switch (with switch)</t>
        </is>
      </c>
      <c r="H90" s="35" t="inlineStr">
        <is>
          <t>OFF, 15m, 1h, 4h, D (5 options)</t>
        </is>
      </c>
      <c r="I90" s="35" t="inlineStr">
        <is>
          <t>15m</t>
        </is>
      </c>
      <c r="J90" s="35" t="inlineStr">
        <is>
          <t>DC_BREAK_FILTER_TF=1h -&gt; delta vs cum</t>
        </is>
      </c>
    </row>
    <row r="91" ht="15.75" customHeight="1" s="67">
      <c r="A91" s="35" t="inlineStr">
        <is>
          <t>DC_BREAK_FILTER_TF</t>
        </is>
      </c>
      <c r="B91" s="35" t="inlineStr">
        <is>
          <t>MTF Gate</t>
        </is>
      </c>
      <c r="C91" s="35" t="inlineStr">
        <is>
          <t>Donchian break confirmation on FILTER_TF before breakout entry. | Live read: `RY</t>
        </is>
      </c>
      <c r="D91" s="35" t="inlineStr">
        <is>
          <t>ENTRY, GLOBAL, REENTRY, STOCKS</t>
        </is>
      </c>
      <c r="E91" s="35" t="inlineStr">
        <is>
          <t>Donchian breakout</t>
        </is>
      </c>
      <c r="F91" s="35" t="inlineStr">
        <is>
          <t>SPECIFIC — only gate</t>
        </is>
      </c>
      <c r="G91" s="35" t="inlineStr">
        <is>
          <t>Per-switch (with switch)</t>
        </is>
      </c>
      <c r="H91" s="35" t="inlineStr">
        <is>
          <t>OFF, 15m, 1h, 4h, D (5 options)</t>
        </is>
      </c>
      <c r="I91" s="35" t="inlineStr">
        <is>
          <t>15m</t>
        </is>
      </c>
      <c r="J91" s="35" t="inlineStr">
        <is>
          <t>DC_BREAK_FILTER_TF=15m -&gt; delta vs cum</t>
        </is>
      </c>
    </row>
    <row r="92" ht="15.75" customHeight="1" s="67">
      <c r="A92" s="35" t="inlineStr">
        <is>
          <t>DC_MOMENTUM_BOTA_SCORER_FILTER_TF</t>
        </is>
      </c>
      <c r="B92" s="35" t="inlineStr">
        <is>
          <t>MTF Gate</t>
        </is>
      </c>
      <c r="C92" s="35" t="inlineStr">
        <is>
          <t>BOTA momentum scorer confirmation on FILTER_TF. | Live read: `APTIVE_REGIME_SHAR</t>
        </is>
      </c>
      <c r="D92" s="35" t="inlineStr">
        <is>
          <t>GLOBAL</t>
        </is>
      </c>
      <c r="E92" s="35" t="inlineStr">
        <is>
          <t>DC_MOMENTUM_BOTA_SCO</t>
        </is>
      </c>
      <c r="F92" s="35" t="inlineStr">
        <is>
          <t>SPECIFIC — only gate</t>
        </is>
      </c>
      <c r="G92" s="35" t="inlineStr">
        <is>
          <t>Per-switch (with switch)</t>
        </is>
      </c>
      <c r="H92" s="35" t="inlineStr">
        <is>
          <t>OFF, 15m, 1h, 4h, D (5 options)</t>
        </is>
      </c>
      <c r="I92" s="35" t="inlineStr">
        <is>
          <t>15m</t>
        </is>
      </c>
      <c r="J92" s="35" t="inlineStr">
        <is>
          <t>DC_MOMENTUM_BOTA_SCORER_FILTER_TF=OFF -&gt; delta vs cum</t>
        </is>
      </c>
    </row>
    <row r="93" ht="15.75" customHeight="1" s="67">
      <c r="A93" s="35" t="inlineStr">
        <is>
          <t>DC_MOMENTUM_BOTA_SCORER_FILTER_TF</t>
        </is>
      </c>
      <c r="B93" s="35" t="inlineStr">
        <is>
          <t>MTF Gate</t>
        </is>
      </c>
      <c r="C93" s="35" t="inlineStr">
        <is>
          <t>BOTA momentum scorer confirmation on FILTER_TF. | Live read: `APTIVE_REGIME_SHAR</t>
        </is>
      </c>
      <c r="D93" s="35" t="inlineStr">
        <is>
          <t>GLOBAL</t>
        </is>
      </c>
      <c r="E93" s="35" t="inlineStr">
        <is>
          <t>DC_MOMENTUM_BOTA_SCO</t>
        </is>
      </c>
      <c r="F93" s="35" t="inlineStr">
        <is>
          <t>SPECIFIC — only gate</t>
        </is>
      </c>
      <c r="G93" s="35" t="inlineStr">
        <is>
          <t>Per-switch (with switch)</t>
        </is>
      </c>
      <c r="H93" s="35" t="inlineStr">
        <is>
          <t>OFF, 15m, 1h, 4h, D (5 options)</t>
        </is>
      </c>
      <c r="I93" s="35" t="inlineStr">
        <is>
          <t>15m</t>
        </is>
      </c>
      <c r="J93" s="35" t="inlineStr">
        <is>
          <t>DC_MOMENTUM_BOTA_SCORER_FILTER_TF=D -&gt; delta vs cum</t>
        </is>
      </c>
    </row>
    <row r="94" ht="15.75" customHeight="1" s="67">
      <c r="A94" s="35" t="inlineStr">
        <is>
          <t>DC_MOMENTUM_BOTA_SCORER_FILTER_TF</t>
        </is>
      </c>
      <c r="B94" s="35" t="inlineStr">
        <is>
          <t>MTF Gate</t>
        </is>
      </c>
      <c r="C94" s="35" t="inlineStr">
        <is>
          <t>BOTA momentum scorer confirmation on FILTER_TF. | Live read: `APTIVE_REGIME_SHAR</t>
        </is>
      </c>
      <c r="D94" s="35" t="inlineStr">
        <is>
          <t>GLOBAL</t>
        </is>
      </c>
      <c r="E94" s="35" t="inlineStr">
        <is>
          <t>DC_MOMENTUM_BOTA_SCO</t>
        </is>
      </c>
      <c r="F94" s="35" t="inlineStr">
        <is>
          <t>SPECIFIC — only gate</t>
        </is>
      </c>
      <c r="G94" s="35" t="inlineStr">
        <is>
          <t>Per-switch (with switch)</t>
        </is>
      </c>
      <c r="H94" s="35" t="inlineStr">
        <is>
          <t>OFF, 15m, 1h, 4h, D (5 options)</t>
        </is>
      </c>
      <c r="I94" s="35" t="inlineStr">
        <is>
          <t>15m</t>
        </is>
      </c>
      <c r="J94" s="35" t="inlineStr">
        <is>
          <t>DC_MOMENTUM_BOTA_SCORER_FILTER_TF=4h -&gt; delta vs cum</t>
        </is>
      </c>
    </row>
    <row r="95" ht="15.75" customHeight="1" s="67">
      <c r="A95" s="35" t="inlineStr">
        <is>
          <t>DC_MOMENTUM_BOTA_SCORER_FILTER_TF</t>
        </is>
      </c>
      <c r="B95" s="35" t="inlineStr">
        <is>
          <t>MTF Gate</t>
        </is>
      </c>
      <c r="C95" s="35" t="inlineStr">
        <is>
          <t>BOTA momentum scorer confirmation on FILTER_TF. | Live read: `APTIVE_REGIME_SHAR</t>
        </is>
      </c>
      <c r="D95" s="35" t="inlineStr">
        <is>
          <t>GLOBAL</t>
        </is>
      </c>
      <c r="E95" s="35" t="inlineStr">
        <is>
          <t>DC_MOMENTUM_BOTA_SCO</t>
        </is>
      </c>
      <c r="F95" s="35" t="inlineStr">
        <is>
          <t>SPECIFIC — only gate</t>
        </is>
      </c>
      <c r="G95" s="35" t="inlineStr">
        <is>
          <t>Per-switch (with switch)</t>
        </is>
      </c>
      <c r="H95" s="35" t="inlineStr">
        <is>
          <t>OFF, 15m, 1h, 4h, D (5 options)</t>
        </is>
      </c>
      <c r="I95" s="35" t="inlineStr">
        <is>
          <t>15m</t>
        </is>
      </c>
      <c r="J95" s="35" t="inlineStr">
        <is>
          <t>DC_MOMENTUM_BOTA_SCORER_FILTER_TF=1h -&gt; delta vs cum</t>
        </is>
      </c>
    </row>
    <row r="96" ht="15.75" customHeight="1" s="67">
      <c r="A96" s="35" t="inlineStr">
        <is>
          <t>DC_MOMENTUM_BOTA_SCORER_FILTER_TF</t>
        </is>
      </c>
      <c r="B96" s="35" t="inlineStr">
        <is>
          <t>MTF Gate</t>
        </is>
      </c>
      <c r="C96" s="35" t="inlineStr">
        <is>
          <t>BOTA momentum scorer confirmation on FILTER_TF. | Live read: `APTIVE_REGIME_SHAR</t>
        </is>
      </c>
      <c r="D96" s="35" t="inlineStr">
        <is>
          <t>GLOBAL</t>
        </is>
      </c>
      <c r="E96" s="35" t="inlineStr">
        <is>
          <t>DC_MOMENTUM_BOTA_SCO</t>
        </is>
      </c>
      <c r="F96" s="35" t="inlineStr">
        <is>
          <t>SPECIFIC — only gate</t>
        </is>
      </c>
      <c r="G96" s="35" t="inlineStr">
        <is>
          <t>Per-switch (with switch)</t>
        </is>
      </c>
      <c r="H96" s="35" t="inlineStr">
        <is>
          <t>OFF, 15m, 1h, 4h, D (5 options)</t>
        </is>
      </c>
      <c r="I96" s="35" t="inlineStr">
        <is>
          <t>15m</t>
        </is>
      </c>
      <c r="J96" s="35" t="inlineStr">
        <is>
          <t>DC_MOMENTUM_BOTA_SCORER_FILTER_TF=15m -&gt; delta vs cum</t>
        </is>
      </c>
    </row>
    <row r="97" ht="15.75" customHeight="1" s="67">
      <c r="A97" s="35" t="inlineStr">
        <is>
          <t>DC_MOMENT_STRONG_THRESHOLD</t>
        </is>
      </c>
      <c r="B97" s="35" t="inlineStr">
        <is>
          <t>Threshold</t>
        </is>
      </c>
      <c r="C97" s="35" t="inlineStr">
        <is>
          <t xml:space="preserve">Threshold for strong momentum regime (DC momentum). | Live read: `ROW_ENABLED', </t>
        </is>
      </c>
      <c r="D97" s="35" t="inlineStr">
        <is>
          <t>ENTRY, GLOBAL, STOCKS_EXIT</t>
        </is>
      </c>
      <c r="E97" s="35" t="inlineStr">
        <is>
          <t>DC_MOMENT_STRONG_THR</t>
        </is>
      </c>
      <c r="F97" s="35" t="inlineStr">
        <is>
          <t>GENERAL</t>
        </is>
      </c>
      <c r="G97" s="35" t="inlineStr">
        <is>
          <t>Blanket (page end)</t>
        </is>
      </c>
      <c r="H97" s="35" t="inlineStr">
        <is>
          <t>40.0, ±25%, ±50% (4)</t>
        </is>
      </c>
      <c r="I97" s="35" t="inlineStr">
        <is>
          <t>40.0</t>
        </is>
      </c>
      <c r="J97" s="35" t="inlineStr">
        <is>
          <t>DC_MOMENT_STRONG_THRESHOLD=40 -&gt; delta vs cum</t>
        </is>
      </c>
    </row>
    <row r="98" ht="15.75" customHeight="1" s="67">
      <c r="A98" s="35" t="inlineStr">
        <is>
          <t>DC_MOMENT_STRONG_THRESHOLD</t>
        </is>
      </c>
      <c r="B98" s="35" t="inlineStr">
        <is>
          <t>Threshold</t>
        </is>
      </c>
      <c r="C98" s="35" t="inlineStr">
        <is>
          <t xml:space="preserve">Threshold for strong momentum regime (DC momentum). | Live read: `ROW_ENABLED', </t>
        </is>
      </c>
      <c r="D98" s="35" t="inlineStr">
        <is>
          <t>ENTRY, GLOBAL, STOCKS_EXIT</t>
        </is>
      </c>
      <c r="E98" s="35" t="inlineStr">
        <is>
          <t>DC_MOMENT_STRONG_THR</t>
        </is>
      </c>
      <c r="F98" s="35" t="inlineStr">
        <is>
          <t>GENERAL</t>
        </is>
      </c>
      <c r="G98" s="35" t="inlineStr">
        <is>
          <t>Blanket (page end)</t>
        </is>
      </c>
      <c r="H98" s="35" t="inlineStr">
        <is>
          <t>40.0, ±25%, ±50% (4)</t>
        </is>
      </c>
      <c r="I98" s="35" t="inlineStr">
        <is>
          <t>40.0</t>
        </is>
      </c>
      <c r="J98" s="35" t="inlineStr">
        <is>
          <t>DC_MOMENT_STRONG_THRESHOLD=50 -&gt; delta vs cum</t>
        </is>
      </c>
    </row>
    <row r="99" ht="15.75" customHeight="1" s="67">
      <c r="A99" s="35" t="inlineStr">
        <is>
          <t>DC_MOMENT_STRONG_THRESHOLD</t>
        </is>
      </c>
      <c r="B99" s="35" t="inlineStr">
        <is>
          <t>Threshold</t>
        </is>
      </c>
      <c r="C99" s="35" t="inlineStr">
        <is>
          <t xml:space="preserve">Threshold for strong momentum regime (DC momentum). | Live read: `ROW_ENABLED', </t>
        </is>
      </c>
      <c r="D99" s="35" t="inlineStr">
        <is>
          <t>ENTRY, GLOBAL, STOCKS_EXIT</t>
        </is>
      </c>
      <c r="E99" s="35" t="inlineStr">
        <is>
          <t>DC_MOMENT_STRONG_THR</t>
        </is>
      </c>
      <c r="F99" s="35" t="inlineStr">
        <is>
          <t>GENERAL</t>
        </is>
      </c>
      <c r="G99" s="35" t="inlineStr">
        <is>
          <t>Blanket (page end)</t>
        </is>
      </c>
      <c r="H99" s="35" t="inlineStr">
        <is>
          <t>40.0, ±25%, ±50% (4)</t>
        </is>
      </c>
      <c r="I99" s="35" t="inlineStr">
        <is>
          <t>40.0</t>
        </is>
      </c>
      <c r="J99" s="35" t="inlineStr">
        <is>
          <t>DC_MOMENT_STRONG_THRESHOLD=30 -&gt; delta vs cum</t>
        </is>
      </c>
    </row>
    <row r="100" ht="15.75" customHeight="1" s="67">
      <c r="A100" s="35" t="inlineStr">
        <is>
          <t>DC_MOMENT_STRONG_THRESHOLD</t>
        </is>
      </c>
      <c r="B100" s="35" t="inlineStr">
        <is>
          <t>Threshold</t>
        </is>
      </c>
      <c r="C100" s="35" t="inlineStr">
        <is>
          <t xml:space="preserve">Threshold for strong momentum regime (DC momentum). | Live read: `ROW_ENABLED', </t>
        </is>
      </c>
      <c r="D100" s="35" t="inlineStr">
        <is>
          <t>ENTRY, GLOBAL, STOCKS_EXIT</t>
        </is>
      </c>
      <c r="E100" s="35" t="inlineStr">
        <is>
          <t>DC_MOMENT_STRONG_THR</t>
        </is>
      </c>
      <c r="F100" s="35" t="inlineStr">
        <is>
          <t>GENERAL</t>
        </is>
      </c>
      <c r="G100" s="35" t="inlineStr">
        <is>
          <t>Blanket (page end)</t>
        </is>
      </c>
      <c r="H100" s="35" t="inlineStr">
        <is>
          <t>40.0, ±25%, ±50% (4)</t>
        </is>
      </c>
      <c r="I100" s="35" t="inlineStr">
        <is>
          <t>40.0</t>
        </is>
      </c>
      <c r="J100" s="35" t="inlineStr">
        <is>
          <t>DC_MOMENT_STRONG_THRESHOLD=20 -&gt; delta vs cum</t>
        </is>
      </c>
    </row>
    <row r="101" ht="15.75" customHeight="1" s="67">
      <c r="A101" s="35" t="inlineStr">
        <is>
          <t>DELTA_ENGINE_FILTER_TF</t>
        </is>
      </c>
      <c r="B101" s="35" t="inlineStr">
        <is>
          <t>MTF Gate</t>
        </is>
      </c>
      <c r="C101" s="35" t="inlineStr">
        <is>
          <t>Delta (order-flow) engine confirmation TF. | Live read: `LTER_TF', 'BB_PULLBACK_</t>
        </is>
      </c>
      <c r="D101" s="35" t="inlineStr">
        <is>
          <t>GLOBAL</t>
        </is>
      </c>
      <c r="E101" s="35" t="inlineStr">
        <is>
          <t>DELTA_ENGINE</t>
        </is>
      </c>
      <c r="F101" s="35" t="inlineStr">
        <is>
          <t>SPECIFIC — only gate</t>
        </is>
      </c>
      <c r="G101" s="35" t="inlineStr">
        <is>
          <t>Per-switch (with switch)</t>
        </is>
      </c>
      <c r="H101" s="35" t="inlineStr">
        <is>
          <t>OFF, 15m, 1h, 4h, D (5 options)</t>
        </is>
      </c>
      <c r="I101" s="35" t="inlineStr">
        <is>
          <t>15m</t>
        </is>
      </c>
      <c r="J101" s="35" t="inlineStr">
        <is>
          <t>DELTA_ENGINE_FILTER_TF=OFF -&gt; delta vs cum</t>
        </is>
      </c>
    </row>
    <row r="102" ht="15.75" customHeight="1" s="67">
      <c r="A102" s="35" t="inlineStr">
        <is>
          <t>DELTA_ENGINE_FILTER_TF</t>
        </is>
      </c>
      <c r="B102" s="35" t="inlineStr">
        <is>
          <t>MTF Gate</t>
        </is>
      </c>
      <c r="C102" s="35" t="inlineStr">
        <is>
          <t>Delta (order-flow) engine confirmation TF. | Live read: `LTER_TF', 'BB_PULLBACK_</t>
        </is>
      </c>
      <c r="D102" s="35" t="inlineStr">
        <is>
          <t>GLOBAL</t>
        </is>
      </c>
      <c r="E102" s="35" t="inlineStr">
        <is>
          <t>DELTA_ENGINE</t>
        </is>
      </c>
      <c r="F102" s="35" t="inlineStr">
        <is>
          <t>SPECIFIC — only gate</t>
        </is>
      </c>
      <c r="G102" s="35" t="inlineStr">
        <is>
          <t>Per-switch (with switch)</t>
        </is>
      </c>
      <c r="H102" s="35" t="inlineStr">
        <is>
          <t>OFF, 15m, 1h, 4h, D (5 options)</t>
        </is>
      </c>
      <c r="I102" s="35" t="inlineStr">
        <is>
          <t>15m</t>
        </is>
      </c>
      <c r="J102" s="35" t="inlineStr">
        <is>
          <t>DELTA_ENGINE_FILTER_TF=D -&gt; delta vs cum</t>
        </is>
      </c>
    </row>
    <row r="103" ht="15.75" customHeight="1" s="67">
      <c r="A103" s="35" t="inlineStr">
        <is>
          <t>DELTA_ENGINE_FILTER_TF</t>
        </is>
      </c>
      <c r="B103" s="35" t="inlineStr">
        <is>
          <t>MTF Gate</t>
        </is>
      </c>
      <c r="C103" s="35" t="inlineStr">
        <is>
          <t>Delta (order-flow) engine confirmation TF. | Live read: `LTER_TF', 'BB_PULLBACK_</t>
        </is>
      </c>
      <c r="D103" s="35" t="inlineStr">
        <is>
          <t>GLOBAL</t>
        </is>
      </c>
      <c r="E103" s="35" t="inlineStr">
        <is>
          <t>DELTA_ENGINE</t>
        </is>
      </c>
      <c r="F103" s="35" t="inlineStr">
        <is>
          <t>SPECIFIC — only gate</t>
        </is>
      </c>
      <c r="G103" s="35" t="inlineStr">
        <is>
          <t>Per-switch (with switch)</t>
        </is>
      </c>
      <c r="H103" s="35" t="inlineStr">
        <is>
          <t>OFF, 15m, 1h, 4h, D (5 options)</t>
        </is>
      </c>
      <c r="I103" s="35" t="inlineStr">
        <is>
          <t>15m</t>
        </is>
      </c>
      <c r="J103" s="35" t="inlineStr">
        <is>
          <t>DELTA_ENGINE_FILTER_TF=4h -&gt; delta vs cum</t>
        </is>
      </c>
    </row>
    <row r="104" ht="15.75" customHeight="1" s="67">
      <c r="A104" s="35" t="inlineStr">
        <is>
          <t>DELTA_ENGINE_FILTER_TF</t>
        </is>
      </c>
      <c r="B104" s="35" t="inlineStr">
        <is>
          <t>MTF Gate</t>
        </is>
      </c>
      <c r="C104" s="35" t="inlineStr">
        <is>
          <t>Delta (order-flow) engine confirmation TF. | Live read: `LTER_TF', 'BB_PULLBACK_</t>
        </is>
      </c>
      <c r="D104" s="35" t="inlineStr">
        <is>
          <t>GLOBAL</t>
        </is>
      </c>
      <c r="E104" s="35" t="inlineStr">
        <is>
          <t>DELTA_ENGINE</t>
        </is>
      </c>
      <c r="F104" s="35" t="inlineStr">
        <is>
          <t>SPECIFIC — only gate</t>
        </is>
      </c>
      <c r="G104" s="35" t="inlineStr">
        <is>
          <t>Per-switch (with switch)</t>
        </is>
      </c>
      <c r="H104" s="35" t="inlineStr">
        <is>
          <t>OFF, 15m, 1h, 4h, D (5 options)</t>
        </is>
      </c>
      <c r="I104" s="35" t="inlineStr">
        <is>
          <t>15m</t>
        </is>
      </c>
      <c r="J104" s="35" t="inlineStr">
        <is>
          <t>DELTA_ENGINE_FILTER_TF=1h -&gt; delta vs cum</t>
        </is>
      </c>
    </row>
    <row r="105" ht="15.75" customHeight="1" s="67">
      <c r="A105" s="35" t="inlineStr">
        <is>
          <t>DELTA_ENGINE_FILTER_TF</t>
        </is>
      </c>
      <c r="B105" s="35" t="inlineStr">
        <is>
          <t>MTF Gate</t>
        </is>
      </c>
      <c r="C105" s="35" t="inlineStr">
        <is>
          <t>Delta (order-flow) engine confirmation TF. | Live read: `LTER_TF', 'BB_PULLBACK_</t>
        </is>
      </c>
      <c r="D105" s="35" t="inlineStr">
        <is>
          <t>GLOBAL</t>
        </is>
      </c>
      <c r="E105" s="35" t="inlineStr">
        <is>
          <t>DELTA_ENGINE</t>
        </is>
      </c>
      <c r="F105" s="35" t="inlineStr">
        <is>
          <t>SPECIFIC — only gate</t>
        </is>
      </c>
      <c r="G105" s="35" t="inlineStr">
        <is>
          <t>Per-switch (with switch)</t>
        </is>
      </c>
      <c r="H105" s="35" t="inlineStr">
        <is>
          <t>OFF, 15m, 1h, 4h, D (5 options)</t>
        </is>
      </c>
      <c r="I105" s="35" t="inlineStr">
        <is>
          <t>15m</t>
        </is>
      </c>
      <c r="J105" s="35" t="inlineStr">
        <is>
          <t>DELTA_ENGINE_FILTER_TF=15m -&gt; delta vs cum</t>
        </is>
      </c>
    </row>
    <row r="106" ht="15.75" customHeight="1" s="67">
      <c r="A106" s="35" t="inlineStr">
        <is>
          <t>DELTA_HTF_GATE</t>
        </is>
      </c>
      <c r="B106" s="35" t="inlineStr">
        <is>
          <t>Other</t>
        </is>
      </c>
      <c r="C106" s="35" t="inlineStr">
        <is>
          <t>Delta HTF alignment gate (requires HTF delta agreement). | Live read: `N_TFS', '</t>
        </is>
      </c>
      <c r="D106" s="35" t="inlineStr">
        <is>
          <t>ENTRY, GLOBAL, STOCKS_EXIT</t>
        </is>
      </c>
      <c r="E106" s="35" t="inlineStr">
        <is>
          <t>DELTA_HTF_GATE</t>
        </is>
      </c>
      <c r="F106" s="35" t="inlineStr">
        <is>
          <t>GENERAL</t>
        </is>
      </c>
      <c r="G106" s="35" t="inlineStr">
        <is>
          <t>Blanket (page end)</t>
        </is>
      </c>
      <c r="H106" s="35" t="inlineStr">
        <is>
          <t>4h, alt</t>
        </is>
      </c>
      <c r="I106" s="35" t="inlineStr">
        <is>
          <t>4h</t>
        </is>
      </c>
      <c r="J106" s="35" t="inlineStr">
        <is>
          <t>DELTA_HTF_GATE=4h -&gt; delta vs cum</t>
        </is>
      </c>
    </row>
    <row r="107" ht="15.75" customHeight="1" s="67">
      <c r="A107" s="35" t="inlineStr">
        <is>
          <t>DELTA_HTF_GATE</t>
        </is>
      </c>
      <c r="B107" s="35" t="inlineStr">
        <is>
          <t>Other</t>
        </is>
      </c>
      <c r="C107" s="35" t="inlineStr">
        <is>
          <t>Delta HTF alignment gate (requires HTF delta agreement). | Live read: `N_TFS', '</t>
        </is>
      </c>
      <c r="D107" s="35" t="inlineStr">
        <is>
          <t>ENTRY, GLOBAL, STOCKS_EXIT</t>
        </is>
      </c>
      <c r="E107" s="35" t="inlineStr">
        <is>
          <t>DELTA_HTF_GATE</t>
        </is>
      </c>
      <c r="F107" s="35" t="inlineStr">
        <is>
          <t>GENERAL</t>
        </is>
      </c>
      <c r="G107" s="35" t="inlineStr">
        <is>
          <t>Blanket (page end)</t>
        </is>
      </c>
      <c r="H107" s="35" t="inlineStr">
        <is>
          <t>4h, alt</t>
        </is>
      </c>
      <c r="I107" s="35" t="inlineStr">
        <is>
          <t>4h</t>
        </is>
      </c>
      <c r="J107" s="35" t="inlineStr">
        <is>
          <t>DELTA_HTF_GATE=4h_ALT -&gt; delta vs cum</t>
        </is>
      </c>
    </row>
    <row r="108" ht="15.75" customHeight="1" s="67">
      <c r="A108" s="35" t="inlineStr">
        <is>
          <t>DELTA_REENTRY_FILTER_ENABLED</t>
        </is>
      </c>
      <c r="B108" s="35" t="inlineStr">
        <is>
          <t>Bool Flag</t>
        </is>
      </c>
      <c r="C108" s="35" t="inlineStr">
        <is>
          <t>When OFF, disables delta-based reentry gating. | Live read: `Y_REQUIRE_TREND', '</t>
        </is>
      </c>
      <c r="D108" s="35" t="inlineStr">
        <is>
          <t>ENTRY, GLOBAL, STOCKS_EXIT</t>
        </is>
      </c>
      <c r="E108" s="35" t="inlineStr">
        <is>
          <t>DELTA_REENTRY_FILTER</t>
        </is>
      </c>
      <c r="F108" s="35" t="inlineStr">
        <is>
          <t>GENERAL</t>
        </is>
      </c>
      <c r="G108" s="35" t="inlineStr">
        <is>
          <t>Blanket (page end)</t>
        </is>
      </c>
      <c r="H108" s="35" t="inlineStr">
        <is>
          <t>False, True (2)</t>
        </is>
      </c>
      <c r="I108" s="35" t="inlineStr">
        <is>
          <t>False</t>
        </is>
      </c>
      <c r="J108" s="35" t="inlineStr">
        <is>
          <t>DELTA_REENTRY_FILTER_ENABLED=False -&gt; delta vs cum</t>
        </is>
      </c>
    </row>
    <row r="109" ht="15.75" customHeight="1" s="67">
      <c r="A109" s="35" t="inlineStr">
        <is>
          <t>DELTA_REENTRY_FILTER_ENABLED</t>
        </is>
      </c>
      <c r="B109" s="35" t="inlineStr">
        <is>
          <t>Bool Flag</t>
        </is>
      </c>
      <c r="C109" s="35" t="inlineStr">
        <is>
          <t>When OFF, disables delta-based reentry gating. | Live read: `Y_REQUIRE_TREND', '</t>
        </is>
      </c>
      <c r="D109" s="35" t="inlineStr">
        <is>
          <t>ENTRY, GLOBAL, STOCKS_EXIT</t>
        </is>
      </c>
      <c r="E109" s="35" t="inlineStr">
        <is>
          <t>DELTA_REENTRY_FILTER</t>
        </is>
      </c>
      <c r="F109" s="35" t="inlineStr">
        <is>
          <t>GENERAL</t>
        </is>
      </c>
      <c r="G109" s="35" t="inlineStr">
        <is>
          <t>Blanket (page end)</t>
        </is>
      </c>
      <c r="H109" s="35" t="inlineStr">
        <is>
          <t>False, True (2)</t>
        </is>
      </c>
      <c r="I109" s="35" t="inlineStr">
        <is>
          <t>False</t>
        </is>
      </c>
      <c r="J109" s="35" t="inlineStr">
        <is>
          <t>DELTA_REENTRY_FILTER_ENABLED=True -&gt; delta vs cum</t>
        </is>
      </c>
    </row>
    <row r="110" ht="15.75" customHeight="1" s="67">
      <c r="A110" s="35" t="inlineStr">
        <is>
          <t>DUP_GUARD_FILTER_TF</t>
        </is>
      </c>
      <c r="B110" s="35" t="inlineStr">
        <is>
          <t>MTF Gate</t>
        </is>
      </c>
      <c r="C110" s="35" t="inlineStr">
        <is>
          <t>Duplicate guard — prevents re-entering same signal on FILTER_TF. | Live read: `D</t>
        </is>
      </c>
      <c r="D110" s="35" t="inlineStr">
        <is>
          <t>GLOBAL</t>
        </is>
      </c>
      <c r="E110" s="35" t="inlineStr">
        <is>
          <t>DUP_GUARD</t>
        </is>
      </c>
      <c r="F110" s="35" t="inlineStr">
        <is>
          <t>GENERAL — uniform</t>
        </is>
      </c>
      <c r="G110" s="35" t="inlineStr">
        <is>
          <t>Blanket (page end)</t>
        </is>
      </c>
      <c r="H110" s="35" t="inlineStr">
        <is>
          <t>OFF, 15m, 1h, 4h, D (5 options)</t>
        </is>
      </c>
      <c r="I110" s="35" t="inlineStr">
        <is>
          <t>15m</t>
        </is>
      </c>
      <c r="J110" s="35" t="inlineStr">
        <is>
          <t>DUP_GUARD_FILTER_TF=OFF -&gt; delta vs cum</t>
        </is>
      </c>
    </row>
    <row r="111" ht="15.75" customHeight="1" s="67">
      <c r="A111" s="35" t="inlineStr">
        <is>
          <t>DUP_GUARD_FILTER_TF</t>
        </is>
      </c>
      <c r="B111" s="35" t="inlineStr">
        <is>
          <t>MTF Gate</t>
        </is>
      </c>
      <c r="C111" s="35" t="inlineStr">
        <is>
          <t>Duplicate guard — prevents re-entering same signal on FILTER_TF. | Live read: `D</t>
        </is>
      </c>
      <c r="D111" s="35" t="inlineStr">
        <is>
          <t>GLOBAL</t>
        </is>
      </c>
      <c r="E111" s="35" t="inlineStr">
        <is>
          <t>DUP_GUARD</t>
        </is>
      </c>
      <c r="F111" s="35" t="inlineStr">
        <is>
          <t>GENERAL — uniform</t>
        </is>
      </c>
      <c r="G111" s="35" t="inlineStr">
        <is>
          <t>Blanket (page end)</t>
        </is>
      </c>
      <c r="H111" s="35" t="inlineStr">
        <is>
          <t>OFF, 15m, 1h, 4h, D (5 options)</t>
        </is>
      </c>
      <c r="I111" s="35" t="inlineStr">
        <is>
          <t>15m</t>
        </is>
      </c>
      <c r="J111" s="35" t="inlineStr">
        <is>
          <t>DUP_GUARD_FILTER_TF=D -&gt; delta vs cum</t>
        </is>
      </c>
    </row>
    <row r="112" ht="15.75" customHeight="1" s="67">
      <c r="A112" s="35" t="inlineStr">
        <is>
          <t>DUP_GUARD_FILTER_TF</t>
        </is>
      </c>
      <c r="B112" s="35" t="inlineStr">
        <is>
          <t>MTF Gate</t>
        </is>
      </c>
      <c r="C112" s="35" t="inlineStr">
        <is>
          <t>Duplicate guard — prevents re-entering same signal on FILTER_TF. | Live read: `D</t>
        </is>
      </c>
      <c r="D112" s="35" t="inlineStr">
        <is>
          <t>GLOBAL</t>
        </is>
      </c>
      <c r="E112" s="35" t="inlineStr">
        <is>
          <t>DUP_GUARD</t>
        </is>
      </c>
      <c r="F112" s="35" t="inlineStr">
        <is>
          <t>GENERAL — uniform</t>
        </is>
      </c>
      <c r="G112" s="35" t="inlineStr">
        <is>
          <t>Blanket (page end)</t>
        </is>
      </c>
      <c r="H112" s="35" t="inlineStr">
        <is>
          <t>OFF, 15m, 1h, 4h, D (5 options)</t>
        </is>
      </c>
      <c r="I112" s="35" t="inlineStr">
        <is>
          <t>15m</t>
        </is>
      </c>
      <c r="J112" s="35" t="inlineStr">
        <is>
          <t>DUP_GUARD_FILTER_TF=4h -&gt; delta vs cum</t>
        </is>
      </c>
    </row>
    <row r="113" ht="15.75" customHeight="1" s="67">
      <c r="A113" s="35" t="inlineStr">
        <is>
          <t>DUP_GUARD_FILTER_TF</t>
        </is>
      </c>
      <c r="B113" s="35" t="inlineStr">
        <is>
          <t>MTF Gate</t>
        </is>
      </c>
      <c r="C113" s="35" t="inlineStr">
        <is>
          <t>Duplicate guard — prevents re-entering same signal on FILTER_TF. | Live read: `D</t>
        </is>
      </c>
      <c r="D113" s="35" t="inlineStr">
        <is>
          <t>GLOBAL</t>
        </is>
      </c>
      <c r="E113" s="35" t="inlineStr">
        <is>
          <t>DUP_GUARD</t>
        </is>
      </c>
      <c r="F113" s="35" t="inlineStr">
        <is>
          <t>GENERAL — uniform</t>
        </is>
      </c>
      <c r="G113" s="35" t="inlineStr">
        <is>
          <t>Blanket (page end)</t>
        </is>
      </c>
      <c r="H113" s="35" t="inlineStr">
        <is>
          <t>OFF, 15m, 1h, 4h, D (5 options)</t>
        </is>
      </c>
      <c r="I113" s="35" t="inlineStr">
        <is>
          <t>15m</t>
        </is>
      </c>
      <c r="J113" s="35" t="inlineStr">
        <is>
          <t>DUP_GUARD_FILTER_TF=1h -&gt; delta vs cum</t>
        </is>
      </c>
    </row>
    <row r="114" ht="15.75" customHeight="1" s="67">
      <c r="A114" s="35" t="inlineStr">
        <is>
          <t>DUP_GUARD_FILTER_TF</t>
        </is>
      </c>
      <c r="B114" s="35" t="inlineStr">
        <is>
          <t>MTF Gate</t>
        </is>
      </c>
      <c r="C114" s="35" t="inlineStr">
        <is>
          <t>Duplicate guard — prevents re-entering same signal on FILTER_TF. | Live read: `D</t>
        </is>
      </c>
      <c r="D114" s="35" t="inlineStr">
        <is>
          <t>GLOBAL</t>
        </is>
      </c>
      <c r="E114" s="35" t="inlineStr">
        <is>
          <t>DUP_GUARD</t>
        </is>
      </c>
      <c r="F114" s="35" t="inlineStr">
        <is>
          <t>GENERAL — uniform</t>
        </is>
      </c>
      <c r="G114" s="35" t="inlineStr">
        <is>
          <t>Blanket (page end)</t>
        </is>
      </c>
      <c r="H114" s="35" t="inlineStr">
        <is>
          <t>OFF, 15m, 1h, 4h, D (5 options)</t>
        </is>
      </c>
      <c r="I114" s="35" t="inlineStr">
        <is>
          <t>15m</t>
        </is>
      </c>
      <c r="J114" s="35" t="inlineStr">
        <is>
          <t>DUP_GUARD_FILTER_TF=15m -&gt; delta vs cum</t>
        </is>
      </c>
    </row>
    <row r="115" ht="15.75" customHeight="1" s="67">
      <c r="A115" s="35" t="inlineStr">
        <is>
          <t>E2E_REPLAY_VALIDATOR_FILTER_TF</t>
        </is>
      </c>
      <c r="B115" s="35" t="inlineStr">
        <is>
          <t>MTF Gate</t>
        </is>
      </c>
      <c r="C115" s="35" t="inlineStr">
        <is>
          <t>Dead/misnamed filter — no read in ez_manage/ez_positions_quick/tradier_manage. A</t>
        </is>
      </c>
      <c r="D115" s="35" t="inlineStr">
        <is>
          <t>DEAD</t>
        </is>
      </c>
      <c r="E115" s="35" t="inlineStr">
        <is>
          <t>E2E_REPLAY_VALIDATOR</t>
        </is>
      </c>
      <c r="F115" s="35" t="inlineStr">
        <is>
          <t>SPECIFIC — only gate</t>
        </is>
      </c>
      <c r="G115" s="35" t="inlineStr">
        <is>
          <t>Per-switch (with switch)</t>
        </is>
      </c>
      <c r="H115" s="35" t="inlineStr">
        <is>
          <t>OFF, 15m, 1h, 4h, D (5 options)</t>
        </is>
      </c>
      <c r="I115" s="35" t="inlineStr">
        <is>
          <t>15m</t>
        </is>
      </c>
      <c r="J115" s="35" t="inlineStr">
        <is>
          <t>E2E_REPLAY_VALIDATOR_FILTER_TF=OFF -&gt; delta vs cum</t>
        </is>
      </c>
    </row>
    <row r="116" ht="15.75" customHeight="1" s="67">
      <c r="A116" s="35" t="inlineStr">
        <is>
          <t>E2E_REPLAY_VALIDATOR_FILTER_TF</t>
        </is>
      </c>
      <c r="B116" s="35" t="inlineStr">
        <is>
          <t>MTF Gate</t>
        </is>
      </c>
      <c r="C116" s="35" t="inlineStr">
        <is>
          <t>Dead/misnamed filter — no read in ez_manage/ez_positions_quick/tradier_manage. A</t>
        </is>
      </c>
      <c r="D116" s="35" t="inlineStr">
        <is>
          <t>DEAD</t>
        </is>
      </c>
      <c r="E116" s="35" t="inlineStr">
        <is>
          <t>E2E_REPLAY_VALIDATOR</t>
        </is>
      </c>
      <c r="F116" s="35" t="inlineStr">
        <is>
          <t>SPECIFIC — only gate</t>
        </is>
      </c>
      <c r="G116" s="35" t="inlineStr">
        <is>
          <t>Per-switch (with switch)</t>
        </is>
      </c>
      <c r="H116" s="35" t="inlineStr">
        <is>
          <t>OFF, 15m, 1h, 4h, D (5 options)</t>
        </is>
      </c>
      <c r="I116" s="35" t="inlineStr">
        <is>
          <t>15m</t>
        </is>
      </c>
      <c r="J116" s="35" t="inlineStr">
        <is>
          <t>E2E_REPLAY_VALIDATOR_FILTER_TF=D -&gt; delta vs cum</t>
        </is>
      </c>
    </row>
    <row r="117" ht="15.75" customHeight="1" s="67">
      <c r="A117" s="35" t="inlineStr">
        <is>
          <t>E2E_REPLAY_VALIDATOR_FILTER_TF</t>
        </is>
      </c>
      <c r="B117" s="35" t="inlineStr">
        <is>
          <t>MTF Gate</t>
        </is>
      </c>
      <c r="C117" s="35" t="inlineStr">
        <is>
          <t>Dead/misnamed filter — no read in ez_manage/ez_positions_quick/tradier_manage. A</t>
        </is>
      </c>
      <c r="D117" s="35" t="inlineStr">
        <is>
          <t>DEAD</t>
        </is>
      </c>
      <c r="E117" s="35" t="inlineStr">
        <is>
          <t>E2E_REPLAY_VALIDATOR</t>
        </is>
      </c>
      <c r="F117" s="35" t="inlineStr">
        <is>
          <t>SPECIFIC — only gate</t>
        </is>
      </c>
      <c r="G117" s="35" t="inlineStr">
        <is>
          <t>Per-switch (with switch)</t>
        </is>
      </c>
      <c r="H117" s="35" t="inlineStr">
        <is>
          <t>OFF, 15m, 1h, 4h, D (5 options)</t>
        </is>
      </c>
      <c r="I117" s="35" t="inlineStr">
        <is>
          <t>15m</t>
        </is>
      </c>
      <c r="J117" s="35" t="inlineStr">
        <is>
          <t>E2E_REPLAY_VALIDATOR_FILTER_TF=4h -&gt; delta vs cum</t>
        </is>
      </c>
    </row>
    <row r="118" ht="15.75" customHeight="1" s="67">
      <c r="A118" s="35" t="inlineStr">
        <is>
          <t>E2E_REPLAY_VALIDATOR_FILTER_TF</t>
        </is>
      </c>
      <c r="B118" s="35" t="inlineStr">
        <is>
          <t>MTF Gate</t>
        </is>
      </c>
      <c r="C118" s="35" t="inlineStr">
        <is>
          <t>Dead/misnamed filter — no read in ez_manage/ez_positions_quick/tradier_manage. A</t>
        </is>
      </c>
      <c r="D118" s="35" t="inlineStr">
        <is>
          <t>DEAD</t>
        </is>
      </c>
      <c r="E118" s="35" t="inlineStr">
        <is>
          <t>E2E_REPLAY_VALIDATOR</t>
        </is>
      </c>
      <c r="F118" s="35" t="inlineStr">
        <is>
          <t>SPECIFIC — only gate</t>
        </is>
      </c>
      <c r="G118" s="35" t="inlineStr">
        <is>
          <t>Per-switch (with switch)</t>
        </is>
      </c>
      <c r="H118" s="35" t="inlineStr">
        <is>
          <t>OFF, 15m, 1h, 4h, D (5 options)</t>
        </is>
      </c>
      <c r="I118" s="35" t="inlineStr">
        <is>
          <t>15m</t>
        </is>
      </c>
      <c r="J118" s="35" t="inlineStr">
        <is>
          <t>E2E_REPLAY_VALIDATOR_FILTER_TF=1h -&gt; delta vs cum</t>
        </is>
      </c>
    </row>
    <row r="119" ht="15.75" customHeight="1" s="67">
      <c r="A119" s="35" t="inlineStr">
        <is>
          <t>E2E_REPLAY_VALIDATOR_FILTER_TF</t>
        </is>
      </c>
      <c r="B119" s="35" t="inlineStr">
        <is>
          <t>MTF Gate</t>
        </is>
      </c>
      <c r="C119" s="35" t="inlineStr">
        <is>
          <t>Dead/misnamed filter — no read in ez_manage/ez_positions_quick/tradier_manage. A</t>
        </is>
      </c>
      <c r="D119" s="35" t="inlineStr">
        <is>
          <t>DEAD</t>
        </is>
      </c>
      <c r="E119" s="35" t="inlineStr">
        <is>
          <t>E2E_REPLAY_VALIDATOR</t>
        </is>
      </c>
      <c r="F119" s="35" t="inlineStr">
        <is>
          <t>SPECIFIC — only gate</t>
        </is>
      </c>
      <c r="G119" s="35" t="inlineStr">
        <is>
          <t>Per-switch (with switch)</t>
        </is>
      </c>
      <c r="H119" s="35" t="inlineStr">
        <is>
          <t>OFF, 15m, 1h, 4h, D (5 options)</t>
        </is>
      </c>
      <c r="I119" s="35" t="inlineStr">
        <is>
          <t>15m</t>
        </is>
      </c>
      <c r="J119" s="35" t="inlineStr">
        <is>
          <t>E2E_REPLAY_VALIDATOR_FILTER_TF=15m -&gt; delta vs cum</t>
        </is>
      </c>
    </row>
    <row r="120" ht="15.75" customHeight="1" s="67">
      <c r="A120" s="35" t="inlineStr">
        <is>
          <t>EMA_9_21_FILTER_FILTER_TF</t>
        </is>
      </c>
      <c r="B120" s="35" t="inlineStr">
        <is>
          <t>MTF Gate</t>
        </is>
      </c>
      <c r="C120" s="35" t="inlineStr">
        <is>
          <t>EMA 9/21 cross filter on FILTER_TF. | Live read: `NFIRM_BARS', 'BTC_HARD_BLOCK_O</t>
        </is>
      </c>
      <c r="D120" s="35" t="inlineStr">
        <is>
          <t>GLOBAL</t>
        </is>
      </c>
      <c r="E120" s="35" t="inlineStr">
        <is>
          <t>EMA_9_21_FILTER</t>
        </is>
      </c>
      <c r="F120" s="35" t="inlineStr">
        <is>
          <t>SPECIFIC — only gate</t>
        </is>
      </c>
      <c r="G120" s="35" t="inlineStr">
        <is>
          <t>Per-switch (with switch)</t>
        </is>
      </c>
      <c r="H120" s="35" t="inlineStr">
        <is>
          <t>OFF, 15m, 1h, 4h, D (5 options)</t>
        </is>
      </c>
      <c r="I120" s="35" t="inlineStr">
        <is>
          <t>15m</t>
        </is>
      </c>
      <c r="J120" s="35" t="inlineStr">
        <is>
          <t>EMA_9_21_FILTER_FILTER_TF=OFF -&gt; delta vs cum</t>
        </is>
      </c>
    </row>
    <row r="121" ht="15.75" customHeight="1" s="67">
      <c r="A121" s="35" t="inlineStr">
        <is>
          <t>EMA_9_21_FILTER_FILTER_TF</t>
        </is>
      </c>
      <c r="B121" s="35" t="inlineStr">
        <is>
          <t>MTF Gate</t>
        </is>
      </c>
      <c r="C121" s="35" t="inlineStr">
        <is>
          <t>EMA 9/21 cross filter on FILTER_TF. | Live read: `NFIRM_BARS', 'BTC_HARD_BLOCK_O</t>
        </is>
      </c>
      <c r="D121" s="35" t="inlineStr">
        <is>
          <t>GLOBAL</t>
        </is>
      </c>
      <c r="E121" s="35" t="inlineStr">
        <is>
          <t>EMA_9_21_FILTER</t>
        </is>
      </c>
      <c r="F121" s="35" t="inlineStr">
        <is>
          <t>SPECIFIC — only gate</t>
        </is>
      </c>
      <c r="G121" s="35" t="inlineStr">
        <is>
          <t>Per-switch (with switch)</t>
        </is>
      </c>
      <c r="H121" s="35" t="inlineStr">
        <is>
          <t>OFF, 15m, 1h, 4h, D (5 options)</t>
        </is>
      </c>
      <c r="I121" s="35" t="inlineStr">
        <is>
          <t>15m</t>
        </is>
      </c>
      <c r="J121" s="35" t="inlineStr">
        <is>
          <t>EMA_9_21_FILTER_FILTER_TF=D -&gt; delta vs cum</t>
        </is>
      </c>
    </row>
    <row r="122" ht="15.75" customHeight="1" s="67">
      <c r="A122" s="35" t="inlineStr">
        <is>
          <t>EMA_9_21_FILTER_FILTER_TF</t>
        </is>
      </c>
      <c r="B122" s="35" t="inlineStr">
        <is>
          <t>MTF Gate</t>
        </is>
      </c>
      <c r="C122" s="35" t="inlineStr">
        <is>
          <t>EMA 9/21 cross filter on FILTER_TF. | Live read: `NFIRM_BARS', 'BTC_HARD_BLOCK_O</t>
        </is>
      </c>
      <c r="D122" s="35" t="inlineStr">
        <is>
          <t>GLOBAL</t>
        </is>
      </c>
      <c r="E122" s="35" t="inlineStr">
        <is>
          <t>EMA_9_21_FILTER</t>
        </is>
      </c>
      <c r="F122" s="35" t="inlineStr">
        <is>
          <t>SPECIFIC — only gate</t>
        </is>
      </c>
      <c r="G122" s="35" t="inlineStr">
        <is>
          <t>Per-switch (with switch)</t>
        </is>
      </c>
      <c r="H122" s="35" t="inlineStr">
        <is>
          <t>OFF, 15m, 1h, 4h, D (5 options)</t>
        </is>
      </c>
      <c r="I122" s="35" t="inlineStr">
        <is>
          <t>15m</t>
        </is>
      </c>
      <c r="J122" s="35" t="inlineStr">
        <is>
          <t>EMA_9_21_FILTER_FILTER_TF=4h -&gt; delta vs cum</t>
        </is>
      </c>
    </row>
    <row r="123" ht="15.75" customHeight="1" s="67">
      <c r="A123" s="35" t="inlineStr">
        <is>
          <t>EMA_9_21_FILTER_FILTER_TF</t>
        </is>
      </c>
      <c r="B123" s="35" t="inlineStr">
        <is>
          <t>MTF Gate</t>
        </is>
      </c>
      <c r="C123" s="35" t="inlineStr">
        <is>
          <t>EMA 9/21 cross filter on FILTER_TF. | Live read: `NFIRM_BARS', 'BTC_HARD_BLOCK_O</t>
        </is>
      </c>
      <c r="D123" s="35" t="inlineStr">
        <is>
          <t>GLOBAL</t>
        </is>
      </c>
      <c r="E123" s="35" t="inlineStr">
        <is>
          <t>EMA_9_21_FILTER</t>
        </is>
      </c>
      <c r="F123" s="35" t="inlineStr">
        <is>
          <t>SPECIFIC — only gate</t>
        </is>
      </c>
      <c r="G123" s="35" t="inlineStr">
        <is>
          <t>Per-switch (with switch)</t>
        </is>
      </c>
      <c r="H123" s="35" t="inlineStr">
        <is>
          <t>OFF, 15m, 1h, 4h, D (5 options)</t>
        </is>
      </c>
      <c r="I123" s="35" t="inlineStr">
        <is>
          <t>15m</t>
        </is>
      </c>
      <c r="J123" s="35" t="inlineStr">
        <is>
          <t>EMA_9_21_FILTER_FILTER_TF=1h -&gt; delta vs cum</t>
        </is>
      </c>
    </row>
    <row r="124" ht="15.75" customHeight="1" s="67">
      <c r="A124" s="35" t="inlineStr">
        <is>
          <t>EMA_9_21_FILTER_FILTER_TF</t>
        </is>
      </c>
      <c r="B124" s="35" t="inlineStr">
        <is>
          <t>MTF Gate</t>
        </is>
      </c>
      <c r="C124" s="35" t="inlineStr">
        <is>
          <t>EMA 9/21 cross filter on FILTER_TF. | Live read: `NFIRM_BARS', 'BTC_HARD_BLOCK_O</t>
        </is>
      </c>
      <c r="D124" s="35" t="inlineStr">
        <is>
          <t>GLOBAL</t>
        </is>
      </c>
      <c r="E124" s="35" t="inlineStr">
        <is>
          <t>EMA_9_21_FILTER</t>
        </is>
      </c>
      <c r="F124" s="35" t="inlineStr">
        <is>
          <t>SPECIFIC — only gate</t>
        </is>
      </c>
      <c r="G124" s="35" t="inlineStr">
        <is>
          <t>Per-switch (with switch)</t>
        </is>
      </c>
      <c r="H124" s="35" t="inlineStr">
        <is>
          <t>OFF, 15m, 1h, 4h, D (5 options)</t>
        </is>
      </c>
      <c r="I124" s="35" t="inlineStr">
        <is>
          <t>15m</t>
        </is>
      </c>
      <c r="J124" s="35" t="inlineStr">
        <is>
          <t>EMA_9_21_FILTER_FILTER_TF=15m -&gt; delta vs cum</t>
        </is>
      </c>
    </row>
    <row r="125" ht="15.75" customHeight="1" s="67">
      <c r="A125" s="35" t="inlineStr">
        <is>
          <t>EMA_9_21_FILTER_MIN_TFS</t>
        </is>
      </c>
      <c r="B125" s="35" t="inlineStr">
        <is>
          <t>MTF Gate</t>
        </is>
      </c>
      <c r="C125" s="35" t="inlineStr">
        <is>
          <t>Blocks signal unless value &gt; threshold (tunable level)</t>
        </is>
      </c>
      <c r="D125" s="35" t="inlineStr">
        <is>
          <t>GLOBAL</t>
        </is>
      </c>
      <c r="E125" s="35" t="inlineStr">
        <is>
          <t>EMA_9_21_FILTER_MIN_</t>
        </is>
      </c>
      <c r="F125" s="35" t="inlineStr">
        <is>
          <t>GENERAL</t>
        </is>
      </c>
      <c r="G125" s="35" t="inlineStr">
        <is>
          <t>Blanket (page end)</t>
        </is>
      </c>
      <c r="H125" s="35" t="inlineStr">
        <is>
          <t>0.0, +1, +2 (3)</t>
        </is>
      </c>
      <c r="I125" s="35" t="inlineStr">
        <is>
          <t>0.0</t>
        </is>
      </c>
      <c r="J125" s="35" t="inlineStr">
        <is>
          <t>EMA_9_21_FILTER_MIN_TFS=0 -&gt; delta vs cum</t>
        </is>
      </c>
    </row>
    <row r="126" ht="15.75" customHeight="1" s="67">
      <c r="A126" s="35" t="inlineStr">
        <is>
          <t>EMA_9_21_FILTER_MIN_TFS</t>
        </is>
      </c>
      <c r="B126" s="35" t="inlineStr">
        <is>
          <t>MTF Gate</t>
        </is>
      </c>
      <c r="C126" s="35" t="inlineStr">
        <is>
          <t>Blocks signal unless value &gt; threshold (tunable level)</t>
        </is>
      </c>
      <c r="D126" s="35" t="inlineStr">
        <is>
          <t>GLOBAL</t>
        </is>
      </c>
      <c r="E126" s="35" t="inlineStr">
        <is>
          <t>EMA_9_21_FILTER_MIN_</t>
        </is>
      </c>
      <c r="F126" s="35" t="inlineStr">
        <is>
          <t>GENERAL</t>
        </is>
      </c>
      <c r="G126" s="35" t="inlineStr">
        <is>
          <t>Blanket (page end)</t>
        </is>
      </c>
      <c r="H126" s="35" t="inlineStr">
        <is>
          <t>0.0, +1, +2 (3)</t>
        </is>
      </c>
      <c r="I126" s="35" t="inlineStr">
        <is>
          <t>0.0</t>
        </is>
      </c>
      <c r="J126" s="35" t="inlineStr">
        <is>
          <t>EMA_9_21_FILTER_MIN_TFS=2 -&gt; delta vs cum</t>
        </is>
      </c>
    </row>
    <row r="127" ht="15.75" customHeight="1" s="67">
      <c r="A127" s="35" t="inlineStr">
        <is>
          <t>EMA_9_21_FILTER_MIN_TFS</t>
        </is>
      </c>
      <c r="B127" s="35" t="inlineStr">
        <is>
          <t>MTF Gate</t>
        </is>
      </c>
      <c r="C127" s="35" t="inlineStr">
        <is>
          <t>Blocks signal unless value &gt; threshold (tunable level)</t>
        </is>
      </c>
      <c r="D127" s="35" t="inlineStr">
        <is>
          <t>GLOBAL</t>
        </is>
      </c>
      <c r="E127" s="35" t="inlineStr">
        <is>
          <t>EMA_9_21_FILTER_MIN_</t>
        </is>
      </c>
      <c r="F127" s="35" t="inlineStr">
        <is>
          <t>GENERAL</t>
        </is>
      </c>
      <c r="G127" s="35" t="inlineStr">
        <is>
          <t>Blanket (page end)</t>
        </is>
      </c>
      <c r="H127" s="35" t="inlineStr">
        <is>
          <t>0.0, +1, +2 (3)</t>
        </is>
      </c>
      <c r="I127" s="35" t="inlineStr">
        <is>
          <t>0.0</t>
        </is>
      </c>
      <c r="J127" s="35" t="inlineStr">
        <is>
          <t>EMA_9_21_FILTER_MIN_TFS=1 -&gt; delta vs cum</t>
        </is>
      </c>
    </row>
    <row r="128" ht="15.75" customHeight="1" s="67">
      <c r="A128" s="35" t="inlineStr">
        <is>
          <t>EMA_BLANKET_FILTER_ENABLED</t>
        </is>
      </c>
      <c r="B128" s="35" t="inlineStr">
        <is>
          <t>Bool Flag</t>
        </is>
      </c>
      <c r="C128" s="35" t="inlineStr">
        <is>
          <t>Blanket EMA filter (price above/below EMA blanket). | Live read: `E_PAUSE_ENABLE</t>
        </is>
      </c>
      <c r="D128" s="35" t="inlineStr">
        <is>
          <t>GLOBAL</t>
        </is>
      </c>
      <c r="E128" s="35" t="inlineStr">
        <is>
          <t>EMA_BLANKET_FILTER_E</t>
        </is>
      </c>
      <c r="F128" s="35" t="inlineStr">
        <is>
          <t>GENERAL</t>
        </is>
      </c>
      <c r="G128" s="35" t="inlineStr">
        <is>
          <t>Blanket (page end)</t>
        </is>
      </c>
      <c r="H128" s="35" t="inlineStr">
        <is>
          <t>False, True (2)</t>
        </is>
      </c>
      <c r="I128" s="35" t="inlineStr">
        <is>
          <t>False</t>
        </is>
      </c>
      <c r="J128" s="35" t="inlineStr">
        <is>
          <t>EMA_BLANKET_FILTER_ENABLED=False -&gt; delta vs cum</t>
        </is>
      </c>
    </row>
    <row r="129" ht="15.75" customHeight="1" s="67">
      <c r="A129" s="35" t="inlineStr">
        <is>
          <t>EMA_BLANKET_FILTER_ENABLED</t>
        </is>
      </c>
      <c r="B129" s="35" t="inlineStr">
        <is>
          <t>Bool Flag</t>
        </is>
      </c>
      <c r="C129" s="35" t="inlineStr">
        <is>
          <t>Blanket EMA filter (price above/below EMA blanket). | Live read: `E_PAUSE_ENABLE</t>
        </is>
      </c>
      <c r="D129" s="35" t="inlineStr">
        <is>
          <t>GLOBAL</t>
        </is>
      </c>
      <c r="E129" s="35" t="inlineStr">
        <is>
          <t>EMA_BLANKET_FILTER_E</t>
        </is>
      </c>
      <c r="F129" s="35" t="inlineStr">
        <is>
          <t>GENERAL</t>
        </is>
      </c>
      <c r="G129" s="35" t="inlineStr">
        <is>
          <t>Blanket (page end)</t>
        </is>
      </c>
      <c r="H129" s="35" t="inlineStr">
        <is>
          <t>False, True (2)</t>
        </is>
      </c>
      <c r="I129" s="35" t="inlineStr">
        <is>
          <t>False</t>
        </is>
      </c>
      <c r="J129" s="35" t="inlineStr">
        <is>
          <t>EMA_BLANKET_FILTER_ENABLED=True -&gt; delta vs cum</t>
        </is>
      </c>
    </row>
    <row r="130" ht="15.75" customHeight="1" s="67">
      <c r="A130" s="35" t="inlineStr">
        <is>
          <t>EMA_BLANKET_FILTER_FILTER_TF</t>
        </is>
      </c>
      <c r="B130" s="35" t="inlineStr">
        <is>
          <t>MTF Gate</t>
        </is>
      </c>
      <c r="C130" s="35" t="inlineStr">
        <is>
          <t>Requires confirmation on multiple timeframes (e.g., 1h+4h) before signal counts</t>
        </is>
      </c>
      <c r="D130" s="35" t="inlineStr">
        <is>
          <t>GLOBAL</t>
        </is>
      </c>
      <c r="E130" s="35" t="inlineStr">
        <is>
          <t>EMA_BLANKET_FILTER</t>
        </is>
      </c>
      <c r="F130" s="35" t="inlineStr">
        <is>
          <t>SPECIFIC — only gate</t>
        </is>
      </c>
      <c r="G130" s="35" t="inlineStr">
        <is>
          <t>Per-switch (with switch)</t>
        </is>
      </c>
      <c r="H130" s="35" t="inlineStr">
        <is>
          <t>OFF, 15m, 1h, 4h, D (5 options)</t>
        </is>
      </c>
      <c r="I130" s="35" t="inlineStr">
        <is>
          <t>15m</t>
        </is>
      </c>
      <c r="J130" s="35" t="inlineStr">
        <is>
          <t>EMA_BLANKET_FILTER_FILTER_TF=OFF -&gt; delta vs cum</t>
        </is>
      </c>
    </row>
    <row r="131" ht="15.75" customHeight="1" s="67">
      <c r="A131" s="35" t="inlineStr">
        <is>
          <t>EMA_BLANKET_FILTER_FILTER_TF</t>
        </is>
      </c>
      <c r="B131" s="35" t="inlineStr">
        <is>
          <t>MTF Gate</t>
        </is>
      </c>
      <c r="C131" s="35" t="inlineStr">
        <is>
          <t>Requires confirmation on multiple timeframes (e.g., 1h+4h) before signal counts</t>
        </is>
      </c>
      <c r="D131" s="35" t="inlineStr">
        <is>
          <t>GLOBAL</t>
        </is>
      </c>
      <c r="E131" s="35" t="inlineStr">
        <is>
          <t>EMA_BLANKET_FILTER</t>
        </is>
      </c>
      <c r="F131" s="35" t="inlineStr">
        <is>
          <t>SPECIFIC — only gate</t>
        </is>
      </c>
      <c r="G131" s="35" t="inlineStr">
        <is>
          <t>Per-switch (with switch)</t>
        </is>
      </c>
      <c r="H131" s="35" t="inlineStr">
        <is>
          <t>OFF, 15m, 1h, 4h, D (5 options)</t>
        </is>
      </c>
      <c r="I131" s="35" t="inlineStr">
        <is>
          <t>15m</t>
        </is>
      </c>
      <c r="J131" s="35" t="inlineStr">
        <is>
          <t>EMA_BLANKET_FILTER_FILTER_TF=D -&gt; delta vs cum</t>
        </is>
      </c>
    </row>
    <row r="132" ht="15.75" customHeight="1" s="67">
      <c r="A132" s="35" t="inlineStr">
        <is>
          <t>EMA_BLANKET_FILTER_FILTER_TF</t>
        </is>
      </c>
      <c r="B132" s="35" t="inlineStr">
        <is>
          <t>MTF Gate</t>
        </is>
      </c>
      <c r="C132" s="35" t="inlineStr">
        <is>
          <t>Requires confirmation on multiple timeframes (e.g., 1h+4h) before signal counts</t>
        </is>
      </c>
      <c r="D132" s="35" t="inlineStr">
        <is>
          <t>GLOBAL</t>
        </is>
      </c>
      <c r="E132" s="35" t="inlineStr">
        <is>
          <t>EMA_BLANKET_FILTER</t>
        </is>
      </c>
      <c r="F132" s="35" t="inlineStr">
        <is>
          <t>SPECIFIC — only gate</t>
        </is>
      </c>
      <c r="G132" s="35" t="inlineStr">
        <is>
          <t>Per-switch (with switch)</t>
        </is>
      </c>
      <c r="H132" s="35" t="inlineStr">
        <is>
          <t>OFF, 15m, 1h, 4h, D (5 options)</t>
        </is>
      </c>
      <c r="I132" s="35" t="inlineStr">
        <is>
          <t>15m</t>
        </is>
      </c>
      <c r="J132" s="35" t="inlineStr">
        <is>
          <t>EMA_BLANKET_FILTER_FILTER_TF=4h -&gt; delta vs cum</t>
        </is>
      </c>
    </row>
    <row r="133" ht="15.75" customHeight="1" s="67">
      <c r="A133" s="35" t="inlineStr">
        <is>
          <t>EMA_BLANKET_FILTER_FILTER_TF</t>
        </is>
      </c>
      <c r="B133" s="35" t="inlineStr">
        <is>
          <t>MTF Gate</t>
        </is>
      </c>
      <c r="C133" s="35" t="inlineStr">
        <is>
          <t>Requires confirmation on multiple timeframes (e.g., 1h+4h) before signal counts</t>
        </is>
      </c>
      <c r="D133" s="35" t="inlineStr">
        <is>
          <t>GLOBAL</t>
        </is>
      </c>
      <c r="E133" s="35" t="inlineStr">
        <is>
          <t>EMA_BLANKET_FILTER</t>
        </is>
      </c>
      <c r="F133" s="35" t="inlineStr">
        <is>
          <t>SPECIFIC — only gate</t>
        </is>
      </c>
      <c r="G133" s="35" t="inlineStr">
        <is>
          <t>Per-switch (with switch)</t>
        </is>
      </c>
      <c r="H133" s="35" t="inlineStr">
        <is>
          <t>OFF, 15m, 1h, 4h, D (5 options)</t>
        </is>
      </c>
      <c r="I133" s="35" t="inlineStr">
        <is>
          <t>15m</t>
        </is>
      </c>
      <c r="J133" s="35" t="inlineStr">
        <is>
          <t>EMA_BLANKET_FILTER_FILTER_TF=1h -&gt; delta vs cum</t>
        </is>
      </c>
    </row>
    <row r="134" ht="15.75" customHeight="1" s="67">
      <c r="A134" s="35" t="inlineStr">
        <is>
          <t>EMA_BLANKET_FILTER_FILTER_TF</t>
        </is>
      </c>
      <c r="B134" s="35" t="inlineStr">
        <is>
          <t>MTF Gate</t>
        </is>
      </c>
      <c r="C134" s="35" t="inlineStr">
        <is>
          <t>Requires confirmation on multiple timeframes (e.g., 1h+4h) before signal counts</t>
        </is>
      </c>
      <c r="D134" s="35" t="inlineStr">
        <is>
          <t>GLOBAL</t>
        </is>
      </c>
      <c r="E134" s="35" t="inlineStr">
        <is>
          <t>EMA_BLANKET_FILTER</t>
        </is>
      </c>
      <c r="F134" s="35" t="inlineStr">
        <is>
          <t>SPECIFIC — only gate</t>
        </is>
      </c>
      <c r="G134" s="35" t="inlineStr">
        <is>
          <t>Per-switch (with switch)</t>
        </is>
      </c>
      <c r="H134" s="35" t="inlineStr">
        <is>
          <t>OFF, 15m, 1h, 4h, D (5 options)</t>
        </is>
      </c>
      <c r="I134" s="35" t="inlineStr">
        <is>
          <t>15m</t>
        </is>
      </c>
      <c r="J134" s="35" t="inlineStr">
        <is>
          <t>EMA_BLANKET_FILTER_FILTER_TF=15m -&gt; delta vs cum</t>
        </is>
      </c>
    </row>
    <row r="135" ht="15.75" customHeight="1" s="67">
      <c r="A135" s="35" t="inlineStr">
        <is>
          <t>EMA_BLANKET_FILTER_MIN_TFS</t>
        </is>
      </c>
      <c r="B135" s="35" t="inlineStr">
        <is>
          <t>MTF Gate</t>
        </is>
      </c>
      <c r="C135" s="35" t="inlineStr">
        <is>
          <t>Blocks signal unless value &gt; threshold (tunable level)</t>
        </is>
      </c>
      <c r="D135" s="35" t="inlineStr">
        <is>
          <t>GLOBAL</t>
        </is>
      </c>
      <c r="E135" s="35" t="inlineStr">
        <is>
          <t>EMA_BLANKET_FILTER_M</t>
        </is>
      </c>
      <c r="F135" s="35" t="inlineStr">
        <is>
          <t>GENERAL</t>
        </is>
      </c>
      <c r="G135" s="35" t="inlineStr">
        <is>
          <t>Blanket (page end)</t>
        </is>
      </c>
      <c r="H135" s="35" t="inlineStr">
        <is>
          <t>0.0, +1, +2 (3)</t>
        </is>
      </c>
      <c r="I135" s="35" t="inlineStr">
        <is>
          <t>0.0</t>
        </is>
      </c>
      <c r="J135" s="35" t="inlineStr">
        <is>
          <t>EMA_BLANKET_FILTER_MIN_TFS=0 -&gt; delta vs cum</t>
        </is>
      </c>
    </row>
    <row r="136" ht="15.75" customHeight="1" s="67">
      <c r="A136" s="35" t="inlineStr">
        <is>
          <t>EMA_BLANKET_FILTER_MIN_TFS</t>
        </is>
      </c>
      <c r="B136" s="35" t="inlineStr">
        <is>
          <t>MTF Gate</t>
        </is>
      </c>
      <c r="C136" s="35" t="inlineStr">
        <is>
          <t>Blocks signal unless value &gt; threshold (tunable level)</t>
        </is>
      </c>
      <c r="D136" s="35" t="inlineStr">
        <is>
          <t>GLOBAL</t>
        </is>
      </c>
      <c r="E136" s="35" t="inlineStr">
        <is>
          <t>EMA_BLANKET_FILTER_M</t>
        </is>
      </c>
      <c r="F136" s="35" t="inlineStr">
        <is>
          <t>GENERAL</t>
        </is>
      </c>
      <c r="G136" s="35" t="inlineStr">
        <is>
          <t>Blanket (page end)</t>
        </is>
      </c>
      <c r="H136" s="35" t="inlineStr">
        <is>
          <t>0.0, +1, +2 (3)</t>
        </is>
      </c>
      <c r="I136" s="35" t="inlineStr">
        <is>
          <t>0.0</t>
        </is>
      </c>
      <c r="J136" s="35" t="inlineStr">
        <is>
          <t>EMA_BLANKET_FILTER_MIN_TFS=2 -&gt; delta vs cum</t>
        </is>
      </c>
    </row>
    <row r="137" ht="15.75" customHeight="1" s="67">
      <c r="A137" s="35" t="inlineStr">
        <is>
          <t>EMA_BLANKET_FILTER_MIN_TFS</t>
        </is>
      </c>
      <c r="B137" s="35" t="inlineStr">
        <is>
          <t>MTF Gate</t>
        </is>
      </c>
      <c r="C137" s="35" t="inlineStr">
        <is>
          <t>Blocks signal unless value &gt; threshold (tunable level)</t>
        </is>
      </c>
      <c r="D137" s="35" t="inlineStr">
        <is>
          <t>GLOBAL</t>
        </is>
      </c>
      <c r="E137" s="35" t="inlineStr">
        <is>
          <t>EMA_BLANKET_FILTER_M</t>
        </is>
      </c>
      <c r="F137" s="35" t="inlineStr">
        <is>
          <t>GENERAL</t>
        </is>
      </c>
      <c r="G137" s="35" t="inlineStr">
        <is>
          <t>Blanket (page end)</t>
        </is>
      </c>
      <c r="H137" s="35" t="inlineStr">
        <is>
          <t>0.0, +1, +2 (3)</t>
        </is>
      </c>
      <c r="I137" s="35" t="inlineStr">
        <is>
          <t>0.0</t>
        </is>
      </c>
      <c r="J137" s="35" t="inlineStr">
        <is>
          <t>EMA_BLANKET_FILTER_MIN_TFS=1 -&gt; delta vs cum</t>
        </is>
      </c>
    </row>
    <row r="138" ht="15.75" customHeight="1" s="67">
      <c r="A138" s="35" t="inlineStr">
        <is>
          <t>EMERGENCY_BRAKE_FILTER_TF</t>
        </is>
      </c>
      <c r="B138" s="35" t="inlineStr">
        <is>
          <t>MTF Gate</t>
        </is>
      </c>
      <c r="C138" s="35" t="inlineStr">
        <is>
          <t>Emergency brake (kill switch) confirmation TF. | Live read: `SS_LADDER_FILTER_TF</t>
        </is>
      </c>
      <c r="D138" s="35" t="inlineStr">
        <is>
          <t>GLOBAL</t>
        </is>
      </c>
      <c r="E138" s="35" t="inlineStr">
        <is>
          <t>EMERGENCY_BRAKE</t>
        </is>
      </c>
      <c r="F138" s="35" t="inlineStr">
        <is>
          <t>SPECIFIC — only gate</t>
        </is>
      </c>
      <c r="G138" s="35" t="inlineStr">
        <is>
          <t>Per-switch (with switch)</t>
        </is>
      </c>
      <c r="H138" s="35" t="inlineStr">
        <is>
          <t>OFF, 15m, 1h, 4h, D (5 options)</t>
        </is>
      </c>
      <c r="I138" s="35" t="inlineStr">
        <is>
          <t>15m</t>
        </is>
      </c>
      <c r="J138" s="35" t="inlineStr">
        <is>
          <t>EMERGENCY_BRAKE_FILTER_TF=OFF -&gt; delta vs cum</t>
        </is>
      </c>
    </row>
    <row r="139" ht="15.75" customHeight="1" s="67">
      <c r="A139" s="35" t="inlineStr">
        <is>
          <t>EMERGENCY_BRAKE_FILTER_TF</t>
        </is>
      </c>
      <c r="B139" s="35" t="inlineStr">
        <is>
          <t>MTF Gate</t>
        </is>
      </c>
      <c r="C139" s="35" t="inlineStr">
        <is>
          <t>Emergency brake (kill switch) confirmation TF. | Live read: `SS_LADDER_FILTER_TF</t>
        </is>
      </c>
      <c r="D139" s="35" t="inlineStr">
        <is>
          <t>GLOBAL</t>
        </is>
      </c>
      <c r="E139" s="35" t="inlineStr">
        <is>
          <t>EMERGENCY_BRAKE</t>
        </is>
      </c>
      <c r="F139" s="35" t="inlineStr">
        <is>
          <t>SPECIFIC — only gate</t>
        </is>
      </c>
      <c r="G139" s="35" t="inlineStr">
        <is>
          <t>Per-switch (with switch)</t>
        </is>
      </c>
      <c r="H139" s="35" t="inlineStr">
        <is>
          <t>OFF, 15m, 1h, 4h, D (5 options)</t>
        </is>
      </c>
      <c r="I139" s="35" t="inlineStr">
        <is>
          <t>15m</t>
        </is>
      </c>
      <c r="J139" s="35" t="inlineStr">
        <is>
          <t>EMERGENCY_BRAKE_FILTER_TF=D -&gt; delta vs cum</t>
        </is>
      </c>
    </row>
    <row r="140" ht="15.75" customHeight="1" s="67">
      <c r="A140" s="35" t="inlineStr">
        <is>
          <t>EMERGENCY_BRAKE_FILTER_TF</t>
        </is>
      </c>
      <c r="B140" s="35" t="inlineStr">
        <is>
          <t>MTF Gate</t>
        </is>
      </c>
      <c r="C140" s="35" t="inlineStr">
        <is>
          <t>Emergency brake (kill switch) confirmation TF. | Live read: `SS_LADDER_FILTER_TF</t>
        </is>
      </c>
      <c r="D140" s="35" t="inlineStr">
        <is>
          <t>GLOBAL</t>
        </is>
      </c>
      <c r="E140" s="35" t="inlineStr">
        <is>
          <t>EMERGENCY_BRAKE</t>
        </is>
      </c>
      <c r="F140" s="35" t="inlineStr">
        <is>
          <t>SPECIFIC — only gate</t>
        </is>
      </c>
      <c r="G140" s="35" t="inlineStr">
        <is>
          <t>Per-switch (with switch)</t>
        </is>
      </c>
      <c r="H140" s="35" t="inlineStr">
        <is>
          <t>OFF, 15m, 1h, 4h, D (5 options)</t>
        </is>
      </c>
      <c r="I140" s="35" t="inlineStr">
        <is>
          <t>15m</t>
        </is>
      </c>
      <c r="J140" s="35" t="inlineStr">
        <is>
          <t>EMERGENCY_BRAKE_FILTER_TF=4h -&gt; delta vs cum</t>
        </is>
      </c>
    </row>
    <row r="141" ht="15.75" customHeight="1" s="67">
      <c r="A141" s="35" t="inlineStr">
        <is>
          <t>EMERGENCY_BRAKE_FILTER_TF</t>
        </is>
      </c>
      <c r="B141" s="35" t="inlineStr">
        <is>
          <t>MTF Gate</t>
        </is>
      </c>
      <c r="C141" s="35" t="inlineStr">
        <is>
          <t>Emergency brake (kill switch) confirmation TF. | Live read: `SS_LADDER_FILTER_TF</t>
        </is>
      </c>
      <c r="D141" s="35" t="inlineStr">
        <is>
          <t>GLOBAL</t>
        </is>
      </c>
      <c r="E141" s="35" t="inlineStr">
        <is>
          <t>EMERGENCY_BRAKE</t>
        </is>
      </c>
      <c r="F141" s="35" t="inlineStr">
        <is>
          <t>SPECIFIC — only gate</t>
        </is>
      </c>
      <c r="G141" s="35" t="inlineStr">
        <is>
          <t>Per-switch (with switch)</t>
        </is>
      </c>
      <c r="H141" s="35" t="inlineStr">
        <is>
          <t>OFF, 15m, 1h, 4h, D (5 options)</t>
        </is>
      </c>
      <c r="I141" s="35" t="inlineStr">
        <is>
          <t>15m</t>
        </is>
      </c>
      <c r="J141" s="35" t="inlineStr">
        <is>
          <t>EMERGENCY_BRAKE_FILTER_TF=1h -&gt; delta vs cum</t>
        </is>
      </c>
    </row>
    <row r="142" ht="15.75" customHeight="1" s="67">
      <c r="A142" s="35" t="inlineStr">
        <is>
          <t>EMERGENCY_BRAKE_FILTER_TF</t>
        </is>
      </c>
      <c r="B142" s="35" t="inlineStr">
        <is>
          <t>MTF Gate</t>
        </is>
      </c>
      <c r="C142" s="35" t="inlineStr">
        <is>
          <t>Emergency brake (kill switch) confirmation TF. | Live read: `SS_LADDER_FILTER_TF</t>
        </is>
      </c>
      <c r="D142" s="35" t="inlineStr">
        <is>
          <t>GLOBAL</t>
        </is>
      </c>
      <c r="E142" s="35" t="inlineStr">
        <is>
          <t>EMERGENCY_BRAKE</t>
        </is>
      </c>
      <c r="F142" s="35" t="inlineStr">
        <is>
          <t>SPECIFIC — only gate</t>
        </is>
      </c>
      <c r="G142" s="35" t="inlineStr">
        <is>
          <t>Per-switch (with switch)</t>
        </is>
      </c>
      <c r="H142" s="35" t="inlineStr">
        <is>
          <t>OFF, 15m, 1h, 4h, D (5 options)</t>
        </is>
      </c>
      <c r="I142" s="35" t="inlineStr">
        <is>
          <t>15m</t>
        </is>
      </c>
      <c r="J142" s="35" t="inlineStr">
        <is>
          <t>EMERGENCY_BRAKE_FILTER_TF=15m -&gt; delta vs cum</t>
        </is>
      </c>
    </row>
    <row r="143" ht="15.75" customHeight="1" s="67">
      <c r="A143" s="35" t="inlineStr">
        <is>
          <t>EXECUTE_NOW_SINGLE_GATE_ENFORCE</t>
        </is>
      </c>
      <c r="B143" s="35" t="inlineStr">
        <is>
          <t>Other</t>
        </is>
      </c>
      <c r="C143" s="35" t="inlineStr">
        <is>
          <t>Enforces single-gate through execute_now (THE ONLY gate). | Live read: `'EXECUTE</t>
        </is>
      </c>
      <c r="D143" s="35" t="inlineStr">
        <is>
          <t>ENTRY, GLOBAL, STOCKS_EXIT</t>
        </is>
      </c>
      <c r="E143" s="35" t="inlineStr">
        <is>
          <t>EXECUTE_NOW_SINGLE_G</t>
        </is>
      </c>
      <c r="F143" s="35" t="inlineStr">
        <is>
          <t>GENERAL</t>
        </is>
      </c>
      <c r="G143" s="35" t="inlineStr">
        <is>
          <t>Blanket (page end)</t>
        </is>
      </c>
      <c r="H143" s="35" t="inlineStr">
        <is>
          <t>0.0, alt</t>
        </is>
      </c>
      <c r="I143" s="35" t="inlineStr">
        <is>
          <t>0.0</t>
        </is>
      </c>
      <c r="J143" s="35" t="inlineStr">
        <is>
          <t>EXECUTE_NOW_SINGLE_GATE_ENFORCE=0.0 -&gt; delta vs cum</t>
        </is>
      </c>
    </row>
    <row r="144" ht="15.75" customHeight="1" s="67">
      <c r="A144" s="35" t="inlineStr">
        <is>
          <t>EXECUTE_NOW_SINGLE_GATE_ENFORCE</t>
        </is>
      </c>
      <c r="B144" s="35" t="inlineStr">
        <is>
          <t>Other</t>
        </is>
      </c>
      <c r="C144" s="35" t="inlineStr">
        <is>
          <t>Enforces single-gate through execute_now (THE ONLY gate). | Live read: `'EXECUTE</t>
        </is>
      </c>
      <c r="D144" s="35" t="inlineStr">
        <is>
          <t>ENTRY, GLOBAL, STOCKS_EXIT</t>
        </is>
      </c>
      <c r="E144" s="35" t="inlineStr">
        <is>
          <t>EXECUTE_NOW_SINGLE_G</t>
        </is>
      </c>
      <c r="F144" s="35" t="inlineStr">
        <is>
          <t>GENERAL</t>
        </is>
      </c>
      <c r="G144" s="35" t="inlineStr">
        <is>
          <t>Blanket (page end)</t>
        </is>
      </c>
      <c r="H144" s="35" t="inlineStr">
        <is>
          <t>0.0, alt</t>
        </is>
      </c>
      <c r="I144" s="35" t="inlineStr">
        <is>
          <t>0.0</t>
        </is>
      </c>
      <c r="J144" s="35" t="inlineStr">
        <is>
          <t>EXECUTE_NOW_SINGLE_GATE_ENFORCE=0.0_ALT -&gt; delta vs cum</t>
        </is>
      </c>
    </row>
    <row r="145" ht="15.75" customHeight="1" s="67">
      <c r="A145" s="35" t="inlineStr">
        <is>
          <t>EXHAUSTION_EXIT_FILTER_TF</t>
        </is>
      </c>
      <c r="B145" s="35" t="inlineStr">
        <is>
          <t>MTF Gate</t>
        </is>
      </c>
      <c r="C145" s="35" t="inlineStr">
        <is>
          <t>Dead/misnamed filter — no read in ez_manage/ez_positions_quick/tradier_manage. A</t>
        </is>
      </c>
      <c r="D145" s="35" t="inlineStr">
        <is>
          <t>DEAD</t>
        </is>
      </c>
      <c r="E145" s="35" t="inlineStr">
        <is>
          <t>EXHAUSTION_EXIT</t>
        </is>
      </c>
      <c r="F145" s="35" t="inlineStr">
        <is>
          <t>SPECIFIC — only gate</t>
        </is>
      </c>
      <c r="G145" s="35" t="inlineStr">
        <is>
          <t>Per-switch (with switch)</t>
        </is>
      </c>
      <c r="H145" s="35" t="inlineStr">
        <is>
          <t>OFF, 15m, 1h, 4h, D (5 options)</t>
        </is>
      </c>
      <c r="I145" s="35" t="inlineStr">
        <is>
          <t>15m</t>
        </is>
      </c>
      <c r="J145" s="35" t="inlineStr">
        <is>
          <t>EXHAUSTION_EXIT_FILTER_TF=OFF -&gt; delta vs cum</t>
        </is>
      </c>
    </row>
    <row r="146" ht="15.75" customHeight="1" s="67">
      <c r="A146" s="35" t="inlineStr">
        <is>
          <t>EXHAUSTION_EXIT_FILTER_TF</t>
        </is>
      </c>
      <c r="B146" s="35" t="inlineStr">
        <is>
          <t>MTF Gate</t>
        </is>
      </c>
      <c r="C146" s="35" t="inlineStr">
        <is>
          <t>Dead/misnamed filter — no read in ez_manage/ez_positions_quick/tradier_manage. A</t>
        </is>
      </c>
      <c r="D146" s="35" t="inlineStr">
        <is>
          <t>DEAD</t>
        </is>
      </c>
      <c r="E146" s="35" t="inlineStr">
        <is>
          <t>EXHAUSTION_EXIT</t>
        </is>
      </c>
      <c r="F146" s="35" t="inlineStr">
        <is>
          <t>SPECIFIC — only gate</t>
        </is>
      </c>
      <c r="G146" s="35" t="inlineStr">
        <is>
          <t>Per-switch (with switch)</t>
        </is>
      </c>
      <c r="H146" s="35" t="inlineStr">
        <is>
          <t>OFF, 15m, 1h, 4h, D (5 options)</t>
        </is>
      </c>
      <c r="I146" s="35" t="inlineStr">
        <is>
          <t>15m</t>
        </is>
      </c>
      <c r="J146" s="35" t="inlineStr">
        <is>
          <t>EXHAUSTION_EXIT_FILTER_TF=D -&gt; delta vs cum</t>
        </is>
      </c>
    </row>
    <row r="147" ht="15.75" customHeight="1" s="67">
      <c r="A147" s="35" t="inlineStr">
        <is>
          <t>EXHAUSTION_EXIT_FILTER_TF</t>
        </is>
      </c>
      <c r="B147" s="35" t="inlineStr">
        <is>
          <t>MTF Gate</t>
        </is>
      </c>
      <c r="C147" s="35" t="inlineStr">
        <is>
          <t>Dead/misnamed filter — no read in ez_manage/ez_positions_quick/tradier_manage. A</t>
        </is>
      </c>
      <c r="D147" s="35" t="inlineStr">
        <is>
          <t>DEAD</t>
        </is>
      </c>
      <c r="E147" s="35" t="inlineStr">
        <is>
          <t>EXHAUSTION_EXIT</t>
        </is>
      </c>
      <c r="F147" s="35" t="inlineStr">
        <is>
          <t>SPECIFIC — only gate</t>
        </is>
      </c>
      <c r="G147" s="35" t="inlineStr">
        <is>
          <t>Per-switch (with switch)</t>
        </is>
      </c>
      <c r="H147" s="35" t="inlineStr">
        <is>
          <t>OFF, 15m, 1h, 4h, D (5 options)</t>
        </is>
      </c>
      <c r="I147" s="35" t="inlineStr">
        <is>
          <t>15m</t>
        </is>
      </c>
      <c r="J147" s="35" t="inlineStr">
        <is>
          <t>EXHAUSTION_EXIT_FILTER_TF=4h -&gt; delta vs cum</t>
        </is>
      </c>
    </row>
    <row r="148" ht="15.75" customHeight="1" s="67">
      <c r="A148" s="35" t="inlineStr">
        <is>
          <t>EXHAUSTION_EXIT_FILTER_TF</t>
        </is>
      </c>
      <c r="B148" s="35" t="inlineStr">
        <is>
          <t>MTF Gate</t>
        </is>
      </c>
      <c r="C148" s="35" t="inlineStr">
        <is>
          <t>Dead/misnamed filter — no read in ez_manage/ez_positions_quick/tradier_manage. A</t>
        </is>
      </c>
      <c r="D148" s="35" t="inlineStr">
        <is>
          <t>DEAD</t>
        </is>
      </c>
      <c r="E148" s="35" t="inlineStr">
        <is>
          <t>EXHAUSTION_EXIT</t>
        </is>
      </c>
      <c r="F148" s="35" t="inlineStr">
        <is>
          <t>SPECIFIC — only gate</t>
        </is>
      </c>
      <c r="G148" s="35" t="inlineStr">
        <is>
          <t>Per-switch (with switch)</t>
        </is>
      </c>
      <c r="H148" s="35" t="inlineStr">
        <is>
          <t>OFF, 15m, 1h, 4h, D (5 options)</t>
        </is>
      </c>
      <c r="I148" s="35" t="inlineStr">
        <is>
          <t>15m</t>
        </is>
      </c>
      <c r="J148" s="35" t="inlineStr">
        <is>
          <t>EXHAUSTION_EXIT_FILTER_TF=1h -&gt; delta vs cum</t>
        </is>
      </c>
    </row>
    <row r="149" ht="15.75" customHeight="1" s="67">
      <c r="A149" s="35" t="inlineStr">
        <is>
          <t>EXHAUSTION_EXIT_FILTER_TF</t>
        </is>
      </c>
      <c r="B149" s="35" t="inlineStr">
        <is>
          <t>MTF Gate</t>
        </is>
      </c>
      <c r="C149" s="35" t="inlineStr">
        <is>
          <t>Dead/misnamed filter — no read in ez_manage/ez_positions_quick/tradier_manage. A</t>
        </is>
      </c>
      <c r="D149" s="35" t="inlineStr">
        <is>
          <t>DEAD</t>
        </is>
      </c>
      <c r="E149" s="35" t="inlineStr">
        <is>
          <t>EXHAUSTION_EXIT</t>
        </is>
      </c>
      <c r="F149" s="35" t="inlineStr">
        <is>
          <t>SPECIFIC — only gate</t>
        </is>
      </c>
      <c r="G149" s="35" t="inlineStr">
        <is>
          <t>Per-switch (with switch)</t>
        </is>
      </c>
      <c r="H149" s="35" t="inlineStr">
        <is>
          <t>OFF, 15m, 1h, 4h, D (5 options)</t>
        </is>
      </c>
      <c r="I149" s="35" t="inlineStr">
        <is>
          <t>15m</t>
        </is>
      </c>
      <c r="J149" s="35" t="inlineStr">
        <is>
          <t>EXHAUSTION_EXIT_FILTER_TF=15m -&gt; delta vs cum</t>
        </is>
      </c>
    </row>
    <row r="150" ht="15.75" customHeight="1" s="67">
      <c r="A150" s="35" t="inlineStr">
        <is>
          <t>EXIT_R1_R2_FILTER_TF</t>
        </is>
      </c>
      <c r="B150" s="35" t="inlineStr">
        <is>
          <t>MTF Gate</t>
        </is>
      </c>
      <c r="C150" s="35" t="inlineStr">
        <is>
          <t>Exit R1/R2 level confirmation TF. | Live read: `LESS_EXIT_ENABLED', 'DC_HOPELESS</t>
        </is>
      </c>
      <c r="D150" s="35" t="inlineStr">
        <is>
          <t>GLOBAL</t>
        </is>
      </c>
      <c r="E150" s="35" t="inlineStr">
        <is>
          <t>EXIT_R1_R2</t>
        </is>
      </c>
      <c r="F150" s="35" t="inlineStr">
        <is>
          <t>SPECIFIC — only gate</t>
        </is>
      </c>
      <c r="G150" s="35" t="inlineStr">
        <is>
          <t>Per-switch (with switch)</t>
        </is>
      </c>
      <c r="H150" s="35" t="inlineStr">
        <is>
          <t>OFF, 15m, 1h, 4h, D (5 options)</t>
        </is>
      </c>
      <c r="I150" s="35" t="inlineStr">
        <is>
          <t>15m</t>
        </is>
      </c>
      <c r="J150" s="35" t="inlineStr">
        <is>
          <t>EXIT_R1_R2_FILTER_TF=OFF -&gt; delta vs cum</t>
        </is>
      </c>
    </row>
    <row r="151" ht="15.75" customHeight="1" s="67">
      <c r="A151" s="35" t="inlineStr">
        <is>
          <t>EXIT_R1_R2_FILTER_TF</t>
        </is>
      </c>
      <c r="B151" s="35" t="inlineStr">
        <is>
          <t>MTF Gate</t>
        </is>
      </c>
      <c r="C151" s="35" t="inlineStr">
        <is>
          <t>Exit R1/R2 level confirmation TF. | Live read: `LESS_EXIT_ENABLED', 'DC_HOPELESS</t>
        </is>
      </c>
      <c r="D151" s="35" t="inlineStr">
        <is>
          <t>GLOBAL</t>
        </is>
      </c>
      <c r="E151" s="35" t="inlineStr">
        <is>
          <t>EXIT_R1_R2</t>
        </is>
      </c>
      <c r="F151" s="35" t="inlineStr">
        <is>
          <t>SPECIFIC — only gate</t>
        </is>
      </c>
      <c r="G151" s="35" t="inlineStr">
        <is>
          <t>Per-switch (with switch)</t>
        </is>
      </c>
      <c r="H151" s="35" t="inlineStr">
        <is>
          <t>OFF, 15m, 1h, 4h, D (5 options)</t>
        </is>
      </c>
      <c r="I151" s="35" t="inlineStr">
        <is>
          <t>15m</t>
        </is>
      </c>
      <c r="J151" s="35" t="inlineStr">
        <is>
          <t>EXIT_R1_R2_FILTER_TF=D -&gt; delta vs cum</t>
        </is>
      </c>
    </row>
    <row r="152" ht="15.75" customHeight="1" s="67">
      <c r="A152" s="35" t="inlineStr">
        <is>
          <t>EXIT_R1_R2_FILTER_TF</t>
        </is>
      </c>
      <c r="B152" s="35" t="inlineStr">
        <is>
          <t>MTF Gate</t>
        </is>
      </c>
      <c r="C152" s="35" t="inlineStr">
        <is>
          <t>Exit R1/R2 level confirmation TF. | Live read: `LESS_EXIT_ENABLED', 'DC_HOPELESS</t>
        </is>
      </c>
      <c r="D152" s="35" t="inlineStr">
        <is>
          <t>GLOBAL</t>
        </is>
      </c>
      <c r="E152" s="35" t="inlineStr">
        <is>
          <t>EXIT_R1_R2</t>
        </is>
      </c>
      <c r="F152" s="35" t="inlineStr">
        <is>
          <t>SPECIFIC — only gate</t>
        </is>
      </c>
      <c r="G152" s="35" t="inlineStr">
        <is>
          <t>Per-switch (with switch)</t>
        </is>
      </c>
      <c r="H152" s="35" t="inlineStr">
        <is>
          <t>OFF, 15m, 1h, 4h, D (5 options)</t>
        </is>
      </c>
      <c r="I152" s="35" t="inlineStr">
        <is>
          <t>15m</t>
        </is>
      </c>
      <c r="J152" s="35" t="inlineStr">
        <is>
          <t>EXIT_R1_R2_FILTER_TF=4h -&gt; delta vs cum</t>
        </is>
      </c>
    </row>
    <row r="153" ht="15.75" customHeight="1" s="67">
      <c r="A153" s="35" t="inlineStr">
        <is>
          <t>EXIT_R1_R2_FILTER_TF</t>
        </is>
      </c>
      <c r="B153" s="35" t="inlineStr">
        <is>
          <t>MTF Gate</t>
        </is>
      </c>
      <c r="C153" s="35" t="inlineStr">
        <is>
          <t>Exit R1/R2 level confirmation TF. | Live read: `LESS_EXIT_ENABLED', 'DC_HOPELESS</t>
        </is>
      </c>
      <c r="D153" s="35" t="inlineStr">
        <is>
          <t>GLOBAL</t>
        </is>
      </c>
      <c r="E153" s="35" t="inlineStr">
        <is>
          <t>EXIT_R1_R2</t>
        </is>
      </c>
      <c r="F153" s="35" t="inlineStr">
        <is>
          <t>SPECIFIC — only gate</t>
        </is>
      </c>
      <c r="G153" s="35" t="inlineStr">
        <is>
          <t>Per-switch (with switch)</t>
        </is>
      </c>
      <c r="H153" s="35" t="inlineStr">
        <is>
          <t>OFF, 15m, 1h, 4h, D (5 options)</t>
        </is>
      </c>
      <c r="I153" s="35" t="inlineStr">
        <is>
          <t>15m</t>
        </is>
      </c>
      <c r="J153" s="35" t="inlineStr">
        <is>
          <t>EXIT_R1_R2_FILTER_TF=1h -&gt; delta vs cum</t>
        </is>
      </c>
    </row>
    <row r="154" ht="15.75" customHeight="1" s="67">
      <c r="A154" s="35" t="inlineStr">
        <is>
          <t>EXIT_R1_R2_FILTER_TF</t>
        </is>
      </c>
      <c r="B154" s="35" t="inlineStr">
        <is>
          <t>MTF Gate</t>
        </is>
      </c>
      <c r="C154" s="35" t="inlineStr">
        <is>
          <t>Exit R1/R2 level confirmation TF. | Live read: `LESS_EXIT_ENABLED', 'DC_HOPELESS</t>
        </is>
      </c>
      <c r="D154" s="35" t="inlineStr">
        <is>
          <t>GLOBAL</t>
        </is>
      </c>
      <c r="E154" s="35" t="inlineStr">
        <is>
          <t>EXIT_R1_R2</t>
        </is>
      </c>
      <c r="F154" s="35" t="inlineStr">
        <is>
          <t>SPECIFIC — only gate</t>
        </is>
      </c>
      <c r="G154" s="35" t="inlineStr">
        <is>
          <t>Per-switch (with switch)</t>
        </is>
      </c>
      <c r="H154" s="35" t="inlineStr">
        <is>
          <t>OFF, 15m, 1h, 4h, D (5 options)</t>
        </is>
      </c>
      <c r="I154" s="35" t="inlineStr">
        <is>
          <t>15m</t>
        </is>
      </c>
      <c r="J154" s="35" t="inlineStr">
        <is>
          <t>EXIT_R1_R2_FILTER_TF=15m -&gt; delta vs cum</t>
        </is>
      </c>
    </row>
    <row r="155" ht="15.75" customHeight="1" s="67">
      <c r="A155" s="35" t="inlineStr">
        <is>
          <t>EXIT_TIGHT_BREAKOUT_SCORER_FILTER_TF</t>
        </is>
      </c>
      <c r="B155" s="35" t="inlineStr">
        <is>
          <t>MTF Gate</t>
        </is>
      </c>
      <c r="C155" s="35" t="inlineStr">
        <is>
          <t>Tight breakout scorer exit confirmation TF. | Live read: `T_SCORE_BONUS', 'DELTA</t>
        </is>
      </c>
      <c r="D155" s="35" t="inlineStr">
        <is>
          <t>GLOBAL</t>
        </is>
      </c>
      <c r="E155" s="35" t="inlineStr">
        <is>
          <t>EXIT_TIGHT_BREAKOUT_</t>
        </is>
      </c>
      <c r="F155" s="35" t="inlineStr">
        <is>
          <t>SPECIFIC — only gate</t>
        </is>
      </c>
      <c r="G155" s="35" t="inlineStr">
        <is>
          <t>Per-switch (with switch)</t>
        </is>
      </c>
      <c r="H155" s="35" t="inlineStr">
        <is>
          <t>OFF, 15m, 1h, 4h, D (5 options)</t>
        </is>
      </c>
      <c r="I155" s="35" t="inlineStr">
        <is>
          <t>15m</t>
        </is>
      </c>
      <c r="J155" s="35" t="inlineStr">
        <is>
          <t>EXIT_TIGHT_BREAKOUT_SCORER_FILTER_TF=OFF -&gt; delta vs cum</t>
        </is>
      </c>
    </row>
    <row r="156" ht="15.75" customHeight="1" s="67">
      <c r="A156" s="35" t="inlineStr">
        <is>
          <t>EXIT_TIGHT_BREAKOUT_SCORER_FILTER_TF</t>
        </is>
      </c>
      <c r="B156" s="35" t="inlineStr">
        <is>
          <t>MTF Gate</t>
        </is>
      </c>
      <c r="C156" s="35" t="inlineStr">
        <is>
          <t>Tight breakout scorer exit confirmation TF. | Live read: `T_SCORE_BONUS', 'DELTA</t>
        </is>
      </c>
      <c r="D156" s="35" t="inlineStr">
        <is>
          <t>GLOBAL</t>
        </is>
      </c>
      <c r="E156" s="35" t="inlineStr">
        <is>
          <t>EXIT_TIGHT_BREAKOUT_</t>
        </is>
      </c>
      <c r="F156" s="35" t="inlineStr">
        <is>
          <t>SPECIFIC — only gate</t>
        </is>
      </c>
      <c r="G156" s="35" t="inlineStr">
        <is>
          <t>Per-switch (with switch)</t>
        </is>
      </c>
      <c r="H156" s="35" t="inlineStr">
        <is>
          <t>OFF, 15m, 1h, 4h, D (5 options)</t>
        </is>
      </c>
      <c r="I156" s="35" t="inlineStr">
        <is>
          <t>15m</t>
        </is>
      </c>
      <c r="J156" s="35" t="inlineStr">
        <is>
          <t>EXIT_TIGHT_BREAKOUT_SCORER_FILTER_TF=D -&gt; delta vs cum</t>
        </is>
      </c>
    </row>
    <row r="157" ht="15.75" customHeight="1" s="67">
      <c r="A157" s="35" t="inlineStr">
        <is>
          <t>EXIT_TIGHT_BREAKOUT_SCORER_FILTER_TF</t>
        </is>
      </c>
      <c r="B157" s="35" t="inlineStr">
        <is>
          <t>MTF Gate</t>
        </is>
      </c>
      <c r="C157" s="35" t="inlineStr">
        <is>
          <t>Tight breakout scorer exit confirmation TF. | Live read: `T_SCORE_BONUS', 'DELTA</t>
        </is>
      </c>
      <c r="D157" s="35" t="inlineStr">
        <is>
          <t>GLOBAL</t>
        </is>
      </c>
      <c r="E157" s="35" t="inlineStr">
        <is>
          <t>EXIT_TIGHT_BREAKOUT_</t>
        </is>
      </c>
      <c r="F157" s="35" t="inlineStr">
        <is>
          <t>SPECIFIC — only gate</t>
        </is>
      </c>
      <c r="G157" s="35" t="inlineStr">
        <is>
          <t>Per-switch (with switch)</t>
        </is>
      </c>
      <c r="H157" s="35" t="inlineStr">
        <is>
          <t>OFF, 15m, 1h, 4h, D (5 options)</t>
        </is>
      </c>
      <c r="I157" s="35" t="inlineStr">
        <is>
          <t>15m</t>
        </is>
      </c>
      <c r="J157" s="35" t="inlineStr">
        <is>
          <t>EXIT_TIGHT_BREAKOUT_SCORER_FILTER_TF=4h -&gt; delta vs cum</t>
        </is>
      </c>
    </row>
    <row r="158" ht="15.75" customHeight="1" s="67">
      <c r="A158" s="35" t="inlineStr">
        <is>
          <t>EXIT_TIGHT_BREAKOUT_SCORER_FILTER_TF</t>
        </is>
      </c>
      <c r="B158" s="35" t="inlineStr">
        <is>
          <t>MTF Gate</t>
        </is>
      </c>
      <c r="C158" s="35" t="inlineStr">
        <is>
          <t>Tight breakout scorer exit confirmation TF. | Live read: `T_SCORE_BONUS', 'DELTA</t>
        </is>
      </c>
      <c r="D158" s="35" t="inlineStr">
        <is>
          <t>GLOBAL</t>
        </is>
      </c>
      <c r="E158" s="35" t="inlineStr">
        <is>
          <t>EXIT_TIGHT_BREAKOUT_</t>
        </is>
      </c>
      <c r="F158" s="35" t="inlineStr">
        <is>
          <t>SPECIFIC — only gate</t>
        </is>
      </c>
      <c r="G158" s="35" t="inlineStr">
        <is>
          <t>Per-switch (with switch)</t>
        </is>
      </c>
      <c r="H158" s="35" t="inlineStr">
        <is>
          <t>OFF, 15m, 1h, 4h, D (5 options)</t>
        </is>
      </c>
      <c r="I158" s="35" t="inlineStr">
        <is>
          <t>15m</t>
        </is>
      </c>
      <c r="J158" s="35" t="inlineStr">
        <is>
          <t>EXIT_TIGHT_BREAKOUT_SCORER_FILTER_TF=1h -&gt; delta vs cum</t>
        </is>
      </c>
    </row>
    <row r="159" ht="15.75" customHeight="1" s="67">
      <c r="A159" s="35" t="inlineStr">
        <is>
          <t>EXIT_TIGHT_BREAKOUT_SCORER_FILTER_TF</t>
        </is>
      </c>
      <c r="B159" s="35" t="inlineStr">
        <is>
          <t>MTF Gate</t>
        </is>
      </c>
      <c r="C159" s="35" t="inlineStr">
        <is>
          <t>Tight breakout scorer exit confirmation TF. | Live read: `T_SCORE_BONUS', 'DELTA</t>
        </is>
      </c>
      <c r="D159" s="35" t="inlineStr">
        <is>
          <t>GLOBAL</t>
        </is>
      </c>
      <c r="E159" s="35" t="inlineStr">
        <is>
          <t>EXIT_TIGHT_BREAKOUT_</t>
        </is>
      </c>
      <c r="F159" s="35" t="inlineStr">
        <is>
          <t>SPECIFIC — only gate</t>
        </is>
      </c>
      <c r="G159" s="35" t="inlineStr">
        <is>
          <t>Per-switch (with switch)</t>
        </is>
      </c>
      <c r="H159" s="35" t="inlineStr">
        <is>
          <t>OFF, 15m, 1h, 4h, D (5 options)</t>
        </is>
      </c>
      <c r="I159" s="35" t="inlineStr">
        <is>
          <t>15m</t>
        </is>
      </c>
      <c r="J159" s="35" t="inlineStr">
        <is>
          <t>EXIT_TIGHT_BREAKOUT_SCORER_FILTER_TF=15m -&gt; delta vs cum</t>
        </is>
      </c>
    </row>
    <row r="160" ht="15.75" customHeight="1" s="67">
      <c r="A160" s="35" t="inlineStr">
        <is>
          <t>EXIT_TOP_FADE_FILTER_TF</t>
        </is>
      </c>
      <c r="B160" s="35" t="inlineStr">
        <is>
          <t>MTF Gate</t>
        </is>
      </c>
      <c r="C160" s="35" t="inlineStr">
        <is>
          <t>Top-fade exit confirmation TF. | Live read: `DECAY_VEC_ENABLED', 'DELTA_EXIT_TF'</t>
        </is>
      </c>
      <c r="D160" s="35" t="inlineStr">
        <is>
          <t>GLOBAL</t>
        </is>
      </c>
      <c r="E160" s="35" t="inlineStr">
        <is>
          <t>EXIT_TOP_FADE</t>
        </is>
      </c>
      <c r="F160" s="35" t="inlineStr">
        <is>
          <t>SPECIFIC — only gate</t>
        </is>
      </c>
      <c r="G160" s="35" t="inlineStr">
        <is>
          <t>Per-switch (with switch)</t>
        </is>
      </c>
      <c r="H160" s="35" t="inlineStr">
        <is>
          <t>OFF, 15m, 1h, 4h, D (5 options)</t>
        </is>
      </c>
      <c r="I160" s="35" t="inlineStr">
        <is>
          <t>15m</t>
        </is>
      </c>
      <c r="J160" s="35" t="inlineStr">
        <is>
          <t>EXIT_TOP_FADE_FILTER_TF=OFF -&gt; delta vs cum</t>
        </is>
      </c>
    </row>
    <row r="161" ht="15.75" customHeight="1" s="67">
      <c r="A161" s="35" t="inlineStr">
        <is>
          <t>EXIT_TOP_FADE_FILTER_TF</t>
        </is>
      </c>
      <c r="B161" s="35" t="inlineStr">
        <is>
          <t>MTF Gate</t>
        </is>
      </c>
      <c r="C161" s="35" t="inlineStr">
        <is>
          <t>Top-fade exit confirmation TF. | Live read: `DECAY_VEC_ENABLED', 'DELTA_EXIT_TF'</t>
        </is>
      </c>
      <c r="D161" s="35" t="inlineStr">
        <is>
          <t>GLOBAL</t>
        </is>
      </c>
      <c r="E161" s="35" t="inlineStr">
        <is>
          <t>EXIT_TOP_FADE</t>
        </is>
      </c>
      <c r="F161" s="35" t="inlineStr">
        <is>
          <t>SPECIFIC — only gate</t>
        </is>
      </c>
      <c r="G161" s="35" t="inlineStr">
        <is>
          <t>Per-switch (with switch)</t>
        </is>
      </c>
      <c r="H161" s="35" t="inlineStr">
        <is>
          <t>OFF, 15m, 1h, 4h, D (5 options)</t>
        </is>
      </c>
      <c r="I161" s="35" t="inlineStr">
        <is>
          <t>15m</t>
        </is>
      </c>
      <c r="J161" s="35" t="inlineStr">
        <is>
          <t>EXIT_TOP_FADE_FILTER_TF=D -&gt; delta vs cum</t>
        </is>
      </c>
    </row>
    <row r="162" ht="15.75" customHeight="1" s="67">
      <c r="A162" s="35" t="inlineStr">
        <is>
          <t>EXIT_TOP_FADE_FILTER_TF</t>
        </is>
      </c>
      <c r="B162" s="35" t="inlineStr">
        <is>
          <t>MTF Gate</t>
        </is>
      </c>
      <c r="C162" s="35" t="inlineStr">
        <is>
          <t>Top-fade exit confirmation TF. | Live read: `DECAY_VEC_ENABLED', 'DELTA_EXIT_TF'</t>
        </is>
      </c>
      <c r="D162" s="35" t="inlineStr">
        <is>
          <t>GLOBAL</t>
        </is>
      </c>
      <c r="E162" s="35" t="inlineStr">
        <is>
          <t>EXIT_TOP_FADE</t>
        </is>
      </c>
      <c r="F162" s="35" t="inlineStr">
        <is>
          <t>SPECIFIC — only gate</t>
        </is>
      </c>
      <c r="G162" s="35" t="inlineStr">
        <is>
          <t>Per-switch (with switch)</t>
        </is>
      </c>
      <c r="H162" s="35" t="inlineStr">
        <is>
          <t>OFF, 15m, 1h, 4h, D (5 options)</t>
        </is>
      </c>
      <c r="I162" s="35" t="inlineStr">
        <is>
          <t>15m</t>
        </is>
      </c>
      <c r="J162" s="35" t="inlineStr">
        <is>
          <t>EXIT_TOP_FADE_FILTER_TF=4h -&gt; delta vs cum</t>
        </is>
      </c>
    </row>
    <row r="163" ht="15.75" customHeight="1" s="67">
      <c r="A163" s="35" t="inlineStr">
        <is>
          <t>EXIT_TOP_FADE_FILTER_TF</t>
        </is>
      </c>
      <c r="B163" s="35" t="inlineStr">
        <is>
          <t>MTF Gate</t>
        </is>
      </c>
      <c r="C163" s="35" t="inlineStr">
        <is>
          <t>Top-fade exit confirmation TF. | Live read: `DECAY_VEC_ENABLED', 'DELTA_EXIT_TF'</t>
        </is>
      </c>
      <c r="D163" s="35" t="inlineStr">
        <is>
          <t>GLOBAL</t>
        </is>
      </c>
      <c r="E163" s="35" t="inlineStr">
        <is>
          <t>EXIT_TOP_FADE</t>
        </is>
      </c>
      <c r="F163" s="35" t="inlineStr">
        <is>
          <t>SPECIFIC — only gate</t>
        </is>
      </c>
      <c r="G163" s="35" t="inlineStr">
        <is>
          <t>Per-switch (with switch)</t>
        </is>
      </c>
      <c r="H163" s="35" t="inlineStr">
        <is>
          <t>OFF, 15m, 1h, 4h, D (5 options)</t>
        </is>
      </c>
      <c r="I163" s="35" t="inlineStr">
        <is>
          <t>15m</t>
        </is>
      </c>
      <c r="J163" s="35" t="inlineStr">
        <is>
          <t>EXIT_TOP_FADE_FILTER_TF=1h -&gt; delta vs cum</t>
        </is>
      </c>
    </row>
    <row r="164" ht="15.75" customHeight="1" s="67">
      <c r="A164" s="35" t="inlineStr">
        <is>
          <t>EXIT_TOP_FADE_FILTER_TF</t>
        </is>
      </c>
      <c r="B164" s="35" t="inlineStr">
        <is>
          <t>MTF Gate</t>
        </is>
      </c>
      <c r="C164" s="35" t="inlineStr">
        <is>
          <t>Top-fade exit confirmation TF. | Live read: `DECAY_VEC_ENABLED', 'DELTA_EXIT_TF'</t>
        </is>
      </c>
      <c r="D164" s="35" t="inlineStr">
        <is>
          <t>GLOBAL</t>
        </is>
      </c>
      <c r="E164" s="35" t="inlineStr">
        <is>
          <t>EXIT_TOP_FADE</t>
        </is>
      </c>
      <c r="F164" s="35" t="inlineStr">
        <is>
          <t>SPECIFIC — only gate</t>
        </is>
      </c>
      <c r="G164" s="35" t="inlineStr">
        <is>
          <t>Per-switch (with switch)</t>
        </is>
      </c>
      <c r="H164" s="35" t="inlineStr">
        <is>
          <t>OFF, 15m, 1h, 4h, D (5 options)</t>
        </is>
      </c>
      <c r="I164" s="35" t="inlineStr">
        <is>
          <t>15m</t>
        </is>
      </c>
      <c r="J164" s="35" t="inlineStr">
        <is>
          <t>EXIT_TOP_FADE_FILTER_TF=15m -&gt; delta vs cum</t>
        </is>
      </c>
    </row>
    <row r="165" ht="15.75" customHeight="1" s="67">
      <c r="A165" s="35" t="inlineStr">
        <is>
          <t>EXIT_TO_REDUCE_ADAPTER_FILTER_TF</t>
        </is>
      </c>
      <c r="B165" s="35" t="inlineStr">
        <is>
          <t>MTF Gate</t>
        </is>
      </c>
      <c r="C165" s="35" t="inlineStr">
        <is>
          <t>Adapts exit signal into reduce (partial) on FILTER_TF. | Live read: `ELTA_LT_EXI</t>
        </is>
      </c>
      <c r="D165" s="35" t="inlineStr">
        <is>
          <t>GLOBAL</t>
        </is>
      </c>
      <c r="E165" s="35" t="inlineStr">
        <is>
          <t>EXIT_TO_REDUCE_ADAPT</t>
        </is>
      </c>
      <c r="F165" s="35" t="inlineStr">
        <is>
          <t>SPECIFIC — only gate</t>
        </is>
      </c>
      <c r="G165" s="35" t="inlineStr">
        <is>
          <t>Per-switch (with switch)</t>
        </is>
      </c>
      <c r="H165" s="35" t="inlineStr">
        <is>
          <t>OFF, 15m, 1h, 4h, D (5 options)</t>
        </is>
      </c>
      <c r="I165" s="35" t="inlineStr">
        <is>
          <t>15m</t>
        </is>
      </c>
      <c r="J165" s="35" t="inlineStr">
        <is>
          <t>EXIT_TO_REDUCE_ADAPTER_FILTER_TF=OFF -&gt; delta vs cum</t>
        </is>
      </c>
    </row>
    <row r="166" ht="15.75" customHeight="1" s="67">
      <c r="A166" s="35" t="inlineStr">
        <is>
          <t>EXIT_TO_REDUCE_ADAPTER_FILTER_TF</t>
        </is>
      </c>
      <c r="B166" s="35" t="inlineStr">
        <is>
          <t>MTF Gate</t>
        </is>
      </c>
      <c r="C166" s="35" t="inlineStr">
        <is>
          <t>Adapts exit signal into reduce (partial) on FILTER_TF. | Live read: `ELTA_LT_EXI</t>
        </is>
      </c>
      <c r="D166" s="35" t="inlineStr">
        <is>
          <t>GLOBAL</t>
        </is>
      </c>
      <c r="E166" s="35" t="inlineStr">
        <is>
          <t>EXIT_TO_REDUCE_ADAPT</t>
        </is>
      </c>
      <c r="F166" s="35" t="inlineStr">
        <is>
          <t>SPECIFIC — only gate</t>
        </is>
      </c>
      <c r="G166" s="35" t="inlineStr">
        <is>
          <t>Per-switch (with switch)</t>
        </is>
      </c>
      <c r="H166" s="35" t="inlineStr">
        <is>
          <t>OFF, 15m, 1h, 4h, D (5 options)</t>
        </is>
      </c>
      <c r="I166" s="35" t="inlineStr">
        <is>
          <t>15m</t>
        </is>
      </c>
      <c r="J166" s="35" t="inlineStr">
        <is>
          <t>EXIT_TO_REDUCE_ADAPTER_FILTER_TF=D -&gt; delta vs cum</t>
        </is>
      </c>
    </row>
    <row r="167" ht="15.75" customHeight="1" s="67">
      <c r="A167" s="35" t="inlineStr">
        <is>
          <t>EXIT_TO_REDUCE_ADAPTER_FILTER_TF</t>
        </is>
      </c>
      <c r="B167" s="35" t="inlineStr">
        <is>
          <t>MTF Gate</t>
        </is>
      </c>
      <c r="C167" s="35" t="inlineStr">
        <is>
          <t>Adapts exit signal into reduce (partial) on FILTER_TF. | Live read: `ELTA_LT_EXI</t>
        </is>
      </c>
      <c r="D167" s="35" t="inlineStr">
        <is>
          <t>GLOBAL</t>
        </is>
      </c>
      <c r="E167" s="35" t="inlineStr">
        <is>
          <t>EXIT_TO_REDUCE_ADAPT</t>
        </is>
      </c>
      <c r="F167" s="35" t="inlineStr">
        <is>
          <t>SPECIFIC — only gate</t>
        </is>
      </c>
      <c r="G167" s="35" t="inlineStr">
        <is>
          <t>Per-switch (with switch)</t>
        </is>
      </c>
      <c r="H167" s="35" t="inlineStr">
        <is>
          <t>OFF, 15m, 1h, 4h, D (5 options)</t>
        </is>
      </c>
      <c r="I167" s="35" t="inlineStr">
        <is>
          <t>15m</t>
        </is>
      </c>
      <c r="J167" s="35" t="inlineStr">
        <is>
          <t>EXIT_TO_REDUCE_ADAPTER_FILTER_TF=4h -&gt; delta vs cum</t>
        </is>
      </c>
    </row>
    <row r="168" ht="15.75" customHeight="1" s="67">
      <c r="A168" s="35" t="inlineStr">
        <is>
          <t>EXIT_TO_REDUCE_ADAPTER_FILTER_TF</t>
        </is>
      </c>
      <c r="B168" s="35" t="inlineStr">
        <is>
          <t>MTF Gate</t>
        </is>
      </c>
      <c r="C168" s="35" t="inlineStr">
        <is>
          <t>Adapts exit signal into reduce (partial) on FILTER_TF. | Live read: `ELTA_LT_EXI</t>
        </is>
      </c>
      <c r="D168" s="35" t="inlineStr">
        <is>
          <t>GLOBAL</t>
        </is>
      </c>
      <c r="E168" s="35" t="inlineStr">
        <is>
          <t>EXIT_TO_REDUCE_ADAPT</t>
        </is>
      </c>
      <c r="F168" s="35" t="inlineStr">
        <is>
          <t>SPECIFIC — only gate</t>
        </is>
      </c>
      <c r="G168" s="35" t="inlineStr">
        <is>
          <t>Per-switch (with switch)</t>
        </is>
      </c>
      <c r="H168" s="35" t="inlineStr">
        <is>
          <t>OFF, 15m, 1h, 4h, D (5 options)</t>
        </is>
      </c>
      <c r="I168" s="35" t="inlineStr">
        <is>
          <t>15m</t>
        </is>
      </c>
      <c r="J168" s="35" t="inlineStr">
        <is>
          <t>EXIT_TO_REDUCE_ADAPTER_FILTER_TF=1h -&gt; delta vs cum</t>
        </is>
      </c>
    </row>
    <row r="169" ht="15.75" customHeight="1" s="67">
      <c r="A169" s="35" t="inlineStr">
        <is>
          <t>EXIT_TO_REDUCE_ADAPTER_FILTER_TF</t>
        </is>
      </c>
      <c r="B169" s="35" t="inlineStr">
        <is>
          <t>MTF Gate</t>
        </is>
      </c>
      <c r="C169" s="35" t="inlineStr">
        <is>
          <t>Adapts exit signal into reduce (partial) on FILTER_TF. | Live read: `ELTA_LT_EXI</t>
        </is>
      </c>
      <c r="D169" s="35" t="inlineStr">
        <is>
          <t>GLOBAL</t>
        </is>
      </c>
      <c r="E169" s="35" t="inlineStr">
        <is>
          <t>EXIT_TO_REDUCE_ADAPT</t>
        </is>
      </c>
      <c r="F169" s="35" t="inlineStr">
        <is>
          <t>SPECIFIC — only gate</t>
        </is>
      </c>
      <c r="G169" s="35" t="inlineStr">
        <is>
          <t>Per-switch (with switch)</t>
        </is>
      </c>
      <c r="H169" s="35" t="inlineStr">
        <is>
          <t>OFF, 15m, 1h, 4h, D (5 options)</t>
        </is>
      </c>
      <c r="I169" s="35" t="inlineStr">
        <is>
          <t>15m</t>
        </is>
      </c>
      <c r="J169" s="35" t="inlineStr">
        <is>
          <t>EXIT_TO_REDUCE_ADAPTER_FILTER_TF=15m -&gt; delta vs cum</t>
        </is>
      </c>
    </row>
    <row r="170" ht="15.75" customHeight="1" s="67">
      <c r="A170" s="35" t="inlineStr">
        <is>
          <t>EZ_MANAGE_THROTTLER_RATE</t>
        </is>
      </c>
      <c r="B170" s="35" t="inlineStr">
        <is>
          <t>Other</t>
        </is>
      </c>
      <c r="C170" s="35" t="inlineStr">
        <is>
          <t>Throttler: max decisions per second for ez_manage loop. | Live read: `'EZ_KLINES</t>
        </is>
      </c>
      <c r="D170" s="35" t="inlineStr">
        <is>
          <t>GLOBAL, STOCKS_EXIT</t>
        </is>
      </c>
      <c r="E170" s="35" t="inlineStr">
        <is>
          <t>EZ_MANAGE_THROTTLER_</t>
        </is>
      </c>
      <c r="F170" s="35" t="inlineStr">
        <is>
          <t>GENERAL</t>
        </is>
      </c>
      <c r="G170" s="35" t="inlineStr">
        <is>
          <t>Blanket (page end)</t>
        </is>
      </c>
      <c r="H170" s="35" t="inlineStr">
        <is>
          <t>0.0, alt</t>
        </is>
      </c>
      <c r="I170" s="35" t="inlineStr">
        <is>
          <t>0.0</t>
        </is>
      </c>
      <c r="J170" s="35" t="inlineStr">
        <is>
          <t>EZ_MANAGE_THROTTLER_RATE=0.0 -&gt; delta vs cum</t>
        </is>
      </c>
    </row>
    <row r="171" ht="15.75" customHeight="1" s="67">
      <c r="A171" s="35" t="inlineStr">
        <is>
          <t>EZ_MANAGE_THROTTLER_RATE</t>
        </is>
      </c>
      <c r="B171" s="35" t="inlineStr">
        <is>
          <t>Other</t>
        </is>
      </c>
      <c r="C171" s="35" t="inlineStr">
        <is>
          <t>Throttler: max decisions per second for ez_manage loop. | Live read: `'EZ_KLINES</t>
        </is>
      </c>
      <c r="D171" s="35" t="inlineStr">
        <is>
          <t>GLOBAL, STOCKS_EXIT</t>
        </is>
      </c>
      <c r="E171" s="35" t="inlineStr">
        <is>
          <t>EZ_MANAGE_THROTTLER_</t>
        </is>
      </c>
      <c r="F171" s="35" t="inlineStr">
        <is>
          <t>GENERAL</t>
        </is>
      </c>
      <c r="G171" s="35" t="inlineStr">
        <is>
          <t>Blanket (page end)</t>
        </is>
      </c>
      <c r="H171" s="35" t="inlineStr">
        <is>
          <t>0.0, alt</t>
        </is>
      </c>
      <c r="I171" s="35" t="inlineStr">
        <is>
          <t>0.0</t>
        </is>
      </c>
      <c r="J171" s="35" t="inlineStr">
        <is>
          <t>EZ_MANAGE_THROTTLER_RATE=0.0_ALT -&gt; delta vs cum</t>
        </is>
      </c>
    </row>
    <row r="172" ht="15.75" customHeight="1" s="67">
      <c r="A172" s="35" t="inlineStr">
        <is>
          <t>FAST_RISER_FILTER_TF</t>
        </is>
      </c>
      <c r="B172" s="35" t="inlineStr">
        <is>
          <t>MTF Gate</t>
        </is>
      </c>
      <c r="C172" s="35" t="inlineStr">
        <is>
          <t>Fast-riser filter (parabolic move) on FILTER_TF. | Live read: `T_SHARPE_GATES_EN</t>
        </is>
      </c>
      <c r="D172" s="35" t="inlineStr">
        <is>
          <t>GLOBAL</t>
        </is>
      </c>
      <c r="E172" s="35" t="inlineStr">
        <is>
          <t>FAST_RISER</t>
        </is>
      </c>
      <c r="F172" s="35" t="inlineStr">
        <is>
          <t>SPECIFIC — only gate</t>
        </is>
      </c>
      <c r="G172" s="35" t="inlineStr">
        <is>
          <t>Per-switch (with switch)</t>
        </is>
      </c>
      <c r="H172" s="35" t="inlineStr">
        <is>
          <t>OFF, 15m, 1h, 4h, D (5 options)</t>
        </is>
      </c>
      <c r="I172" s="35" t="inlineStr">
        <is>
          <t>15m</t>
        </is>
      </c>
      <c r="J172" s="35" t="inlineStr">
        <is>
          <t>FAST_RISER_FILTER_TF=OFF -&gt; delta vs cum</t>
        </is>
      </c>
    </row>
    <row r="173" ht="15.75" customHeight="1" s="67">
      <c r="A173" s="35" t="inlineStr">
        <is>
          <t>FAST_RISER_FILTER_TF</t>
        </is>
      </c>
      <c r="B173" s="35" t="inlineStr">
        <is>
          <t>MTF Gate</t>
        </is>
      </c>
      <c r="C173" s="35" t="inlineStr">
        <is>
          <t>Fast-riser filter (parabolic move) on FILTER_TF. | Live read: `T_SHARPE_GATES_EN</t>
        </is>
      </c>
      <c r="D173" s="35" t="inlineStr">
        <is>
          <t>GLOBAL</t>
        </is>
      </c>
      <c r="E173" s="35" t="inlineStr">
        <is>
          <t>FAST_RISER</t>
        </is>
      </c>
      <c r="F173" s="35" t="inlineStr">
        <is>
          <t>SPECIFIC — only gate</t>
        </is>
      </c>
      <c r="G173" s="35" t="inlineStr">
        <is>
          <t>Per-switch (with switch)</t>
        </is>
      </c>
      <c r="H173" s="35" t="inlineStr">
        <is>
          <t>OFF, 15m, 1h, 4h, D (5 options)</t>
        </is>
      </c>
      <c r="I173" s="35" t="inlineStr">
        <is>
          <t>15m</t>
        </is>
      </c>
      <c r="J173" s="35" t="inlineStr">
        <is>
          <t>FAST_RISER_FILTER_TF=D -&gt; delta vs cum</t>
        </is>
      </c>
    </row>
    <row r="174" ht="15.75" customHeight="1" s="67">
      <c r="A174" s="35" t="inlineStr">
        <is>
          <t>FAST_RISER_FILTER_TF</t>
        </is>
      </c>
      <c r="B174" s="35" t="inlineStr">
        <is>
          <t>MTF Gate</t>
        </is>
      </c>
      <c r="C174" s="35" t="inlineStr">
        <is>
          <t>Fast-riser filter (parabolic move) on FILTER_TF. | Live read: `T_SHARPE_GATES_EN</t>
        </is>
      </c>
      <c r="D174" s="35" t="inlineStr">
        <is>
          <t>GLOBAL</t>
        </is>
      </c>
      <c r="E174" s="35" t="inlineStr">
        <is>
          <t>FAST_RISER</t>
        </is>
      </c>
      <c r="F174" s="35" t="inlineStr">
        <is>
          <t>SPECIFIC — only gate</t>
        </is>
      </c>
      <c r="G174" s="35" t="inlineStr">
        <is>
          <t>Per-switch (with switch)</t>
        </is>
      </c>
      <c r="H174" s="35" t="inlineStr">
        <is>
          <t>OFF, 15m, 1h, 4h, D (5 options)</t>
        </is>
      </c>
      <c r="I174" s="35" t="inlineStr">
        <is>
          <t>15m</t>
        </is>
      </c>
      <c r="J174" s="35" t="inlineStr">
        <is>
          <t>FAST_RISER_FILTER_TF=4h -&gt; delta vs cum</t>
        </is>
      </c>
    </row>
    <row r="175" ht="15.75" customHeight="1" s="67">
      <c r="A175" s="35" t="inlineStr">
        <is>
          <t>FAST_RISER_FILTER_TF</t>
        </is>
      </c>
      <c r="B175" s="35" t="inlineStr">
        <is>
          <t>MTF Gate</t>
        </is>
      </c>
      <c r="C175" s="35" t="inlineStr">
        <is>
          <t>Fast-riser filter (parabolic move) on FILTER_TF. | Live read: `T_SHARPE_GATES_EN</t>
        </is>
      </c>
      <c r="D175" s="35" t="inlineStr">
        <is>
          <t>GLOBAL</t>
        </is>
      </c>
      <c r="E175" s="35" t="inlineStr">
        <is>
          <t>FAST_RISER</t>
        </is>
      </c>
      <c r="F175" s="35" t="inlineStr">
        <is>
          <t>SPECIFIC — only gate</t>
        </is>
      </c>
      <c r="G175" s="35" t="inlineStr">
        <is>
          <t>Per-switch (with switch)</t>
        </is>
      </c>
      <c r="H175" s="35" t="inlineStr">
        <is>
          <t>OFF, 15m, 1h, 4h, D (5 options)</t>
        </is>
      </c>
      <c r="I175" s="35" t="inlineStr">
        <is>
          <t>15m</t>
        </is>
      </c>
      <c r="J175" s="35" t="inlineStr">
        <is>
          <t>FAST_RISER_FILTER_TF=1h -&gt; delta vs cum</t>
        </is>
      </c>
    </row>
    <row r="176" ht="15.75" customHeight="1" s="67">
      <c r="A176" s="35" t="inlineStr">
        <is>
          <t>FAST_RISER_FILTER_TF</t>
        </is>
      </c>
      <c r="B176" s="35" t="inlineStr">
        <is>
          <t>MTF Gate</t>
        </is>
      </c>
      <c r="C176" s="35" t="inlineStr">
        <is>
          <t>Fast-riser filter (parabolic move) on FILTER_TF. | Live read: `T_SHARPE_GATES_EN</t>
        </is>
      </c>
      <c r="D176" s="35" t="inlineStr">
        <is>
          <t>GLOBAL</t>
        </is>
      </c>
      <c r="E176" s="35" t="inlineStr">
        <is>
          <t>FAST_RISER</t>
        </is>
      </c>
      <c r="F176" s="35" t="inlineStr">
        <is>
          <t>SPECIFIC — only gate</t>
        </is>
      </c>
      <c r="G176" s="35" t="inlineStr">
        <is>
          <t>Per-switch (with switch)</t>
        </is>
      </c>
      <c r="H176" s="35" t="inlineStr">
        <is>
          <t>OFF, 15m, 1h, 4h, D (5 options)</t>
        </is>
      </c>
      <c r="I176" s="35" t="inlineStr">
        <is>
          <t>15m</t>
        </is>
      </c>
      <c r="J176" s="35" t="inlineStr">
        <is>
          <t>FAST_RISER_FILTER_TF=15m -&gt; delta vs cum</t>
        </is>
      </c>
    </row>
    <row r="177" ht="15.75" customHeight="1" s="67">
      <c r="A177" s="35" t="inlineStr">
        <is>
          <t>FG_FEAR_THRESHOLD</t>
        </is>
      </c>
      <c r="B177" s="35" t="inlineStr">
        <is>
          <t>Threshold</t>
        </is>
      </c>
      <c r="C177" s="35" t="inlineStr">
        <is>
          <t>Fear/Greed index fear threshold. | Live read: `'CIRCUIT_SHARPE_GATES_FILTER_TF',</t>
        </is>
      </c>
      <c r="D177" s="35" t="inlineStr">
        <is>
          <t>GLOBAL, STOCKS_EXIT</t>
        </is>
      </c>
      <c r="E177" s="35" t="inlineStr">
        <is>
          <t>FG_FEAR_THRESHOLD</t>
        </is>
      </c>
      <c r="F177" s="35" t="inlineStr">
        <is>
          <t>GENERAL</t>
        </is>
      </c>
      <c r="G177" s="35" t="inlineStr">
        <is>
          <t>Blanket (page end)</t>
        </is>
      </c>
      <c r="H177" s="35" t="inlineStr">
        <is>
          <t>25, ±25%, ±50% (4)</t>
        </is>
      </c>
      <c r="I177" s="35" t="inlineStr">
        <is>
          <t>25</t>
        </is>
      </c>
      <c r="J177" s="35" t="inlineStr">
        <is>
          <t>FG_FEAR_THRESHOLD=25 -&gt; delta vs cum</t>
        </is>
      </c>
    </row>
    <row r="178" ht="15.75" customHeight="1" s="67">
      <c r="A178" s="35" t="inlineStr">
        <is>
          <t>FG_FEAR_THRESHOLD</t>
        </is>
      </c>
      <c r="B178" s="35" t="inlineStr">
        <is>
          <t>Threshold</t>
        </is>
      </c>
      <c r="C178" s="35" t="inlineStr">
        <is>
          <t>Fear/Greed index fear threshold. | Live read: `'CIRCUIT_SHARPE_GATES_FILTER_TF',</t>
        </is>
      </c>
      <c r="D178" s="35" t="inlineStr">
        <is>
          <t>GLOBAL, STOCKS_EXIT</t>
        </is>
      </c>
      <c r="E178" s="35" t="inlineStr">
        <is>
          <t>FG_FEAR_THRESHOLD</t>
        </is>
      </c>
      <c r="F178" s="35" t="inlineStr">
        <is>
          <t>GENERAL</t>
        </is>
      </c>
      <c r="G178" s="35" t="inlineStr">
        <is>
          <t>Blanket (page end)</t>
        </is>
      </c>
      <c r="H178" s="35" t="inlineStr">
        <is>
          <t>25, ±25%, ±50% (4)</t>
        </is>
      </c>
      <c r="I178" s="35" t="inlineStr">
        <is>
          <t>25</t>
        </is>
      </c>
      <c r="J178" s="35" t="inlineStr">
        <is>
          <t>FG_FEAR_THRESHOLD=31.25 -&gt; delta vs cum</t>
        </is>
      </c>
    </row>
    <row r="179" ht="15.75" customHeight="1" s="67">
      <c r="A179" s="35" t="inlineStr">
        <is>
          <t>FG_FEAR_THRESHOLD</t>
        </is>
      </c>
      <c r="B179" s="35" t="inlineStr">
        <is>
          <t>Threshold</t>
        </is>
      </c>
      <c r="C179" s="35" t="inlineStr">
        <is>
          <t>Fear/Greed index fear threshold. | Live read: `'CIRCUIT_SHARPE_GATES_FILTER_TF',</t>
        </is>
      </c>
      <c r="D179" s="35" t="inlineStr">
        <is>
          <t>GLOBAL, STOCKS_EXIT</t>
        </is>
      </c>
      <c r="E179" s="35" t="inlineStr">
        <is>
          <t>FG_FEAR_THRESHOLD</t>
        </is>
      </c>
      <c r="F179" s="35" t="inlineStr">
        <is>
          <t>GENERAL</t>
        </is>
      </c>
      <c r="G179" s="35" t="inlineStr">
        <is>
          <t>Blanket (page end)</t>
        </is>
      </c>
      <c r="H179" s="35" t="inlineStr">
        <is>
          <t>25, ±25%, ±50% (4)</t>
        </is>
      </c>
      <c r="I179" s="35" t="inlineStr">
        <is>
          <t>25</t>
        </is>
      </c>
      <c r="J179" s="35" t="inlineStr">
        <is>
          <t>FG_FEAR_THRESHOLD=18.75 -&gt; delta vs cum</t>
        </is>
      </c>
    </row>
    <row r="180" ht="15.75" customHeight="1" s="67">
      <c r="A180" s="35" t="inlineStr">
        <is>
          <t>FG_FEAR_THRESHOLD</t>
        </is>
      </c>
      <c r="B180" s="35" t="inlineStr">
        <is>
          <t>Threshold</t>
        </is>
      </c>
      <c r="C180" s="35" t="inlineStr">
        <is>
          <t>Fear/Greed index fear threshold. | Live read: `'CIRCUIT_SHARPE_GATES_FILTER_TF',</t>
        </is>
      </c>
      <c r="D180" s="35" t="inlineStr">
        <is>
          <t>GLOBAL, STOCKS_EXIT</t>
        </is>
      </c>
      <c r="E180" s="35" t="inlineStr">
        <is>
          <t>FG_FEAR_THRESHOLD</t>
        </is>
      </c>
      <c r="F180" s="35" t="inlineStr">
        <is>
          <t>GENERAL</t>
        </is>
      </c>
      <c r="G180" s="35" t="inlineStr">
        <is>
          <t>Blanket (page end)</t>
        </is>
      </c>
      <c r="H180" s="35" t="inlineStr">
        <is>
          <t>25, ±25%, ±50% (4)</t>
        </is>
      </c>
      <c r="I180" s="35" t="inlineStr">
        <is>
          <t>25</t>
        </is>
      </c>
      <c r="J180" s="35" t="inlineStr">
        <is>
          <t>FG_FEAR_THRESHOLD=12.5 -&gt; delta vs cum</t>
        </is>
      </c>
    </row>
    <row r="181" ht="15.75" customHeight="1" s="67">
      <c r="A181" s="35" t="inlineStr">
        <is>
          <t>FG_GREED_THRESHOLD</t>
        </is>
      </c>
      <c r="B181" s="35" t="inlineStr">
        <is>
          <t>Threshold</t>
        </is>
      </c>
      <c r="C181" s="35" t="inlineStr">
        <is>
          <t>Fear/Greed greed threshold. | Live read: `S_FILTER_TF', 'CIRCUIT_SHARPE_GATES_MI</t>
        </is>
      </c>
      <c r="D181" s="35" t="inlineStr">
        <is>
          <t>GLOBAL, STOCKS_EXIT</t>
        </is>
      </c>
      <c r="E181" s="35" t="inlineStr">
        <is>
          <t>FG_GREED_THRESHOLD</t>
        </is>
      </c>
      <c r="F181" s="35" t="inlineStr">
        <is>
          <t>GENERAL</t>
        </is>
      </c>
      <c r="G181" s="35" t="inlineStr">
        <is>
          <t>Blanket (page end)</t>
        </is>
      </c>
      <c r="H181" s="35" t="inlineStr">
        <is>
          <t>75, ±25%, ±50% (4)</t>
        </is>
      </c>
      <c r="I181" s="35" t="inlineStr">
        <is>
          <t>75</t>
        </is>
      </c>
      <c r="J181" s="35" t="inlineStr">
        <is>
          <t>FG_GREED_THRESHOLD=75 -&gt; delta vs cum</t>
        </is>
      </c>
    </row>
    <row r="182" ht="15.75" customHeight="1" s="67">
      <c r="A182" s="35" t="inlineStr">
        <is>
          <t>FG_GREED_THRESHOLD</t>
        </is>
      </c>
      <c r="B182" s="35" t="inlineStr">
        <is>
          <t>Threshold</t>
        </is>
      </c>
      <c r="C182" s="35" t="inlineStr">
        <is>
          <t>Fear/Greed greed threshold. | Live read: `S_FILTER_TF', 'CIRCUIT_SHARPE_GATES_MI</t>
        </is>
      </c>
      <c r="D182" s="35" t="inlineStr">
        <is>
          <t>GLOBAL, STOCKS_EXIT</t>
        </is>
      </c>
      <c r="E182" s="35" t="inlineStr">
        <is>
          <t>FG_GREED_THRESHOLD</t>
        </is>
      </c>
      <c r="F182" s="35" t="inlineStr">
        <is>
          <t>GENERAL</t>
        </is>
      </c>
      <c r="G182" s="35" t="inlineStr">
        <is>
          <t>Blanket (page end)</t>
        </is>
      </c>
      <c r="H182" s="35" t="inlineStr">
        <is>
          <t>75, ±25%, ±50% (4)</t>
        </is>
      </c>
      <c r="I182" s="35" t="inlineStr">
        <is>
          <t>75</t>
        </is>
      </c>
      <c r="J182" s="35" t="inlineStr">
        <is>
          <t>FG_GREED_THRESHOLD=93.75 -&gt; delta vs cum</t>
        </is>
      </c>
    </row>
    <row r="183" ht="15.75" customHeight="1" s="67">
      <c r="A183" s="35" t="inlineStr">
        <is>
          <t>FG_GREED_THRESHOLD</t>
        </is>
      </c>
      <c r="B183" s="35" t="inlineStr">
        <is>
          <t>Threshold</t>
        </is>
      </c>
      <c r="C183" s="35" t="inlineStr">
        <is>
          <t>Fear/Greed greed threshold. | Live read: `S_FILTER_TF', 'CIRCUIT_SHARPE_GATES_MI</t>
        </is>
      </c>
      <c r="D183" s="35" t="inlineStr">
        <is>
          <t>GLOBAL, STOCKS_EXIT</t>
        </is>
      </c>
      <c r="E183" s="35" t="inlineStr">
        <is>
          <t>FG_GREED_THRESHOLD</t>
        </is>
      </c>
      <c r="F183" s="35" t="inlineStr">
        <is>
          <t>GENERAL</t>
        </is>
      </c>
      <c r="G183" s="35" t="inlineStr">
        <is>
          <t>Blanket (page end)</t>
        </is>
      </c>
      <c r="H183" s="35" t="inlineStr">
        <is>
          <t>75, ±25%, ±50% (4)</t>
        </is>
      </c>
      <c r="I183" s="35" t="inlineStr">
        <is>
          <t>75</t>
        </is>
      </c>
      <c r="J183" s="35" t="inlineStr">
        <is>
          <t>FG_GREED_THRESHOLD=56.25 -&gt; delta vs cum</t>
        </is>
      </c>
    </row>
    <row r="184" ht="15.75" customHeight="1" s="67">
      <c r="A184" s="35" t="inlineStr">
        <is>
          <t>FG_GREED_THRESHOLD</t>
        </is>
      </c>
      <c r="B184" s="35" t="inlineStr">
        <is>
          <t>Threshold</t>
        </is>
      </c>
      <c r="C184" s="35" t="inlineStr">
        <is>
          <t>Fear/Greed greed threshold. | Live read: `S_FILTER_TF', 'CIRCUIT_SHARPE_GATES_MI</t>
        </is>
      </c>
      <c r="D184" s="35" t="inlineStr">
        <is>
          <t>GLOBAL, STOCKS_EXIT</t>
        </is>
      </c>
      <c r="E184" s="35" t="inlineStr">
        <is>
          <t>FG_GREED_THRESHOLD</t>
        </is>
      </c>
      <c r="F184" s="35" t="inlineStr">
        <is>
          <t>GENERAL</t>
        </is>
      </c>
      <c r="G184" s="35" t="inlineStr">
        <is>
          <t>Blanket (page end)</t>
        </is>
      </c>
      <c r="H184" s="35" t="inlineStr">
        <is>
          <t>75, ±25%, ±50% (4)</t>
        </is>
      </c>
      <c r="I184" s="35" t="inlineStr">
        <is>
          <t>75</t>
        </is>
      </c>
      <c r="J184" s="35" t="inlineStr">
        <is>
          <t>FG_GREED_THRESHOLD=37.5 -&gt; delta vs cum</t>
        </is>
      </c>
    </row>
    <row r="185" ht="15.75" customHeight="1" s="67">
      <c r="A185" s="35" t="inlineStr">
        <is>
          <t>FH_MOMENTUM_FILTER_TF</t>
        </is>
      </c>
      <c r="B185" s="35" t="inlineStr">
        <is>
          <t>MTF Gate</t>
        </is>
      </c>
      <c r="C185" s="35" t="inlineStr">
        <is>
          <t>FH momentum confirmation TF. | Live read: `_SHARPE_GATES_MIN_TFS', 'COOLDOWN_LOC</t>
        </is>
      </c>
      <c r="D185" s="35" t="inlineStr">
        <is>
          <t>GLOBAL</t>
        </is>
      </c>
      <c r="E185" s="35" t="inlineStr">
        <is>
          <t>FH_MOMENTUM</t>
        </is>
      </c>
      <c r="F185" s="35" t="inlineStr">
        <is>
          <t>SPECIFIC — only gate</t>
        </is>
      </c>
      <c r="G185" s="35" t="inlineStr">
        <is>
          <t>Per-switch (with switch)</t>
        </is>
      </c>
      <c r="H185" s="35" t="inlineStr">
        <is>
          <t>OFF, 15m, 1h, 4h, D (5 options)</t>
        </is>
      </c>
      <c r="I185" s="35" t="inlineStr">
        <is>
          <t>15m</t>
        </is>
      </c>
      <c r="J185" s="35" t="inlineStr">
        <is>
          <t>FH_MOMENTUM_FILTER_TF=OFF -&gt; delta vs cum</t>
        </is>
      </c>
    </row>
    <row r="186" ht="15.75" customHeight="1" s="67">
      <c r="A186" s="35" t="inlineStr">
        <is>
          <t>FH_MOMENTUM_FILTER_TF</t>
        </is>
      </c>
      <c r="B186" s="35" t="inlineStr">
        <is>
          <t>MTF Gate</t>
        </is>
      </c>
      <c r="C186" s="35" t="inlineStr">
        <is>
          <t>FH momentum confirmation TF. | Live read: `_SHARPE_GATES_MIN_TFS', 'COOLDOWN_LOC</t>
        </is>
      </c>
      <c r="D186" s="35" t="inlineStr">
        <is>
          <t>GLOBAL</t>
        </is>
      </c>
      <c r="E186" s="35" t="inlineStr">
        <is>
          <t>FH_MOMENTUM</t>
        </is>
      </c>
      <c r="F186" s="35" t="inlineStr">
        <is>
          <t>SPECIFIC — only gate</t>
        </is>
      </c>
      <c r="G186" s="35" t="inlineStr">
        <is>
          <t>Per-switch (with switch)</t>
        </is>
      </c>
      <c r="H186" s="35" t="inlineStr">
        <is>
          <t>OFF, 15m, 1h, 4h, D (5 options)</t>
        </is>
      </c>
      <c r="I186" s="35" t="inlineStr">
        <is>
          <t>15m</t>
        </is>
      </c>
      <c r="J186" s="35" t="inlineStr">
        <is>
          <t>FH_MOMENTUM_FILTER_TF=D -&gt; delta vs cum</t>
        </is>
      </c>
    </row>
    <row r="187" ht="15.75" customHeight="1" s="67">
      <c r="A187" s="35" t="inlineStr">
        <is>
          <t>FH_MOMENTUM_FILTER_TF</t>
        </is>
      </c>
      <c r="B187" s="35" t="inlineStr">
        <is>
          <t>MTF Gate</t>
        </is>
      </c>
      <c r="C187" s="35" t="inlineStr">
        <is>
          <t>FH momentum confirmation TF. | Live read: `_SHARPE_GATES_MIN_TFS', 'COOLDOWN_LOC</t>
        </is>
      </c>
      <c r="D187" s="35" t="inlineStr">
        <is>
          <t>GLOBAL</t>
        </is>
      </c>
      <c r="E187" s="35" t="inlineStr">
        <is>
          <t>FH_MOMENTUM</t>
        </is>
      </c>
      <c r="F187" s="35" t="inlineStr">
        <is>
          <t>SPECIFIC — only gate</t>
        </is>
      </c>
      <c r="G187" s="35" t="inlineStr">
        <is>
          <t>Per-switch (with switch)</t>
        </is>
      </c>
      <c r="H187" s="35" t="inlineStr">
        <is>
          <t>OFF, 15m, 1h, 4h, D (5 options)</t>
        </is>
      </c>
      <c r="I187" s="35" t="inlineStr">
        <is>
          <t>15m</t>
        </is>
      </c>
      <c r="J187" s="35" t="inlineStr">
        <is>
          <t>FH_MOMENTUM_FILTER_TF=4h -&gt; delta vs cum</t>
        </is>
      </c>
    </row>
    <row r="188" ht="15.75" customHeight="1" s="67">
      <c r="A188" s="35" t="inlineStr">
        <is>
          <t>FH_MOMENTUM_FILTER_TF</t>
        </is>
      </c>
      <c r="B188" s="35" t="inlineStr">
        <is>
          <t>MTF Gate</t>
        </is>
      </c>
      <c r="C188" s="35" t="inlineStr">
        <is>
          <t>FH momentum confirmation TF. | Live read: `_SHARPE_GATES_MIN_TFS', 'COOLDOWN_LOC</t>
        </is>
      </c>
      <c r="D188" s="35" t="inlineStr">
        <is>
          <t>GLOBAL</t>
        </is>
      </c>
      <c r="E188" s="35" t="inlineStr">
        <is>
          <t>FH_MOMENTUM</t>
        </is>
      </c>
      <c r="F188" s="35" t="inlineStr">
        <is>
          <t>SPECIFIC — only gate</t>
        </is>
      </c>
      <c r="G188" s="35" t="inlineStr">
        <is>
          <t>Per-switch (with switch)</t>
        </is>
      </c>
      <c r="H188" s="35" t="inlineStr">
        <is>
          <t>OFF, 15m, 1h, 4h, D (5 options)</t>
        </is>
      </c>
      <c r="I188" s="35" t="inlineStr">
        <is>
          <t>15m</t>
        </is>
      </c>
      <c r="J188" s="35" t="inlineStr">
        <is>
          <t>FH_MOMENTUM_FILTER_TF=1h -&gt; delta vs cum</t>
        </is>
      </c>
    </row>
    <row r="189" ht="15.75" customHeight="1" s="67">
      <c r="A189" s="35" t="inlineStr">
        <is>
          <t>FH_MOMENTUM_FILTER_TF</t>
        </is>
      </c>
      <c r="B189" s="35" t="inlineStr">
        <is>
          <t>MTF Gate</t>
        </is>
      </c>
      <c r="C189" s="35" t="inlineStr">
        <is>
          <t>FH momentum confirmation TF. | Live read: `_SHARPE_GATES_MIN_TFS', 'COOLDOWN_LOC</t>
        </is>
      </c>
      <c r="D189" s="35" t="inlineStr">
        <is>
          <t>GLOBAL</t>
        </is>
      </c>
      <c r="E189" s="35" t="inlineStr">
        <is>
          <t>FH_MOMENTUM</t>
        </is>
      </c>
      <c r="F189" s="35" t="inlineStr">
        <is>
          <t>SPECIFIC — only gate</t>
        </is>
      </c>
      <c r="G189" s="35" t="inlineStr">
        <is>
          <t>Per-switch (with switch)</t>
        </is>
      </c>
      <c r="H189" s="35" t="inlineStr">
        <is>
          <t>OFF, 15m, 1h, 4h, D (5 options)</t>
        </is>
      </c>
      <c r="I189" s="35" t="inlineStr">
        <is>
          <t>15m</t>
        </is>
      </c>
      <c r="J189" s="35" t="inlineStr">
        <is>
          <t>FH_MOMENTUM_FILTER_TF=15m -&gt; delta vs cum</t>
        </is>
      </c>
    </row>
    <row r="190" ht="15.75" customHeight="1" s="67">
      <c r="A190" s="35" t="inlineStr">
        <is>
          <t>FIRST_OPEN_THROTTLE_FILTER_TF</t>
        </is>
      </c>
      <c r="B190" s="35" t="inlineStr">
        <is>
          <t>MTF Gate</t>
        </is>
      </c>
      <c r="C190" s="35" t="inlineStr">
        <is>
          <t>Throttles first open after cooldown on FILTER_TF. | Live read: `SHOLD', 'ENTRY_B</t>
        </is>
      </c>
      <c r="D190" s="35" t="inlineStr">
        <is>
          <t>GLOBAL</t>
        </is>
      </c>
      <c r="E190" s="35" t="inlineStr">
        <is>
          <t>FIRST_OPEN_THROTTLE</t>
        </is>
      </c>
      <c r="F190" s="35" t="inlineStr">
        <is>
          <t>SPECIFIC — only gate</t>
        </is>
      </c>
      <c r="G190" s="35" t="inlineStr">
        <is>
          <t>Per-switch (with switch)</t>
        </is>
      </c>
      <c r="H190" s="35" t="inlineStr">
        <is>
          <t>OFF, 15m, 1h, 4h, D (5 options)</t>
        </is>
      </c>
      <c r="I190" s="35" t="inlineStr">
        <is>
          <t>15m</t>
        </is>
      </c>
      <c r="J190" s="35" t="inlineStr">
        <is>
          <t>FIRST_OPEN_THROTTLE_FILTER_TF=OFF -&gt; delta vs cum</t>
        </is>
      </c>
    </row>
    <row r="191" ht="15.75" customHeight="1" s="67">
      <c r="A191" s="35" t="inlineStr">
        <is>
          <t>FIRST_OPEN_THROTTLE_FILTER_TF</t>
        </is>
      </c>
      <c r="B191" s="35" t="inlineStr">
        <is>
          <t>MTF Gate</t>
        </is>
      </c>
      <c r="C191" s="35" t="inlineStr">
        <is>
          <t>Throttles first open after cooldown on FILTER_TF. | Live read: `SHOLD', 'ENTRY_B</t>
        </is>
      </c>
      <c r="D191" s="35" t="inlineStr">
        <is>
          <t>GLOBAL</t>
        </is>
      </c>
      <c r="E191" s="35" t="inlineStr">
        <is>
          <t>FIRST_OPEN_THROTTLE</t>
        </is>
      </c>
      <c r="F191" s="35" t="inlineStr">
        <is>
          <t>SPECIFIC — only gate</t>
        </is>
      </c>
      <c r="G191" s="35" t="inlineStr">
        <is>
          <t>Per-switch (with switch)</t>
        </is>
      </c>
      <c r="H191" s="35" t="inlineStr">
        <is>
          <t>OFF, 15m, 1h, 4h, D (5 options)</t>
        </is>
      </c>
      <c r="I191" s="35" t="inlineStr">
        <is>
          <t>15m</t>
        </is>
      </c>
      <c r="J191" s="35" t="inlineStr">
        <is>
          <t>FIRST_OPEN_THROTTLE_FILTER_TF=D -&gt; delta vs cum</t>
        </is>
      </c>
    </row>
    <row r="192" ht="15.75" customHeight="1" s="67">
      <c r="A192" s="35" t="inlineStr">
        <is>
          <t>FIRST_OPEN_THROTTLE_FILTER_TF</t>
        </is>
      </c>
      <c r="B192" s="35" t="inlineStr">
        <is>
          <t>MTF Gate</t>
        </is>
      </c>
      <c r="C192" s="35" t="inlineStr">
        <is>
          <t>Throttles first open after cooldown on FILTER_TF. | Live read: `SHOLD', 'ENTRY_B</t>
        </is>
      </c>
      <c r="D192" s="35" t="inlineStr">
        <is>
          <t>GLOBAL</t>
        </is>
      </c>
      <c r="E192" s="35" t="inlineStr">
        <is>
          <t>FIRST_OPEN_THROTTLE</t>
        </is>
      </c>
      <c r="F192" s="35" t="inlineStr">
        <is>
          <t>SPECIFIC — only gate</t>
        </is>
      </c>
      <c r="G192" s="35" t="inlineStr">
        <is>
          <t>Per-switch (with switch)</t>
        </is>
      </c>
      <c r="H192" s="35" t="inlineStr">
        <is>
          <t>OFF, 15m, 1h, 4h, D (5 options)</t>
        </is>
      </c>
      <c r="I192" s="35" t="inlineStr">
        <is>
          <t>15m</t>
        </is>
      </c>
      <c r="J192" s="35" t="inlineStr">
        <is>
          <t>FIRST_OPEN_THROTTLE_FILTER_TF=4h -&gt; delta vs cum</t>
        </is>
      </c>
    </row>
    <row r="193" ht="15.75" customHeight="1" s="67">
      <c r="A193" s="35" t="inlineStr">
        <is>
          <t>FIRST_OPEN_THROTTLE_FILTER_TF</t>
        </is>
      </c>
      <c r="B193" s="35" t="inlineStr">
        <is>
          <t>MTF Gate</t>
        </is>
      </c>
      <c r="C193" s="35" t="inlineStr">
        <is>
          <t>Throttles first open after cooldown on FILTER_TF. | Live read: `SHOLD', 'ENTRY_B</t>
        </is>
      </c>
      <c r="D193" s="35" t="inlineStr">
        <is>
          <t>GLOBAL</t>
        </is>
      </c>
      <c r="E193" s="35" t="inlineStr">
        <is>
          <t>FIRST_OPEN_THROTTLE</t>
        </is>
      </c>
      <c r="F193" s="35" t="inlineStr">
        <is>
          <t>SPECIFIC — only gate</t>
        </is>
      </c>
      <c r="G193" s="35" t="inlineStr">
        <is>
          <t>Per-switch (with switch)</t>
        </is>
      </c>
      <c r="H193" s="35" t="inlineStr">
        <is>
          <t>OFF, 15m, 1h, 4h, D (5 options)</t>
        </is>
      </c>
      <c r="I193" s="35" t="inlineStr">
        <is>
          <t>15m</t>
        </is>
      </c>
      <c r="J193" s="35" t="inlineStr">
        <is>
          <t>FIRST_OPEN_THROTTLE_FILTER_TF=1h -&gt; delta vs cum</t>
        </is>
      </c>
    </row>
    <row r="194" ht="15.75" customHeight="1" s="67">
      <c r="A194" s="35" t="inlineStr">
        <is>
          <t>FIRST_OPEN_THROTTLE_FILTER_TF</t>
        </is>
      </c>
      <c r="B194" s="35" t="inlineStr">
        <is>
          <t>MTF Gate</t>
        </is>
      </c>
      <c r="C194" s="35" t="inlineStr">
        <is>
          <t>Throttles first open after cooldown on FILTER_TF. | Live read: `SHOLD', 'ENTRY_B</t>
        </is>
      </c>
      <c r="D194" s="35" t="inlineStr">
        <is>
          <t>GLOBAL</t>
        </is>
      </c>
      <c r="E194" s="35" t="inlineStr">
        <is>
          <t>FIRST_OPEN_THROTTLE</t>
        </is>
      </c>
      <c r="F194" s="35" t="inlineStr">
        <is>
          <t>SPECIFIC — only gate</t>
        </is>
      </c>
      <c r="G194" s="35" t="inlineStr">
        <is>
          <t>Per-switch (with switch)</t>
        </is>
      </c>
      <c r="H194" s="35" t="inlineStr">
        <is>
          <t>OFF, 15m, 1h, 4h, D (5 options)</t>
        </is>
      </c>
      <c r="I194" s="35" t="inlineStr">
        <is>
          <t>15m</t>
        </is>
      </c>
      <c r="J194" s="35" t="inlineStr">
        <is>
          <t>FIRST_OPEN_THROTTLE_FILTER_TF=15m -&gt; delta vs cum</t>
        </is>
      </c>
    </row>
    <row r="195" ht="15.75" customHeight="1" s="67">
      <c r="A195" s="35" t="inlineStr">
        <is>
          <t>FROZEN_STOP_FILTER_TF</t>
        </is>
      </c>
      <c r="B195" s="35" t="inlineStr">
        <is>
          <t>MTF Gate</t>
        </is>
      </c>
      <c r="C195" s="35" t="inlineStr">
        <is>
          <t>Frozen (stale) stop — avoids stop triggered on stale DC/BB. | Live read: `TIGHT_</t>
        </is>
      </c>
      <c r="D195" s="35" t="inlineStr">
        <is>
          <t>GLOBAL</t>
        </is>
      </c>
      <c r="E195" s="35" t="inlineStr">
        <is>
          <t>FROZEN_STOP</t>
        </is>
      </c>
      <c r="F195" s="35" t="inlineStr">
        <is>
          <t>SPECIFIC — only gate</t>
        </is>
      </c>
      <c r="G195" s="35" t="inlineStr">
        <is>
          <t>Per-switch (with switch)</t>
        </is>
      </c>
      <c r="H195" s="35" t="inlineStr">
        <is>
          <t>OFF, 15m, 1h, 4h, D (5 options)</t>
        </is>
      </c>
      <c r="I195" s="35" t="inlineStr">
        <is>
          <t>15m</t>
        </is>
      </c>
      <c r="J195" s="35" t="inlineStr">
        <is>
          <t>FROZEN_STOP_FILTER_TF=OFF -&gt; delta vs cum</t>
        </is>
      </c>
    </row>
    <row r="196" ht="15.75" customHeight="1" s="67">
      <c r="A196" s="35" t="inlineStr">
        <is>
          <t>FROZEN_STOP_FILTER_TF</t>
        </is>
      </c>
      <c r="B196" s="35" t="inlineStr">
        <is>
          <t>MTF Gate</t>
        </is>
      </c>
      <c r="C196" s="35" t="inlineStr">
        <is>
          <t>Frozen (stale) stop — avoids stop triggered on stale DC/BB. | Live read: `TIGHT_</t>
        </is>
      </c>
      <c r="D196" s="35" t="inlineStr">
        <is>
          <t>GLOBAL</t>
        </is>
      </c>
      <c r="E196" s="35" t="inlineStr">
        <is>
          <t>FROZEN_STOP</t>
        </is>
      </c>
      <c r="F196" s="35" t="inlineStr">
        <is>
          <t>SPECIFIC — only gate</t>
        </is>
      </c>
      <c r="G196" s="35" t="inlineStr">
        <is>
          <t>Per-switch (with switch)</t>
        </is>
      </c>
      <c r="H196" s="35" t="inlineStr">
        <is>
          <t>OFF, 15m, 1h, 4h, D (5 options)</t>
        </is>
      </c>
      <c r="I196" s="35" t="inlineStr">
        <is>
          <t>15m</t>
        </is>
      </c>
      <c r="J196" s="35" t="inlineStr">
        <is>
          <t>FROZEN_STOP_FILTER_TF=D -&gt; delta vs cum</t>
        </is>
      </c>
    </row>
    <row r="197" ht="15.75" customHeight="1" s="67">
      <c r="A197" s="35" t="inlineStr">
        <is>
          <t>FROZEN_STOP_FILTER_TF</t>
        </is>
      </c>
      <c r="B197" s="35" t="inlineStr">
        <is>
          <t>MTF Gate</t>
        </is>
      </c>
      <c r="C197" s="35" t="inlineStr">
        <is>
          <t>Frozen (stale) stop — avoids stop triggered on stale DC/BB. | Live read: `TIGHT_</t>
        </is>
      </c>
      <c r="D197" s="35" t="inlineStr">
        <is>
          <t>GLOBAL</t>
        </is>
      </c>
      <c r="E197" s="35" t="inlineStr">
        <is>
          <t>FROZEN_STOP</t>
        </is>
      </c>
      <c r="F197" s="35" t="inlineStr">
        <is>
          <t>SPECIFIC — only gate</t>
        </is>
      </c>
      <c r="G197" s="35" t="inlineStr">
        <is>
          <t>Per-switch (with switch)</t>
        </is>
      </c>
      <c r="H197" s="35" t="inlineStr">
        <is>
          <t>OFF, 15m, 1h, 4h, D (5 options)</t>
        </is>
      </c>
      <c r="I197" s="35" t="inlineStr">
        <is>
          <t>15m</t>
        </is>
      </c>
      <c r="J197" s="35" t="inlineStr">
        <is>
          <t>FROZEN_STOP_FILTER_TF=4h -&gt; delta vs cum</t>
        </is>
      </c>
    </row>
    <row r="198" ht="15.75" customHeight="1" s="67">
      <c r="A198" s="35" t="inlineStr">
        <is>
          <t>FROZEN_STOP_FILTER_TF</t>
        </is>
      </c>
      <c r="B198" s="35" t="inlineStr">
        <is>
          <t>MTF Gate</t>
        </is>
      </c>
      <c r="C198" s="35" t="inlineStr">
        <is>
          <t>Frozen (stale) stop — avoids stop triggered on stale DC/BB. | Live read: `TIGHT_</t>
        </is>
      </c>
      <c r="D198" s="35" t="inlineStr">
        <is>
          <t>GLOBAL</t>
        </is>
      </c>
      <c r="E198" s="35" t="inlineStr">
        <is>
          <t>FROZEN_STOP</t>
        </is>
      </c>
      <c r="F198" s="35" t="inlineStr">
        <is>
          <t>SPECIFIC — only gate</t>
        </is>
      </c>
      <c r="G198" s="35" t="inlineStr">
        <is>
          <t>Per-switch (with switch)</t>
        </is>
      </c>
      <c r="H198" s="35" t="inlineStr">
        <is>
          <t>OFF, 15m, 1h, 4h, D (5 options)</t>
        </is>
      </c>
      <c r="I198" s="35" t="inlineStr">
        <is>
          <t>15m</t>
        </is>
      </c>
      <c r="J198" s="35" t="inlineStr">
        <is>
          <t>FROZEN_STOP_FILTER_TF=1h -&gt; delta vs cum</t>
        </is>
      </c>
    </row>
    <row r="199" ht="15.75" customHeight="1" s="67">
      <c r="A199" s="35" t="inlineStr">
        <is>
          <t>FROZEN_STOP_FILTER_TF</t>
        </is>
      </c>
      <c r="B199" s="35" t="inlineStr">
        <is>
          <t>MTF Gate</t>
        </is>
      </c>
      <c r="C199" s="35" t="inlineStr">
        <is>
          <t>Frozen (stale) stop — avoids stop triggered on stale DC/BB. | Live read: `TIGHT_</t>
        </is>
      </c>
      <c r="D199" s="35" t="inlineStr">
        <is>
          <t>GLOBAL</t>
        </is>
      </c>
      <c r="E199" s="35" t="inlineStr">
        <is>
          <t>FROZEN_STOP</t>
        </is>
      </c>
      <c r="F199" s="35" t="inlineStr">
        <is>
          <t>SPECIFIC — only gate</t>
        </is>
      </c>
      <c r="G199" s="35" t="inlineStr">
        <is>
          <t>Per-switch (with switch)</t>
        </is>
      </c>
      <c r="H199" s="35" t="inlineStr">
        <is>
          <t>OFF, 15m, 1h, 4h, D (5 options)</t>
        </is>
      </c>
      <c r="I199" s="35" t="inlineStr">
        <is>
          <t>15m</t>
        </is>
      </c>
      <c r="J199" s="35" t="inlineStr">
        <is>
          <t>FROZEN_STOP_FILTER_TF=15m -&gt; delta vs cum</t>
        </is>
      </c>
    </row>
    <row r="200" ht="15.75" customHeight="1" s="67">
      <c r="A200" s="35" t="inlineStr">
        <is>
          <t>FUNDING_GATE_FILTER_TF</t>
        </is>
      </c>
      <c r="B200" s="35" t="inlineStr">
        <is>
          <t>MTF Gate</t>
        </is>
      </c>
      <c r="C200" s="35" t="inlineStr">
        <is>
          <t>Funding rate gate on FILTER_TF (perp funding). | Live read: `COOLDOWN_LOCKS_FILT</t>
        </is>
      </c>
      <c r="D200" s="35" t="inlineStr">
        <is>
          <t>GLOBAL</t>
        </is>
      </c>
      <c r="E200" s="35" t="inlineStr">
        <is>
          <t>Funding gate</t>
        </is>
      </c>
      <c r="F200" s="35" t="inlineStr">
        <is>
          <t>GENERAL — uniform</t>
        </is>
      </c>
      <c r="G200" s="35" t="inlineStr">
        <is>
          <t>Blanket (page end)</t>
        </is>
      </c>
      <c r="H200" s="35" t="inlineStr">
        <is>
          <t>OFF, 15m, 1h, 4h, D (5 options)</t>
        </is>
      </c>
      <c r="I200" s="35" t="inlineStr">
        <is>
          <t>15m</t>
        </is>
      </c>
      <c r="J200" s="35" t="inlineStr">
        <is>
          <t>FUNDING_GATE_FILTER_TF=OFF -&gt; delta vs cum</t>
        </is>
      </c>
    </row>
    <row r="201" ht="15.75" customHeight="1" s="67">
      <c r="A201" s="35" t="inlineStr">
        <is>
          <t>FUNDING_GATE_FILTER_TF</t>
        </is>
      </c>
      <c r="B201" s="35" t="inlineStr">
        <is>
          <t>MTF Gate</t>
        </is>
      </c>
      <c r="C201" s="35" t="inlineStr">
        <is>
          <t>Funding rate gate on FILTER_TF (perp funding). | Live read: `COOLDOWN_LOCKS_FILT</t>
        </is>
      </c>
      <c r="D201" s="35" t="inlineStr">
        <is>
          <t>GLOBAL</t>
        </is>
      </c>
      <c r="E201" s="35" t="inlineStr">
        <is>
          <t>Funding gate</t>
        </is>
      </c>
      <c r="F201" s="35" t="inlineStr">
        <is>
          <t>GENERAL — uniform</t>
        </is>
      </c>
      <c r="G201" s="35" t="inlineStr">
        <is>
          <t>Blanket (page end)</t>
        </is>
      </c>
      <c r="H201" s="35" t="inlineStr">
        <is>
          <t>OFF, 15m, 1h, 4h, D (5 options)</t>
        </is>
      </c>
      <c r="I201" s="35" t="inlineStr">
        <is>
          <t>15m</t>
        </is>
      </c>
      <c r="J201" s="35" t="inlineStr">
        <is>
          <t>FUNDING_GATE_FILTER_TF=D -&gt; delta vs cum</t>
        </is>
      </c>
    </row>
    <row r="202" ht="15.75" customHeight="1" s="67">
      <c r="A202" s="35" t="inlineStr">
        <is>
          <t>FUNDING_GATE_FILTER_TF</t>
        </is>
      </c>
      <c r="B202" s="35" t="inlineStr">
        <is>
          <t>MTF Gate</t>
        </is>
      </c>
      <c r="C202" s="35" t="inlineStr">
        <is>
          <t>Funding rate gate on FILTER_TF (perp funding). | Live read: `COOLDOWN_LOCKS_FILT</t>
        </is>
      </c>
      <c r="D202" s="35" t="inlineStr">
        <is>
          <t>GLOBAL</t>
        </is>
      </c>
      <c r="E202" s="35" t="inlineStr">
        <is>
          <t>Funding gate</t>
        </is>
      </c>
      <c r="F202" s="35" t="inlineStr">
        <is>
          <t>GENERAL — uniform</t>
        </is>
      </c>
      <c r="G202" s="35" t="inlineStr">
        <is>
          <t>Blanket (page end)</t>
        </is>
      </c>
      <c r="H202" s="35" t="inlineStr">
        <is>
          <t>OFF, 15m, 1h, 4h, D (5 options)</t>
        </is>
      </c>
      <c r="I202" s="35" t="inlineStr">
        <is>
          <t>15m</t>
        </is>
      </c>
      <c r="J202" s="35" t="inlineStr">
        <is>
          <t>FUNDING_GATE_FILTER_TF=4h -&gt; delta vs cum</t>
        </is>
      </c>
    </row>
    <row r="203" ht="15.75" customHeight="1" s="67">
      <c r="A203" s="35" t="inlineStr">
        <is>
          <t>FUNDING_GATE_FILTER_TF</t>
        </is>
      </c>
      <c r="B203" s="35" t="inlineStr">
        <is>
          <t>MTF Gate</t>
        </is>
      </c>
      <c r="C203" s="35" t="inlineStr">
        <is>
          <t>Funding rate gate on FILTER_TF (perp funding). | Live read: `COOLDOWN_LOCKS_FILT</t>
        </is>
      </c>
      <c r="D203" s="35" t="inlineStr">
        <is>
          <t>GLOBAL</t>
        </is>
      </c>
      <c r="E203" s="35" t="inlineStr">
        <is>
          <t>Funding gate</t>
        </is>
      </c>
      <c r="F203" s="35" t="inlineStr">
        <is>
          <t>GENERAL — uniform</t>
        </is>
      </c>
      <c r="G203" s="35" t="inlineStr">
        <is>
          <t>Blanket (page end)</t>
        </is>
      </c>
      <c r="H203" s="35" t="inlineStr">
        <is>
          <t>OFF, 15m, 1h, 4h, D (5 options)</t>
        </is>
      </c>
      <c r="I203" s="35" t="inlineStr">
        <is>
          <t>15m</t>
        </is>
      </c>
      <c r="J203" s="35" t="inlineStr">
        <is>
          <t>FUNDING_GATE_FILTER_TF=1h -&gt; delta vs cum</t>
        </is>
      </c>
    </row>
    <row r="204" ht="15.75" customHeight="1" s="67">
      <c r="A204" s="35" t="inlineStr">
        <is>
          <t>FUNDING_GATE_FILTER_TF</t>
        </is>
      </c>
      <c r="B204" s="35" t="inlineStr">
        <is>
          <t>MTF Gate</t>
        </is>
      </c>
      <c r="C204" s="35" t="inlineStr">
        <is>
          <t>Funding rate gate on FILTER_TF (perp funding). | Live read: `COOLDOWN_LOCKS_FILT</t>
        </is>
      </c>
      <c r="D204" s="35" t="inlineStr">
        <is>
          <t>GLOBAL</t>
        </is>
      </c>
      <c r="E204" s="35" t="inlineStr">
        <is>
          <t>Funding gate</t>
        </is>
      </c>
      <c r="F204" s="35" t="inlineStr">
        <is>
          <t>GENERAL — uniform</t>
        </is>
      </c>
      <c r="G204" s="35" t="inlineStr">
        <is>
          <t>Blanket (page end)</t>
        </is>
      </c>
      <c r="H204" s="35" t="inlineStr">
        <is>
          <t>OFF, 15m, 1h, 4h, D (5 options)</t>
        </is>
      </c>
      <c r="I204" s="35" t="inlineStr">
        <is>
          <t>15m</t>
        </is>
      </c>
      <c r="J204" s="35" t="inlineStr">
        <is>
          <t>FUNDING_GATE_FILTER_TF=15m -&gt; delta vs cum</t>
        </is>
      </c>
    </row>
    <row r="205" ht="15.75" customHeight="1" s="67">
      <c r="A205" s="35" t="inlineStr">
        <is>
          <t>FUNDING_GATE_LONG_MAX</t>
        </is>
      </c>
      <c r="B205" s="35" t="inlineStr">
        <is>
          <t>Other</t>
        </is>
      </c>
      <c r="C205" s="35" t="inlineStr">
        <is>
          <t>Max funding to allow longs (above blocks longs). | Live read: `LED', 'ENTRY_VOL_</t>
        </is>
      </c>
      <c r="D205" s="35" t="inlineStr">
        <is>
          <t>ENTRY, GLOBAL, STOCKS_EXIT</t>
        </is>
      </c>
      <c r="E205" s="35" t="inlineStr">
        <is>
          <t>Funding gate</t>
        </is>
      </c>
      <c r="F205" s="35" t="inlineStr">
        <is>
          <t>GENERAL — uniform</t>
        </is>
      </c>
      <c r="G205" s="35" t="inlineStr">
        <is>
          <t>Blanket (page end)</t>
        </is>
      </c>
      <c r="H205" s="35" t="inlineStr">
        <is>
          <t>0.0, alt</t>
        </is>
      </c>
      <c r="I205" s="35" t="inlineStr">
        <is>
          <t>0.0</t>
        </is>
      </c>
      <c r="J205" s="35" t="inlineStr">
        <is>
          <t>FUNDING_GATE_LONG_MAX=0.0 -&gt; delta vs cum</t>
        </is>
      </c>
    </row>
    <row r="206" ht="15.75" customHeight="1" s="67">
      <c r="A206" s="35" t="inlineStr">
        <is>
          <t>FUNDING_GATE_LONG_MAX</t>
        </is>
      </c>
      <c r="B206" s="35" t="inlineStr">
        <is>
          <t>Other</t>
        </is>
      </c>
      <c r="C206" s="35" t="inlineStr">
        <is>
          <t>Max funding to allow longs (above blocks longs). | Live read: `LED', 'ENTRY_VOL_</t>
        </is>
      </c>
      <c r="D206" s="35" t="inlineStr">
        <is>
          <t>ENTRY, GLOBAL, STOCKS_EXIT</t>
        </is>
      </c>
      <c r="E206" s="35" t="inlineStr">
        <is>
          <t>Funding gate</t>
        </is>
      </c>
      <c r="F206" s="35" t="inlineStr">
        <is>
          <t>GENERAL — uniform</t>
        </is>
      </c>
      <c r="G206" s="35" t="inlineStr">
        <is>
          <t>Blanket (page end)</t>
        </is>
      </c>
      <c r="H206" s="35" t="inlineStr">
        <is>
          <t>0.0, alt</t>
        </is>
      </c>
      <c r="I206" s="35" t="inlineStr">
        <is>
          <t>0.0</t>
        </is>
      </c>
      <c r="J206" s="35" t="inlineStr">
        <is>
          <t>FUNDING_GATE_LONG_MAX=0.0_ALT -&gt; delta vs cum</t>
        </is>
      </c>
    </row>
    <row r="207" ht="15.75" customHeight="1" s="67">
      <c r="A207" s="35" t="inlineStr">
        <is>
          <t>FUNDING_GATE_MTF_REQUIRED</t>
        </is>
      </c>
      <c r="B207" s="35" t="inlineStr">
        <is>
          <t>Other</t>
        </is>
      </c>
      <c r="C207" s="35" t="inlineStr">
        <is>
          <t>Requires funding gate on N TFs. | Live read: `RY_WILLR_ENABLED', 'ENTRY_WILLR_LO</t>
        </is>
      </c>
      <c r="D207" s="35" t="inlineStr">
        <is>
          <t>ENTRY, GLOBAL, STOCKS_EXIT</t>
        </is>
      </c>
      <c r="E207" s="35" t="inlineStr">
        <is>
          <t>Funding gate</t>
        </is>
      </c>
      <c r="F207" s="35" t="inlineStr">
        <is>
          <t>GENERAL — uniform</t>
        </is>
      </c>
      <c r="G207" s="35" t="inlineStr">
        <is>
          <t>Blanket (page end)</t>
        </is>
      </c>
      <c r="H207" s="35" t="inlineStr">
        <is>
          <t>0.0, alt</t>
        </is>
      </c>
      <c r="I207" s="35" t="inlineStr">
        <is>
          <t>0.0</t>
        </is>
      </c>
      <c r="J207" s="35" t="inlineStr">
        <is>
          <t>FUNDING_GATE_MTF_REQUIRED=0.0 -&gt; delta vs cum</t>
        </is>
      </c>
    </row>
    <row r="208" ht="15.75" customHeight="1" s="67">
      <c r="A208" s="35" t="inlineStr">
        <is>
          <t>FUNDING_GATE_MTF_REQUIRED</t>
        </is>
      </c>
      <c r="B208" s="35" t="inlineStr">
        <is>
          <t>Other</t>
        </is>
      </c>
      <c r="C208" s="35" t="inlineStr">
        <is>
          <t>Requires funding gate on N TFs. | Live read: `RY_WILLR_ENABLED', 'ENTRY_WILLR_LO</t>
        </is>
      </c>
      <c r="D208" s="35" t="inlineStr">
        <is>
          <t>ENTRY, GLOBAL, STOCKS_EXIT</t>
        </is>
      </c>
      <c r="E208" s="35" t="inlineStr">
        <is>
          <t>Funding gate</t>
        </is>
      </c>
      <c r="F208" s="35" t="inlineStr">
        <is>
          <t>GENERAL — uniform</t>
        </is>
      </c>
      <c r="G208" s="35" t="inlineStr">
        <is>
          <t>Blanket (page end)</t>
        </is>
      </c>
      <c r="H208" s="35" t="inlineStr">
        <is>
          <t>0.0, alt</t>
        </is>
      </c>
      <c r="I208" s="35" t="inlineStr">
        <is>
          <t>0.0</t>
        </is>
      </c>
      <c r="J208" s="35" t="inlineStr">
        <is>
          <t>FUNDING_GATE_MTF_REQUIRED=0.0_ALT -&gt; delta vs cum</t>
        </is>
      </c>
    </row>
    <row r="209" ht="15.75" customHeight="1" s="67">
      <c r="A209" s="35" t="inlineStr">
        <is>
          <t>FUNDING_GATE_SHORT_MIN</t>
        </is>
      </c>
      <c r="B209" s="35" t="inlineStr">
        <is>
          <t>Other</t>
        </is>
      </c>
      <c r="C209" s="35" t="inlineStr">
        <is>
          <t>Min funding to allow shorts. | Live read: `', 'ENTRY_WILLR_OS_THRESHOLD', 'ENTRY</t>
        </is>
      </c>
      <c r="D209" s="35" t="inlineStr">
        <is>
          <t>ENTRY, GLOBAL, STOCKS_EXIT</t>
        </is>
      </c>
      <c r="E209" s="35" t="inlineStr">
        <is>
          <t>Funding gate</t>
        </is>
      </c>
      <c r="F209" s="35" t="inlineStr">
        <is>
          <t>GENERAL — uniform</t>
        </is>
      </c>
      <c r="G209" s="35" t="inlineStr">
        <is>
          <t>Blanket (page end)</t>
        </is>
      </c>
      <c r="H209" s="35" t="inlineStr">
        <is>
          <t>0.0, alt</t>
        </is>
      </c>
      <c r="I209" s="35" t="inlineStr">
        <is>
          <t>0.0</t>
        </is>
      </c>
      <c r="J209" s="35" t="inlineStr">
        <is>
          <t>FUNDING_GATE_SHORT_MIN=0.0 -&gt; delta vs cum</t>
        </is>
      </c>
    </row>
    <row r="210" ht="15.75" customHeight="1" s="67">
      <c r="A210" s="35" t="inlineStr">
        <is>
          <t>FUNDING_GATE_SHORT_MIN</t>
        </is>
      </c>
      <c r="B210" s="35" t="inlineStr">
        <is>
          <t>Other</t>
        </is>
      </c>
      <c r="C210" s="35" t="inlineStr">
        <is>
          <t>Min funding to allow shorts. | Live read: `', 'ENTRY_WILLR_OS_THRESHOLD', 'ENTRY</t>
        </is>
      </c>
      <c r="D210" s="35" t="inlineStr">
        <is>
          <t>ENTRY, GLOBAL, STOCKS_EXIT</t>
        </is>
      </c>
      <c r="E210" s="35" t="inlineStr">
        <is>
          <t>Funding gate</t>
        </is>
      </c>
      <c r="F210" s="35" t="inlineStr">
        <is>
          <t>GENERAL — uniform</t>
        </is>
      </c>
      <c r="G210" s="35" t="inlineStr">
        <is>
          <t>Blanket (page end)</t>
        </is>
      </c>
      <c r="H210" s="35" t="inlineStr">
        <is>
          <t>0.0, alt</t>
        </is>
      </c>
      <c r="I210" s="35" t="inlineStr">
        <is>
          <t>0.0</t>
        </is>
      </c>
      <c r="J210" s="35" t="inlineStr">
        <is>
          <t>FUNDING_GATE_SHORT_MIN=0.0_ALT -&gt; delta vs cum</t>
        </is>
      </c>
    </row>
    <row r="211" ht="15.75" customHeight="1" s="67">
      <c r="A211" s="35" t="inlineStr">
        <is>
          <t>GOLDEN_RULE_BASE_USD</t>
        </is>
      </c>
      <c r="B211" s="35" t="inlineStr">
        <is>
          <t>Other</t>
        </is>
      </c>
      <c r="C211" s="35" t="inlineStr">
        <is>
          <t>Golden Rule base notional USD. | Live read: `RY_WT_CROSS_EVENT_ENABLED', 'ENTRY_</t>
        </is>
      </c>
      <c r="D211" s="35" t="inlineStr">
        <is>
          <t>GLOBAL, STOCKS_EXIT</t>
        </is>
      </c>
      <c r="E211" s="35" t="inlineStr">
        <is>
          <t>GOLDEN_RULE_BASE_USD</t>
        </is>
      </c>
      <c r="F211" s="35" t="inlineStr">
        <is>
          <t>GENERAL</t>
        </is>
      </c>
      <c r="G211" s="35" t="inlineStr">
        <is>
          <t>Blanket (page end)</t>
        </is>
      </c>
      <c r="H211" s="35" t="inlineStr">
        <is>
          <t>0.0, alt</t>
        </is>
      </c>
      <c r="I211" s="35" t="inlineStr">
        <is>
          <t>0.0</t>
        </is>
      </c>
      <c r="J211" s="35" t="inlineStr">
        <is>
          <t>GOLDEN_RULE_BASE_USD=0.0 -&gt; delta vs cum</t>
        </is>
      </c>
    </row>
    <row r="212" ht="15.75" customHeight="1" s="67">
      <c r="A212" s="35" t="inlineStr">
        <is>
          <t>GOLDEN_RULE_BASE_USD</t>
        </is>
      </c>
      <c r="B212" s="35" t="inlineStr">
        <is>
          <t>Other</t>
        </is>
      </c>
      <c r="C212" s="35" t="inlineStr">
        <is>
          <t>Golden Rule base notional USD. | Live read: `RY_WT_CROSS_EVENT_ENABLED', 'ENTRY_</t>
        </is>
      </c>
      <c r="D212" s="35" t="inlineStr">
        <is>
          <t>GLOBAL, STOCKS_EXIT</t>
        </is>
      </c>
      <c r="E212" s="35" t="inlineStr">
        <is>
          <t>GOLDEN_RULE_BASE_USD</t>
        </is>
      </c>
      <c r="F212" s="35" t="inlineStr">
        <is>
          <t>GENERAL</t>
        </is>
      </c>
      <c r="G212" s="35" t="inlineStr">
        <is>
          <t>Blanket (page end)</t>
        </is>
      </c>
      <c r="H212" s="35" t="inlineStr">
        <is>
          <t>0.0, alt</t>
        </is>
      </c>
      <c r="I212" s="35" t="inlineStr">
        <is>
          <t>0.0</t>
        </is>
      </c>
      <c r="J212" s="35" t="inlineStr">
        <is>
          <t>GOLDEN_RULE_BASE_USD=0.0_ALT -&gt; delta vs cum</t>
        </is>
      </c>
    </row>
    <row r="213" ht="15.75" customHeight="1" s="67">
      <c r="A213" s="35" t="inlineStr">
        <is>
          <t>GOLDEN_RULE_ENFORCE_FILTER_TF</t>
        </is>
      </c>
      <c r="B213" s="35" t="inlineStr">
        <is>
          <t>MTF Gate</t>
        </is>
      </c>
      <c r="C213" s="35" t="inlineStr">
        <is>
          <t>Golden Rule enforcement TF. | Live read: `SHOLD_PCT', 'DC_BREAK_FILTER_TF', 'DC_</t>
        </is>
      </c>
      <c r="D213" s="35" t="inlineStr">
        <is>
          <t>GLOBAL</t>
        </is>
      </c>
      <c r="E213" s="35" t="inlineStr">
        <is>
          <t>GOLDEN_RULE_ENFORCE</t>
        </is>
      </c>
      <c r="F213" s="35" t="inlineStr">
        <is>
          <t>SPECIFIC — only gate</t>
        </is>
      </c>
      <c r="G213" s="35" t="inlineStr">
        <is>
          <t>Per-switch (with switch)</t>
        </is>
      </c>
      <c r="H213" s="35" t="inlineStr">
        <is>
          <t>OFF, 15m, 1h, 4h, D (5 options)</t>
        </is>
      </c>
      <c r="I213" s="35" t="inlineStr">
        <is>
          <t>15m</t>
        </is>
      </c>
      <c r="J213" s="35" t="inlineStr">
        <is>
          <t>GOLDEN_RULE_ENFORCE_FILTER_TF=OFF -&gt; delta vs cum</t>
        </is>
      </c>
    </row>
    <row r="214" ht="15.75" customHeight="1" s="67">
      <c r="A214" s="35" t="inlineStr">
        <is>
          <t>GOLDEN_RULE_ENFORCE_FILTER_TF</t>
        </is>
      </c>
      <c r="B214" s="35" t="inlineStr">
        <is>
          <t>MTF Gate</t>
        </is>
      </c>
      <c r="C214" s="35" t="inlineStr">
        <is>
          <t>Golden Rule enforcement TF. | Live read: `SHOLD_PCT', 'DC_BREAK_FILTER_TF', 'DC_</t>
        </is>
      </c>
      <c r="D214" s="35" t="inlineStr">
        <is>
          <t>GLOBAL</t>
        </is>
      </c>
      <c r="E214" s="35" t="inlineStr">
        <is>
          <t>GOLDEN_RULE_ENFORCE</t>
        </is>
      </c>
      <c r="F214" s="35" t="inlineStr">
        <is>
          <t>SPECIFIC — only gate</t>
        </is>
      </c>
      <c r="G214" s="35" t="inlineStr">
        <is>
          <t>Per-switch (with switch)</t>
        </is>
      </c>
      <c r="H214" s="35" t="inlineStr">
        <is>
          <t>OFF, 15m, 1h, 4h, D (5 options)</t>
        </is>
      </c>
      <c r="I214" s="35" t="inlineStr">
        <is>
          <t>15m</t>
        </is>
      </c>
      <c r="J214" s="35" t="inlineStr">
        <is>
          <t>GOLDEN_RULE_ENFORCE_FILTER_TF=D -&gt; delta vs cum</t>
        </is>
      </c>
    </row>
    <row r="215" ht="15.75" customHeight="1" s="67">
      <c r="A215" s="35" t="inlineStr">
        <is>
          <t>GOLDEN_RULE_ENFORCE_FILTER_TF</t>
        </is>
      </c>
      <c r="B215" s="35" t="inlineStr">
        <is>
          <t>MTF Gate</t>
        </is>
      </c>
      <c r="C215" s="35" t="inlineStr">
        <is>
          <t>Golden Rule enforcement TF. | Live read: `SHOLD_PCT', 'DC_BREAK_FILTER_TF', 'DC_</t>
        </is>
      </c>
      <c r="D215" s="35" t="inlineStr">
        <is>
          <t>GLOBAL</t>
        </is>
      </c>
      <c r="E215" s="35" t="inlineStr">
        <is>
          <t>GOLDEN_RULE_ENFORCE</t>
        </is>
      </c>
      <c r="F215" s="35" t="inlineStr">
        <is>
          <t>SPECIFIC — only gate</t>
        </is>
      </c>
      <c r="G215" s="35" t="inlineStr">
        <is>
          <t>Per-switch (with switch)</t>
        </is>
      </c>
      <c r="H215" s="35" t="inlineStr">
        <is>
          <t>OFF, 15m, 1h, 4h, D (5 options)</t>
        </is>
      </c>
      <c r="I215" s="35" t="inlineStr">
        <is>
          <t>15m</t>
        </is>
      </c>
      <c r="J215" s="35" t="inlineStr">
        <is>
          <t>GOLDEN_RULE_ENFORCE_FILTER_TF=4h -&gt; delta vs cum</t>
        </is>
      </c>
    </row>
    <row r="216" ht="15.75" customHeight="1" s="67">
      <c r="A216" s="35" t="inlineStr">
        <is>
          <t>GOLDEN_RULE_ENFORCE_FILTER_TF</t>
        </is>
      </c>
      <c r="B216" s="35" t="inlineStr">
        <is>
          <t>MTF Gate</t>
        </is>
      </c>
      <c r="C216" s="35" t="inlineStr">
        <is>
          <t>Golden Rule enforcement TF. | Live read: `SHOLD_PCT', 'DC_BREAK_FILTER_TF', 'DC_</t>
        </is>
      </c>
      <c r="D216" s="35" t="inlineStr">
        <is>
          <t>GLOBAL</t>
        </is>
      </c>
      <c r="E216" s="35" t="inlineStr">
        <is>
          <t>GOLDEN_RULE_ENFORCE</t>
        </is>
      </c>
      <c r="F216" s="35" t="inlineStr">
        <is>
          <t>SPECIFIC — only gate</t>
        </is>
      </c>
      <c r="G216" s="35" t="inlineStr">
        <is>
          <t>Per-switch (with switch)</t>
        </is>
      </c>
      <c r="H216" s="35" t="inlineStr">
        <is>
          <t>OFF, 15m, 1h, 4h, D (5 options)</t>
        </is>
      </c>
      <c r="I216" s="35" t="inlineStr">
        <is>
          <t>15m</t>
        </is>
      </c>
      <c r="J216" s="35" t="inlineStr">
        <is>
          <t>GOLDEN_RULE_ENFORCE_FILTER_TF=1h -&gt; delta vs cum</t>
        </is>
      </c>
    </row>
    <row r="217" ht="15.75" customHeight="1" s="67">
      <c r="A217" s="35" t="inlineStr">
        <is>
          <t>GOLDEN_RULE_ENFORCE_FILTER_TF</t>
        </is>
      </c>
      <c r="B217" s="35" t="inlineStr">
        <is>
          <t>MTF Gate</t>
        </is>
      </c>
      <c r="C217" s="35" t="inlineStr">
        <is>
          <t>Golden Rule enforcement TF. | Live read: `SHOLD_PCT', 'DC_BREAK_FILTER_TF', 'DC_</t>
        </is>
      </c>
      <c r="D217" s="35" t="inlineStr">
        <is>
          <t>GLOBAL</t>
        </is>
      </c>
      <c r="E217" s="35" t="inlineStr">
        <is>
          <t>GOLDEN_RULE_ENFORCE</t>
        </is>
      </c>
      <c r="F217" s="35" t="inlineStr">
        <is>
          <t>SPECIFIC — only gate</t>
        </is>
      </c>
      <c r="G217" s="35" t="inlineStr">
        <is>
          <t>Per-switch (with switch)</t>
        </is>
      </c>
      <c r="H217" s="35" t="inlineStr">
        <is>
          <t>OFF, 15m, 1h, 4h, D (5 options)</t>
        </is>
      </c>
      <c r="I217" s="35" t="inlineStr">
        <is>
          <t>15m</t>
        </is>
      </c>
      <c r="J217" s="35" t="inlineStr">
        <is>
          <t>GOLDEN_RULE_ENFORCE_FILTER_TF=15m -&gt; delta vs cum</t>
        </is>
      </c>
    </row>
    <row r="218" ht="15.75" customHeight="1" s="67">
      <c r="A218" s="35" t="inlineStr">
        <is>
          <t>GOLDEN_RULE_HTF_VOTE_FILTER_TF</t>
        </is>
      </c>
      <c r="B218" s="35" t="inlineStr">
        <is>
          <t>MTF Gate</t>
        </is>
      </c>
      <c r="C218" s="35" t="inlineStr">
        <is>
          <t>Golden Rule HTF vote TF. | Live read: `'DC_LOW4_BYPASS_USE_STANDARD', 'DC_MOMENT</t>
        </is>
      </c>
      <c r="D218" s="35" t="inlineStr">
        <is>
          <t>GLOBAL</t>
        </is>
      </c>
      <c r="E218" s="35" t="inlineStr">
        <is>
          <t>GOLDEN_RULE_HTF_VOTE</t>
        </is>
      </c>
      <c r="F218" s="35" t="inlineStr">
        <is>
          <t>SPECIFIC — only gate</t>
        </is>
      </c>
      <c r="G218" s="35" t="inlineStr">
        <is>
          <t>Per-switch (with switch)</t>
        </is>
      </c>
      <c r="H218" s="35" t="inlineStr">
        <is>
          <t>OFF, 15m, 1h, 4h, D (5 options)</t>
        </is>
      </c>
      <c r="I218" s="35" t="inlineStr">
        <is>
          <t>15m</t>
        </is>
      </c>
      <c r="J218" s="35" t="inlineStr">
        <is>
          <t>GOLDEN_RULE_HTF_VOTE_FILTER_TF=OFF -&gt; delta vs cum</t>
        </is>
      </c>
    </row>
    <row r="219" ht="15.75" customHeight="1" s="67">
      <c r="A219" s="35" t="inlineStr">
        <is>
          <t>GOLDEN_RULE_HTF_VOTE_FILTER_TF</t>
        </is>
      </c>
      <c r="B219" s="35" t="inlineStr">
        <is>
          <t>MTF Gate</t>
        </is>
      </c>
      <c r="C219" s="35" t="inlineStr">
        <is>
          <t>Golden Rule HTF vote TF. | Live read: `'DC_LOW4_BYPASS_USE_STANDARD', 'DC_MOMENT</t>
        </is>
      </c>
      <c r="D219" s="35" t="inlineStr">
        <is>
          <t>GLOBAL</t>
        </is>
      </c>
      <c r="E219" s="35" t="inlineStr">
        <is>
          <t>GOLDEN_RULE_HTF_VOTE</t>
        </is>
      </c>
      <c r="F219" s="35" t="inlineStr">
        <is>
          <t>SPECIFIC — only gate</t>
        </is>
      </c>
      <c r="G219" s="35" t="inlineStr">
        <is>
          <t>Per-switch (with switch)</t>
        </is>
      </c>
      <c r="H219" s="35" t="inlineStr">
        <is>
          <t>OFF, 15m, 1h, 4h, D (5 options)</t>
        </is>
      </c>
      <c r="I219" s="35" t="inlineStr">
        <is>
          <t>15m</t>
        </is>
      </c>
      <c r="J219" s="35" t="inlineStr">
        <is>
          <t>GOLDEN_RULE_HTF_VOTE_FILTER_TF=D -&gt; delta vs cum</t>
        </is>
      </c>
    </row>
    <row r="220" ht="15.75" customHeight="1" s="67">
      <c r="A220" s="35" t="inlineStr">
        <is>
          <t>GOLDEN_RULE_HTF_VOTE_FILTER_TF</t>
        </is>
      </c>
      <c r="B220" s="35" t="inlineStr">
        <is>
          <t>MTF Gate</t>
        </is>
      </c>
      <c r="C220" s="35" t="inlineStr">
        <is>
          <t>Golden Rule HTF vote TF. | Live read: `'DC_LOW4_BYPASS_USE_STANDARD', 'DC_MOMENT</t>
        </is>
      </c>
      <c r="D220" s="35" t="inlineStr">
        <is>
          <t>GLOBAL</t>
        </is>
      </c>
      <c r="E220" s="35" t="inlineStr">
        <is>
          <t>GOLDEN_RULE_HTF_VOTE</t>
        </is>
      </c>
      <c r="F220" s="35" t="inlineStr">
        <is>
          <t>SPECIFIC — only gate</t>
        </is>
      </c>
      <c r="G220" s="35" t="inlineStr">
        <is>
          <t>Per-switch (with switch)</t>
        </is>
      </c>
      <c r="H220" s="35" t="inlineStr">
        <is>
          <t>OFF, 15m, 1h, 4h, D (5 options)</t>
        </is>
      </c>
      <c r="I220" s="35" t="inlineStr">
        <is>
          <t>15m</t>
        </is>
      </c>
      <c r="J220" s="35" t="inlineStr">
        <is>
          <t>GOLDEN_RULE_HTF_VOTE_FILTER_TF=4h -&gt; delta vs cum</t>
        </is>
      </c>
    </row>
    <row r="221" ht="15.75" customHeight="1" s="67">
      <c r="A221" s="35" t="inlineStr">
        <is>
          <t>GOLDEN_RULE_HTF_VOTE_FILTER_TF</t>
        </is>
      </c>
      <c r="B221" s="35" t="inlineStr">
        <is>
          <t>MTF Gate</t>
        </is>
      </c>
      <c r="C221" s="35" t="inlineStr">
        <is>
          <t>Golden Rule HTF vote TF. | Live read: `'DC_LOW4_BYPASS_USE_STANDARD', 'DC_MOMENT</t>
        </is>
      </c>
      <c r="D221" s="35" t="inlineStr">
        <is>
          <t>GLOBAL</t>
        </is>
      </c>
      <c r="E221" s="35" t="inlineStr">
        <is>
          <t>GOLDEN_RULE_HTF_VOTE</t>
        </is>
      </c>
      <c r="F221" s="35" t="inlineStr">
        <is>
          <t>SPECIFIC — only gate</t>
        </is>
      </c>
      <c r="G221" s="35" t="inlineStr">
        <is>
          <t>Per-switch (with switch)</t>
        </is>
      </c>
      <c r="H221" s="35" t="inlineStr">
        <is>
          <t>OFF, 15m, 1h, 4h, D (5 options)</t>
        </is>
      </c>
      <c r="I221" s="35" t="inlineStr">
        <is>
          <t>15m</t>
        </is>
      </c>
      <c r="J221" s="35" t="inlineStr">
        <is>
          <t>GOLDEN_RULE_HTF_VOTE_FILTER_TF=1h -&gt; delta vs cum</t>
        </is>
      </c>
    </row>
    <row r="222" ht="15.75" customHeight="1" s="67">
      <c r="A222" s="35" t="inlineStr">
        <is>
          <t>GOLDEN_RULE_HTF_VOTE_FILTER_TF</t>
        </is>
      </c>
      <c r="B222" s="35" t="inlineStr">
        <is>
          <t>MTF Gate</t>
        </is>
      </c>
      <c r="C222" s="35" t="inlineStr">
        <is>
          <t>Golden Rule HTF vote TF. | Live read: `'DC_LOW4_BYPASS_USE_STANDARD', 'DC_MOMENT</t>
        </is>
      </c>
      <c r="D222" s="35" t="inlineStr">
        <is>
          <t>GLOBAL</t>
        </is>
      </c>
      <c r="E222" s="35" t="inlineStr">
        <is>
          <t>GOLDEN_RULE_HTF_VOTE</t>
        </is>
      </c>
      <c r="F222" s="35" t="inlineStr">
        <is>
          <t>SPECIFIC — only gate</t>
        </is>
      </c>
      <c r="G222" s="35" t="inlineStr">
        <is>
          <t>Per-switch (with switch)</t>
        </is>
      </c>
      <c r="H222" s="35" t="inlineStr">
        <is>
          <t>OFF, 15m, 1h, 4h, D (5 options)</t>
        </is>
      </c>
      <c r="I222" s="35" t="inlineStr">
        <is>
          <t>15m</t>
        </is>
      </c>
      <c r="J222" s="35" t="inlineStr">
        <is>
          <t>GOLDEN_RULE_HTF_VOTE_FILTER_TF=15m -&gt; delta vs cum</t>
        </is>
      </c>
    </row>
    <row r="223" ht="15.75" customHeight="1" s="67">
      <c r="A223" s="35" t="inlineStr">
        <is>
          <t>GR_FILTER_ALL_ENTRIES</t>
        </is>
      </c>
      <c r="B223" s="35" t="inlineStr">
        <is>
          <t>Other</t>
        </is>
      </c>
      <c r="C223" s="35" t="inlineStr">
        <is>
          <t>When True, Golden Rule filters ALL entries (otherwise only breakouts). | Live re</t>
        </is>
      </c>
      <c r="D223" s="35" t="inlineStr">
        <is>
          <t>GLOBAL, STOCKS_EXIT</t>
        </is>
      </c>
      <c r="E223" s="35" t="inlineStr">
        <is>
          <t>GR_FILTER_ALL_ENTRIE</t>
        </is>
      </c>
      <c r="F223" s="35" t="inlineStr">
        <is>
          <t>GENERAL — uniform</t>
        </is>
      </c>
      <c r="G223" s="35" t="inlineStr">
        <is>
          <t>Blanket (page end)</t>
        </is>
      </c>
      <c r="H223" s="35" t="inlineStr">
        <is>
          <t>0.0, alt</t>
        </is>
      </c>
      <c r="I223" s="35" t="inlineStr">
        <is>
          <t>0.0</t>
        </is>
      </c>
      <c r="J223" s="35" t="inlineStr">
        <is>
          <t>GR_FILTER_ALL_ENTRIES=0.0 -&gt; delta vs cum</t>
        </is>
      </c>
    </row>
    <row r="224" ht="15.75" customHeight="1" s="67">
      <c r="A224" s="35" t="inlineStr">
        <is>
          <t>GR_FILTER_ALL_ENTRIES</t>
        </is>
      </c>
      <c r="B224" s="35" t="inlineStr">
        <is>
          <t>Other</t>
        </is>
      </c>
      <c r="C224" s="35" t="inlineStr">
        <is>
          <t>When True, Golden Rule filters ALL entries (otherwise only breakouts). | Live re</t>
        </is>
      </c>
      <c r="D224" s="35" t="inlineStr">
        <is>
          <t>GLOBAL, STOCKS_EXIT</t>
        </is>
      </c>
      <c r="E224" s="35" t="inlineStr">
        <is>
          <t>GR_FILTER_ALL_ENTRIE</t>
        </is>
      </c>
      <c r="F224" s="35" t="inlineStr">
        <is>
          <t>GENERAL — uniform</t>
        </is>
      </c>
      <c r="G224" s="35" t="inlineStr">
        <is>
          <t>Blanket (page end)</t>
        </is>
      </c>
      <c r="H224" s="35" t="inlineStr">
        <is>
          <t>0.0, alt</t>
        </is>
      </c>
      <c r="I224" s="35" t="inlineStr">
        <is>
          <t>0.0</t>
        </is>
      </c>
      <c r="J224" s="35" t="inlineStr">
        <is>
          <t>GR_FILTER_ALL_ENTRIES=0.0_ALT -&gt; delta vs cum</t>
        </is>
      </c>
    </row>
    <row r="225" ht="15.75" customHeight="1" s="67">
      <c r="A225" s="35" t="inlineStr">
        <is>
          <t>GR_FILTER_VEC_ENABLED</t>
        </is>
      </c>
      <c r="B225" s="35" t="inlineStr">
        <is>
          <t>Bool Flag</t>
        </is>
      </c>
      <c r="C225" s="35" t="inlineStr">
        <is>
          <t>Vector Golden Rule filter enabled. | Live read: `C_MOMENTUM_BOTA_SCORER_FILTER_T</t>
        </is>
      </c>
      <c r="D225" s="35" t="inlineStr">
        <is>
          <t>GLOBAL</t>
        </is>
      </c>
      <c r="E225" s="35" t="inlineStr">
        <is>
          <t>GR_FILTER_VEC_ENABLE</t>
        </is>
      </c>
      <c r="F225" s="35" t="inlineStr">
        <is>
          <t>GENERAL</t>
        </is>
      </c>
      <c r="G225" s="35" t="inlineStr">
        <is>
          <t>Blanket (page end)</t>
        </is>
      </c>
      <c r="H225" s="35" t="inlineStr">
        <is>
          <t>False, True (2)</t>
        </is>
      </c>
      <c r="I225" s="35" t="inlineStr">
        <is>
          <t>False</t>
        </is>
      </c>
      <c r="J225" s="35" t="inlineStr">
        <is>
          <t>GR_FILTER_VEC_ENABLED=False -&gt; delta vs cum</t>
        </is>
      </c>
    </row>
    <row r="226" ht="15.75" customHeight="1" s="67">
      <c r="A226" s="35" t="inlineStr">
        <is>
          <t>GR_FILTER_VEC_ENABLED</t>
        </is>
      </c>
      <c r="B226" s="35" t="inlineStr">
        <is>
          <t>Bool Flag</t>
        </is>
      </c>
      <c r="C226" s="35" t="inlineStr">
        <is>
          <t>Vector Golden Rule filter enabled. | Live read: `C_MOMENTUM_BOTA_SCORER_FILTER_T</t>
        </is>
      </c>
      <c r="D226" s="35" t="inlineStr">
        <is>
          <t>GLOBAL</t>
        </is>
      </c>
      <c r="E226" s="35" t="inlineStr">
        <is>
          <t>GR_FILTER_VEC_ENABLE</t>
        </is>
      </c>
      <c r="F226" s="35" t="inlineStr">
        <is>
          <t>GENERAL</t>
        </is>
      </c>
      <c r="G226" s="35" t="inlineStr">
        <is>
          <t>Blanket (page end)</t>
        </is>
      </c>
      <c r="H226" s="35" t="inlineStr">
        <is>
          <t>False, True (2)</t>
        </is>
      </c>
      <c r="I226" s="35" t="inlineStr">
        <is>
          <t>False</t>
        </is>
      </c>
      <c r="J226" s="35" t="inlineStr">
        <is>
          <t>GR_FILTER_VEC_ENABLED=True -&gt; delta vs cum</t>
        </is>
      </c>
    </row>
    <row r="227" ht="15.75" customHeight="1" s="67">
      <c r="A227" s="35" t="inlineStr">
        <is>
          <t>GR_FILTER_VEC_FILTER_TF</t>
        </is>
      </c>
      <c r="B227" s="35" t="inlineStr">
        <is>
          <t>MTF Gate</t>
        </is>
      </c>
      <c r="C227" s="35" t="inlineStr">
        <is>
          <t>Requires confirmation on multiple timeframes (e.g., 1h+4h) before signal counts</t>
        </is>
      </c>
      <c r="D227" s="35" t="inlineStr">
        <is>
          <t>GLOBAL</t>
        </is>
      </c>
      <c r="E227" s="35" t="inlineStr">
        <is>
          <t>GR_FILTER_VEC</t>
        </is>
      </c>
      <c r="F227" s="35" t="inlineStr">
        <is>
          <t>SPECIFIC — only gate</t>
        </is>
      </c>
      <c r="G227" s="35" t="inlineStr">
        <is>
          <t>Per-switch (with switch)</t>
        </is>
      </c>
      <c r="H227" s="35" t="inlineStr">
        <is>
          <t>OFF, 15m, 1h, 4h, D (5 options)</t>
        </is>
      </c>
      <c r="I227" s="35" t="inlineStr">
        <is>
          <t>15m</t>
        </is>
      </c>
      <c r="J227" s="35" t="inlineStr">
        <is>
          <t>GR_FILTER_VEC_FILTER_TF=OFF -&gt; delta vs cum</t>
        </is>
      </c>
    </row>
    <row r="228" ht="15.75" customHeight="1" s="67">
      <c r="A228" s="35" t="inlineStr">
        <is>
          <t>GR_FILTER_VEC_FILTER_TF</t>
        </is>
      </c>
      <c r="B228" s="35" t="inlineStr">
        <is>
          <t>MTF Gate</t>
        </is>
      </c>
      <c r="C228" s="35" t="inlineStr">
        <is>
          <t>Requires confirmation on multiple timeframes (e.g., 1h+4h) before signal counts</t>
        </is>
      </c>
      <c r="D228" s="35" t="inlineStr">
        <is>
          <t>GLOBAL</t>
        </is>
      </c>
      <c r="E228" s="35" t="inlineStr">
        <is>
          <t>GR_FILTER_VEC</t>
        </is>
      </c>
      <c r="F228" s="35" t="inlineStr">
        <is>
          <t>SPECIFIC — only gate</t>
        </is>
      </c>
      <c r="G228" s="35" t="inlineStr">
        <is>
          <t>Per-switch (with switch)</t>
        </is>
      </c>
      <c r="H228" s="35" t="inlineStr">
        <is>
          <t>OFF, 15m, 1h, 4h, D (5 options)</t>
        </is>
      </c>
      <c r="I228" s="35" t="inlineStr">
        <is>
          <t>15m</t>
        </is>
      </c>
      <c r="J228" s="35" t="inlineStr">
        <is>
          <t>GR_FILTER_VEC_FILTER_TF=D -&gt; delta vs cum</t>
        </is>
      </c>
    </row>
    <row r="229" ht="15.75" customHeight="1" s="67">
      <c r="A229" s="35" t="inlineStr">
        <is>
          <t>GR_FILTER_VEC_FILTER_TF</t>
        </is>
      </c>
      <c r="B229" s="35" t="inlineStr">
        <is>
          <t>MTF Gate</t>
        </is>
      </c>
      <c r="C229" s="35" t="inlineStr">
        <is>
          <t>Requires confirmation on multiple timeframes (e.g., 1h+4h) before signal counts</t>
        </is>
      </c>
      <c r="D229" s="35" t="inlineStr">
        <is>
          <t>GLOBAL</t>
        </is>
      </c>
      <c r="E229" s="35" t="inlineStr">
        <is>
          <t>GR_FILTER_VEC</t>
        </is>
      </c>
      <c r="F229" s="35" t="inlineStr">
        <is>
          <t>SPECIFIC — only gate</t>
        </is>
      </c>
      <c r="G229" s="35" t="inlineStr">
        <is>
          <t>Per-switch (with switch)</t>
        </is>
      </c>
      <c r="H229" s="35" t="inlineStr">
        <is>
          <t>OFF, 15m, 1h, 4h, D (5 options)</t>
        </is>
      </c>
      <c r="I229" s="35" t="inlineStr">
        <is>
          <t>15m</t>
        </is>
      </c>
      <c r="J229" s="35" t="inlineStr">
        <is>
          <t>GR_FILTER_VEC_FILTER_TF=4h -&gt; delta vs cum</t>
        </is>
      </c>
    </row>
    <row r="230" ht="15.75" customHeight="1" s="67">
      <c r="A230" s="35" t="inlineStr">
        <is>
          <t>GR_FILTER_VEC_FILTER_TF</t>
        </is>
      </c>
      <c r="B230" s="35" t="inlineStr">
        <is>
          <t>MTF Gate</t>
        </is>
      </c>
      <c r="C230" s="35" t="inlineStr">
        <is>
          <t>Requires confirmation on multiple timeframes (e.g., 1h+4h) before signal counts</t>
        </is>
      </c>
      <c r="D230" s="35" t="inlineStr">
        <is>
          <t>GLOBAL</t>
        </is>
      </c>
      <c r="E230" s="35" t="inlineStr">
        <is>
          <t>GR_FILTER_VEC</t>
        </is>
      </c>
      <c r="F230" s="35" t="inlineStr">
        <is>
          <t>SPECIFIC — only gate</t>
        </is>
      </c>
      <c r="G230" s="35" t="inlineStr">
        <is>
          <t>Per-switch (with switch)</t>
        </is>
      </c>
      <c r="H230" s="35" t="inlineStr">
        <is>
          <t>OFF, 15m, 1h, 4h, D (5 options)</t>
        </is>
      </c>
      <c r="I230" s="35" t="inlineStr">
        <is>
          <t>15m</t>
        </is>
      </c>
      <c r="J230" s="35" t="inlineStr">
        <is>
          <t>GR_FILTER_VEC_FILTER_TF=1h -&gt; delta vs cum</t>
        </is>
      </c>
    </row>
    <row r="231" ht="15.75" customHeight="1" s="67">
      <c r="A231" s="35" t="inlineStr">
        <is>
          <t>GR_FILTER_VEC_FILTER_TF</t>
        </is>
      </c>
      <c r="B231" s="35" t="inlineStr">
        <is>
          <t>MTF Gate</t>
        </is>
      </c>
      <c r="C231" s="35" t="inlineStr">
        <is>
          <t>Requires confirmation on multiple timeframes (e.g., 1h+4h) before signal counts</t>
        </is>
      </c>
      <c r="D231" s="35" t="inlineStr">
        <is>
          <t>GLOBAL</t>
        </is>
      </c>
      <c r="E231" s="35" t="inlineStr">
        <is>
          <t>GR_FILTER_VEC</t>
        </is>
      </c>
      <c r="F231" s="35" t="inlineStr">
        <is>
          <t>SPECIFIC — only gate</t>
        </is>
      </c>
      <c r="G231" s="35" t="inlineStr">
        <is>
          <t>Per-switch (with switch)</t>
        </is>
      </c>
      <c r="H231" s="35" t="inlineStr">
        <is>
          <t>OFF, 15m, 1h, 4h, D (5 options)</t>
        </is>
      </c>
      <c r="I231" s="35" t="inlineStr">
        <is>
          <t>15m</t>
        </is>
      </c>
      <c r="J231" s="35" t="inlineStr">
        <is>
          <t>GR_FILTER_VEC_FILTER_TF=15m -&gt; delta vs cum</t>
        </is>
      </c>
    </row>
    <row r="232" ht="15.75" customHeight="1" s="67">
      <c r="A232" s="35" t="inlineStr">
        <is>
          <t>GR_FILTER_VEC_MIN_TFS</t>
        </is>
      </c>
      <c r="B232" s="35" t="inlineStr">
        <is>
          <t>MTF Gate</t>
        </is>
      </c>
      <c r="C232" s="35" t="inlineStr">
        <is>
          <t>Blocks signal unless value &gt; threshold (tunable level)</t>
        </is>
      </c>
      <c r="D232" s="35" t="inlineStr">
        <is>
          <t>GLOBAL</t>
        </is>
      </c>
      <c r="E232" s="35" t="inlineStr">
        <is>
          <t>GR_FILTER_VEC_MIN_TF</t>
        </is>
      </c>
      <c r="F232" s="35" t="inlineStr">
        <is>
          <t>GENERAL</t>
        </is>
      </c>
      <c r="G232" s="35" t="inlineStr">
        <is>
          <t>Blanket (page end)</t>
        </is>
      </c>
      <c r="H232" s="35" t="inlineStr">
        <is>
          <t>0.0, +1, +2 (3)</t>
        </is>
      </c>
      <c r="I232" s="35" t="inlineStr">
        <is>
          <t>0.0</t>
        </is>
      </c>
      <c r="J232" s="35" t="inlineStr">
        <is>
          <t>GR_FILTER_VEC_MIN_TFS=0 -&gt; delta vs cum</t>
        </is>
      </c>
    </row>
    <row r="233" ht="15.75" customHeight="1" s="67">
      <c r="A233" s="35" t="inlineStr">
        <is>
          <t>GR_FILTER_VEC_MIN_TFS</t>
        </is>
      </c>
      <c r="B233" s="35" t="inlineStr">
        <is>
          <t>MTF Gate</t>
        </is>
      </c>
      <c r="C233" s="35" t="inlineStr">
        <is>
          <t>Blocks signal unless value &gt; threshold (tunable level)</t>
        </is>
      </c>
      <c r="D233" s="35" t="inlineStr">
        <is>
          <t>GLOBAL</t>
        </is>
      </c>
      <c r="E233" s="35" t="inlineStr">
        <is>
          <t>GR_FILTER_VEC_MIN_TF</t>
        </is>
      </c>
      <c r="F233" s="35" t="inlineStr">
        <is>
          <t>GENERAL</t>
        </is>
      </c>
      <c r="G233" s="35" t="inlineStr">
        <is>
          <t>Blanket (page end)</t>
        </is>
      </c>
      <c r="H233" s="35" t="inlineStr">
        <is>
          <t>0.0, +1, +2 (3)</t>
        </is>
      </c>
      <c r="I233" s="35" t="inlineStr">
        <is>
          <t>0.0</t>
        </is>
      </c>
      <c r="J233" s="35" t="inlineStr">
        <is>
          <t>GR_FILTER_VEC_MIN_TFS=2 -&gt; delta vs cum</t>
        </is>
      </c>
    </row>
    <row r="234" ht="15.75" customHeight="1" s="67">
      <c r="A234" s="35" t="inlineStr">
        <is>
          <t>GR_FILTER_VEC_MIN_TFS</t>
        </is>
      </c>
      <c r="B234" s="35" t="inlineStr">
        <is>
          <t>MTF Gate</t>
        </is>
      </c>
      <c r="C234" s="35" t="inlineStr">
        <is>
          <t>Blocks signal unless value &gt; threshold (tunable level)</t>
        </is>
      </c>
      <c r="D234" s="35" t="inlineStr">
        <is>
          <t>GLOBAL</t>
        </is>
      </c>
      <c r="E234" s="35" t="inlineStr">
        <is>
          <t>GR_FILTER_VEC_MIN_TF</t>
        </is>
      </c>
      <c r="F234" s="35" t="inlineStr">
        <is>
          <t>GENERAL</t>
        </is>
      </c>
      <c r="G234" s="35" t="inlineStr">
        <is>
          <t>Blanket (page end)</t>
        </is>
      </c>
      <c r="H234" s="35" t="inlineStr">
        <is>
          <t>0.0, +1, +2 (3)</t>
        </is>
      </c>
      <c r="I234" s="35" t="inlineStr">
        <is>
          <t>0.0</t>
        </is>
      </c>
      <c r="J234" s="35" t="inlineStr">
        <is>
          <t>GR_FILTER_VEC_MIN_TFS=1 -&gt; delta vs cum</t>
        </is>
      </c>
    </row>
    <row r="235" ht="15.75" customHeight="1" s="67">
      <c r="A235" s="35" t="inlineStr">
        <is>
          <t>GR_V5_STATE_FILTER_TF</t>
        </is>
      </c>
      <c r="B235" s="35" t="inlineStr">
        <is>
          <t>MTF Gate</t>
        </is>
      </c>
      <c r="C235" s="35" t="inlineStr">
        <is>
          <t>GR v5 state machine filter TF. | Live read: `, 'DELTA_HTF_GATE', 'DELTA_LT_HTF_G</t>
        </is>
      </c>
      <c r="D235" s="35" t="inlineStr">
        <is>
          <t>GLOBAL</t>
        </is>
      </c>
      <c r="E235" s="35" t="inlineStr">
        <is>
          <t>GR_V5_STATE</t>
        </is>
      </c>
      <c r="F235" s="35" t="inlineStr">
        <is>
          <t>SPECIFIC — only gate</t>
        </is>
      </c>
      <c r="G235" s="35" t="inlineStr">
        <is>
          <t>Per-switch (with switch)</t>
        </is>
      </c>
      <c r="H235" s="35" t="inlineStr">
        <is>
          <t>OFF, 15m, 1h, 4h, D (5 options)</t>
        </is>
      </c>
      <c r="I235" s="35" t="inlineStr">
        <is>
          <t>15m</t>
        </is>
      </c>
      <c r="J235" s="35" t="inlineStr">
        <is>
          <t>GR_V5_STATE_FILTER_TF=OFF -&gt; delta vs cum</t>
        </is>
      </c>
    </row>
    <row r="236" ht="15.75" customHeight="1" s="67">
      <c r="A236" s="35" t="inlineStr">
        <is>
          <t>GR_V5_STATE_FILTER_TF</t>
        </is>
      </c>
      <c r="B236" s="35" t="inlineStr">
        <is>
          <t>MTF Gate</t>
        </is>
      </c>
      <c r="C236" s="35" t="inlineStr">
        <is>
          <t>GR v5 state machine filter TF. | Live read: `, 'DELTA_HTF_GATE', 'DELTA_LT_HTF_G</t>
        </is>
      </c>
      <c r="D236" s="35" t="inlineStr">
        <is>
          <t>GLOBAL</t>
        </is>
      </c>
      <c r="E236" s="35" t="inlineStr">
        <is>
          <t>GR_V5_STATE</t>
        </is>
      </c>
      <c r="F236" s="35" t="inlineStr">
        <is>
          <t>SPECIFIC — only gate</t>
        </is>
      </c>
      <c r="G236" s="35" t="inlineStr">
        <is>
          <t>Per-switch (with switch)</t>
        </is>
      </c>
      <c r="H236" s="35" t="inlineStr">
        <is>
          <t>OFF, 15m, 1h, 4h, D (5 options)</t>
        </is>
      </c>
      <c r="I236" s="35" t="inlineStr">
        <is>
          <t>15m</t>
        </is>
      </c>
      <c r="J236" s="35" t="inlineStr">
        <is>
          <t>GR_V5_STATE_FILTER_TF=D -&gt; delta vs cum</t>
        </is>
      </c>
    </row>
    <row r="237" ht="15.75" customHeight="1" s="67">
      <c r="A237" s="35" t="inlineStr">
        <is>
          <t>GR_V5_STATE_FILTER_TF</t>
        </is>
      </c>
      <c r="B237" s="35" t="inlineStr">
        <is>
          <t>MTF Gate</t>
        </is>
      </c>
      <c r="C237" s="35" t="inlineStr">
        <is>
          <t>GR v5 state machine filter TF. | Live read: `, 'DELTA_HTF_GATE', 'DELTA_LT_HTF_G</t>
        </is>
      </c>
      <c r="D237" s="35" t="inlineStr">
        <is>
          <t>GLOBAL</t>
        </is>
      </c>
      <c r="E237" s="35" t="inlineStr">
        <is>
          <t>GR_V5_STATE</t>
        </is>
      </c>
      <c r="F237" s="35" t="inlineStr">
        <is>
          <t>SPECIFIC — only gate</t>
        </is>
      </c>
      <c r="G237" s="35" t="inlineStr">
        <is>
          <t>Per-switch (with switch)</t>
        </is>
      </c>
      <c r="H237" s="35" t="inlineStr">
        <is>
          <t>OFF, 15m, 1h, 4h, D (5 options)</t>
        </is>
      </c>
      <c r="I237" s="35" t="inlineStr">
        <is>
          <t>15m</t>
        </is>
      </c>
      <c r="J237" s="35" t="inlineStr">
        <is>
          <t>GR_V5_STATE_FILTER_TF=4h -&gt; delta vs cum</t>
        </is>
      </c>
    </row>
    <row r="238" ht="15.75" customHeight="1" s="67">
      <c r="A238" s="35" t="inlineStr">
        <is>
          <t>GR_V5_STATE_FILTER_TF</t>
        </is>
      </c>
      <c r="B238" s="35" t="inlineStr">
        <is>
          <t>MTF Gate</t>
        </is>
      </c>
      <c r="C238" s="35" t="inlineStr">
        <is>
          <t>GR v5 state machine filter TF. | Live read: `, 'DELTA_HTF_GATE', 'DELTA_LT_HTF_G</t>
        </is>
      </c>
      <c r="D238" s="35" t="inlineStr">
        <is>
          <t>GLOBAL</t>
        </is>
      </c>
      <c r="E238" s="35" t="inlineStr">
        <is>
          <t>GR_V5_STATE</t>
        </is>
      </c>
      <c r="F238" s="35" t="inlineStr">
        <is>
          <t>SPECIFIC — only gate</t>
        </is>
      </c>
      <c r="G238" s="35" t="inlineStr">
        <is>
          <t>Per-switch (with switch)</t>
        </is>
      </c>
      <c r="H238" s="35" t="inlineStr">
        <is>
          <t>OFF, 15m, 1h, 4h, D (5 options)</t>
        </is>
      </c>
      <c r="I238" s="35" t="inlineStr">
        <is>
          <t>15m</t>
        </is>
      </c>
      <c r="J238" s="35" t="inlineStr">
        <is>
          <t>GR_V5_STATE_FILTER_TF=1h -&gt; delta vs cum</t>
        </is>
      </c>
    </row>
    <row r="239" ht="15.75" customHeight="1" s="67">
      <c r="A239" s="35" t="inlineStr">
        <is>
          <t>GR_V5_STATE_FILTER_TF</t>
        </is>
      </c>
      <c r="B239" s="35" t="inlineStr">
        <is>
          <t>MTF Gate</t>
        </is>
      </c>
      <c r="C239" s="35" t="inlineStr">
        <is>
          <t>GR v5 state machine filter TF. | Live read: `, 'DELTA_HTF_GATE', 'DELTA_LT_HTF_G</t>
        </is>
      </c>
      <c r="D239" s="35" t="inlineStr">
        <is>
          <t>GLOBAL</t>
        </is>
      </c>
      <c r="E239" s="35" t="inlineStr">
        <is>
          <t>GR_V5_STATE</t>
        </is>
      </c>
      <c r="F239" s="35" t="inlineStr">
        <is>
          <t>SPECIFIC — only gate</t>
        </is>
      </c>
      <c r="G239" s="35" t="inlineStr">
        <is>
          <t>Per-switch (with switch)</t>
        </is>
      </c>
      <c r="H239" s="35" t="inlineStr">
        <is>
          <t>OFF, 15m, 1h, 4h, D (5 options)</t>
        </is>
      </c>
      <c r="I239" s="35" t="inlineStr">
        <is>
          <t>15m</t>
        </is>
      </c>
      <c r="J239" s="35" t="inlineStr">
        <is>
          <t>GR_V5_STATE_FILTER_TF=15m -&gt; delta vs cum</t>
        </is>
      </c>
    </row>
    <row r="240" ht="15.75" customHeight="1" s="67">
      <c r="A240" s="35" t="inlineStr">
        <is>
          <t>HAIKU_WINNER_FILTER_TF</t>
        </is>
      </c>
      <c r="B240" s="35" t="inlineStr">
        <is>
          <t>MTF Gate</t>
        </is>
      </c>
      <c r="C240" s="35" t="inlineStr">
        <is>
          <t>Haiku winner (streak) filter TF. | Live read: `A_LT_HTF_GATE', 'DELTA_OPTIONS_HT</t>
        </is>
      </c>
      <c r="D240" s="35" t="inlineStr">
        <is>
          <t>GLOBAL</t>
        </is>
      </c>
      <c r="E240" s="35" t="inlineStr">
        <is>
          <t>HAIKU_WINNER</t>
        </is>
      </c>
      <c r="F240" s="35" t="inlineStr">
        <is>
          <t>SPECIFIC — only gate</t>
        </is>
      </c>
      <c r="G240" s="35" t="inlineStr">
        <is>
          <t>Per-switch (with switch)</t>
        </is>
      </c>
      <c r="H240" s="35" t="inlineStr">
        <is>
          <t>OFF, 15m, 1h, 4h, D (5 options)</t>
        </is>
      </c>
      <c r="I240" s="35" t="inlineStr">
        <is>
          <t>15m</t>
        </is>
      </c>
      <c r="J240" s="35" t="inlineStr">
        <is>
          <t>HAIKU_WINNER_FILTER_TF=OFF -&gt; delta vs cum</t>
        </is>
      </c>
    </row>
    <row r="241" ht="15.75" customHeight="1" s="67">
      <c r="A241" s="35" t="inlineStr">
        <is>
          <t>HAIKU_WINNER_FILTER_TF</t>
        </is>
      </c>
      <c r="B241" s="35" t="inlineStr">
        <is>
          <t>MTF Gate</t>
        </is>
      </c>
      <c r="C241" s="35" t="inlineStr">
        <is>
          <t>Haiku winner (streak) filter TF. | Live read: `A_LT_HTF_GATE', 'DELTA_OPTIONS_HT</t>
        </is>
      </c>
      <c r="D241" s="35" t="inlineStr">
        <is>
          <t>GLOBAL</t>
        </is>
      </c>
      <c r="E241" s="35" t="inlineStr">
        <is>
          <t>HAIKU_WINNER</t>
        </is>
      </c>
      <c r="F241" s="35" t="inlineStr">
        <is>
          <t>SPECIFIC — only gate</t>
        </is>
      </c>
      <c r="G241" s="35" t="inlineStr">
        <is>
          <t>Per-switch (with switch)</t>
        </is>
      </c>
      <c r="H241" s="35" t="inlineStr">
        <is>
          <t>OFF, 15m, 1h, 4h, D (5 options)</t>
        </is>
      </c>
      <c r="I241" s="35" t="inlineStr">
        <is>
          <t>15m</t>
        </is>
      </c>
      <c r="J241" s="35" t="inlineStr">
        <is>
          <t>HAIKU_WINNER_FILTER_TF=D -&gt; delta vs cum</t>
        </is>
      </c>
    </row>
    <row r="242" ht="15.75" customHeight="1" s="67">
      <c r="A242" s="35" t="inlineStr">
        <is>
          <t>HAIKU_WINNER_FILTER_TF</t>
        </is>
      </c>
      <c r="B242" s="35" t="inlineStr">
        <is>
          <t>MTF Gate</t>
        </is>
      </c>
      <c r="C242" s="35" t="inlineStr">
        <is>
          <t>Haiku winner (streak) filter TF. | Live read: `A_LT_HTF_GATE', 'DELTA_OPTIONS_HT</t>
        </is>
      </c>
      <c r="D242" s="35" t="inlineStr">
        <is>
          <t>GLOBAL</t>
        </is>
      </c>
      <c r="E242" s="35" t="inlineStr">
        <is>
          <t>HAIKU_WINNER</t>
        </is>
      </c>
      <c r="F242" s="35" t="inlineStr">
        <is>
          <t>SPECIFIC — only gate</t>
        </is>
      </c>
      <c r="G242" s="35" t="inlineStr">
        <is>
          <t>Per-switch (with switch)</t>
        </is>
      </c>
      <c r="H242" s="35" t="inlineStr">
        <is>
          <t>OFF, 15m, 1h, 4h, D (5 options)</t>
        </is>
      </c>
      <c r="I242" s="35" t="inlineStr">
        <is>
          <t>15m</t>
        </is>
      </c>
      <c r="J242" s="35" t="inlineStr">
        <is>
          <t>HAIKU_WINNER_FILTER_TF=4h -&gt; delta vs cum</t>
        </is>
      </c>
    </row>
    <row r="243" ht="15.75" customHeight="1" s="67">
      <c r="A243" s="35" t="inlineStr">
        <is>
          <t>HAIKU_WINNER_FILTER_TF</t>
        </is>
      </c>
      <c r="B243" s="35" t="inlineStr">
        <is>
          <t>MTF Gate</t>
        </is>
      </c>
      <c r="C243" s="35" t="inlineStr">
        <is>
          <t>Haiku winner (streak) filter TF. | Live read: `A_LT_HTF_GATE', 'DELTA_OPTIONS_HT</t>
        </is>
      </c>
      <c r="D243" s="35" t="inlineStr">
        <is>
          <t>GLOBAL</t>
        </is>
      </c>
      <c r="E243" s="35" t="inlineStr">
        <is>
          <t>HAIKU_WINNER</t>
        </is>
      </c>
      <c r="F243" s="35" t="inlineStr">
        <is>
          <t>SPECIFIC — only gate</t>
        </is>
      </c>
      <c r="G243" s="35" t="inlineStr">
        <is>
          <t>Per-switch (with switch)</t>
        </is>
      </c>
      <c r="H243" s="35" t="inlineStr">
        <is>
          <t>OFF, 15m, 1h, 4h, D (5 options)</t>
        </is>
      </c>
      <c r="I243" s="35" t="inlineStr">
        <is>
          <t>15m</t>
        </is>
      </c>
      <c r="J243" s="35" t="inlineStr">
        <is>
          <t>HAIKU_WINNER_FILTER_TF=1h -&gt; delta vs cum</t>
        </is>
      </c>
    </row>
    <row r="244" ht="15.75" customHeight="1" s="67">
      <c r="A244" s="35" t="inlineStr">
        <is>
          <t>HAIKU_WINNER_FILTER_TF</t>
        </is>
      </c>
      <c r="B244" s="35" t="inlineStr">
        <is>
          <t>MTF Gate</t>
        </is>
      </c>
      <c r="C244" s="35" t="inlineStr">
        <is>
          <t>Haiku winner (streak) filter TF. | Live read: `A_LT_HTF_GATE', 'DELTA_OPTIONS_HT</t>
        </is>
      </c>
      <c r="D244" s="35" t="inlineStr">
        <is>
          <t>GLOBAL</t>
        </is>
      </c>
      <c r="E244" s="35" t="inlineStr">
        <is>
          <t>HAIKU_WINNER</t>
        </is>
      </c>
      <c r="F244" s="35" t="inlineStr">
        <is>
          <t>SPECIFIC — only gate</t>
        </is>
      </c>
      <c r="G244" s="35" t="inlineStr">
        <is>
          <t>Per-switch (with switch)</t>
        </is>
      </c>
      <c r="H244" s="35" t="inlineStr">
        <is>
          <t>OFF, 15m, 1h, 4h, D (5 options)</t>
        </is>
      </c>
      <c r="I244" s="35" t="inlineStr">
        <is>
          <t>15m</t>
        </is>
      </c>
      <c r="J244" s="35" t="inlineStr">
        <is>
          <t>HAIKU_WINNER_FILTER_TF=15m -&gt; delta vs cum</t>
        </is>
      </c>
    </row>
    <row r="245" ht="15.75" customHeight="1" s="67">
      <c r="A245" s="35" t="inlineStr">
        <is>
          <t>HA_WICK_QUALITY_ENABLED</t>
        </is>
      </c>
      <c r="B245" s="35" t="inlineStr">
        <is>
          <t>Bool Flag</t>
        </is>
      </c>
      <c r="C245" s="35" t="inlineStr">
        <is>
          <t>HA wick quality gate enabled (Heikin-Ashi). | Live read: `BLED', 'DC_BREAKOUT_TF</t>
        </is>
      </c>
      <c r="D245" s="35" t="inlineStr">
        <is>
          <t>ENTRY, GLOBAL, STOCKS_EXIT</t>
        </is>
      </c>
      <c r="E245" s="35" t="inlineStr">
        <is>
          <t>HA_WICK_QUALITY_ENAB</t>
        </is>
      </c>
      <c r="F245" s="35" t="inlineStr">
        <is>
          <t>GENERAL</t>
        </is>
      </c>
      <c r="G245" s="35" t="inlineStr">
        <is>
          <t>Blanket (page end)</t>
        </is>
      </c>
      <c r="H245" s="35" t="inlineStr">
        <is>
          <t>False, True (2)</t>
        </is>
      </c>
      <c r="I245" s="35" t="inlineStr">
        <is>
          <t>False</t>
        </is>
      </c>
      <c r="J245" s="35" t="inlineStr">
        <is>
          <t>HA_WICK_QUALITY_ENABLED=False -&gt; delta vs cum</t>
        </is>
      </c>
    </row>
    <row r="246" ht="15.75" customHeight="1" s="67">
      <c r="A246" s="35" t="inlineStr">
        <is>
          <t>HA_WICK_QUALITY_ENABLED</t>
        </is>
      </c>
      <c r="B246" s="35" t="inlineStr">
        <is>
          <t>Bool Flag</t>
        </is>
      </c>
      <c r="C246" s="35" t="inlineStr">
        <is>
          <t>HA wick quality gate enabled (Heikin-Ashi). | Live read: `BLED', 'DC_BREAKOUT_TF</t>
        </is>
      </c>
      <c r="D246" s="35" t="inlineStr">
        <is>
          <t>ENTRY, GLOBAL, STOCKS_EXIT</t>
        </is>
      </c>
      <c r="E246" s="35" t="inlineStr">
        <is>
          <t>HA_WICK_QUALITY_ENAB</t>
        </is>
      </c>
      <c r="F246" s="35" t="inlineStr">
        <is>
          <t>GENERAL</t>
        </is>
      </c>
      <c r="G246" s="35" t="inlineStr">
        <is>
          <t>Blanket (page end)</t>
        </is>
      </c>
      <c r="H246" s="35" t="inlineStr">
        <is>
          <t>False, True (2)</t>
        </is>
      </c>
      <c r="I246" s="35" t="inlineStr">
        <is>
          <t>False</t>
        </is>
      </c>
      <c r="J246" s="35" t="inlineStr">
        <is>
          <t>HA_WICK_QUALITY_ENABLED=True -&gt; delta vs cum</t>
        </is>
      </c>
    </row>
    <row r="247" ht="15.75" customHeight="1" s="67">
      <c r="A247" s="35" t="inlineStr">
        <is>
          <t>HA_WICK_QUALITY_SCORE</t>
        </is>
      </c>
      <c r="B247" s="35" t="inlineStr">
        <is>
          <t>Other</t>
        </is>
      </c>
      <c r="C247" s="35" t="inlineStr">
        <is>
          <t>Blocks signal unless value &gt; threshold (tunable level)</t>
        </is>
      </c>
      <c r="D247" s="35" t="inlineStr">
        <is>
          <t>ENTRY, GLOBAL, STOCKS_EXIT</t>
        </is>
      </c>
      <c r="E247" s="35" t="inlineStr">
        <is>
          <t>HA_WICK_QUALITY_SCOR</t>
        </is>
      </c>
      <c r="F247" s="35" t="inlineStr">
        <is>
          <t>GENERAL</t>
        </is>
      </c>
      <c r="G247" s="35" t="inlineStr">
        <is>
          <t>Blanket (page end)</t>
        </is>
      </c>
      <c r="H247" s="35" t="inlineStr">
        <is>
          <t>15, alt</t>
        </is>
      </c>
      <c r="I247" s="35" t="inlineStr">
        <is>
          <t>15</t>
        </is>
      </c>
      <c r="J247" s="35" t="inlineStr">
        <is>
          <t>HA_WICK_QUALITY_SCORE=15 -&gt; delta vs cum</t>
        </is>
      </c>
    </row>
    <row r="248" ht="15.75" customHeight="1" s="67">
      <c r="A248" s="35" t="inlineStr">
        <is>
          <t>HA_WICK_QUALITY_SCORE</t>
        </is>
      </c>
      <c r="B248" s="35" t="inlineStr">
        <is>
          <t>Other</t>
        </is>
      </c>
      <c r="C248" s="35" t="inlineStr">
        <is>
          <t>Blocks signal unless value &gt; threshold (tunable level)</t>
        </is>
      </c>
      <c r="D248" s="35" t="inlineStr">
        <is>
          <t>ENTRY, GLOBAL, STOCKS_EXIT</t>
        </is>
      </c>
      <c r="E248" s="35" t="inlineStr">
        <is>
          <t>HA_WICK_QUALITY_SCOR</t>
        </is>
      </c>
      <c r="F248" s="35" t="inlineStr">
        <is>
          <t>GENERAL</t>
        </is>
      </c>
      <c r="G248" s="35" t="inlineStr">
        <is>
          <t>Blanket (page end)</t>
        </is>
      </c>
      <c r="H248" s="35" t="inlineStr">
        <is>
          <t>15, alt</t>
        </is>
      </c>
      <c r="I248" s="35" t="inlineStr">
        <is>
          <t>15</t>
        </is>
      </c>
      <c r="J248" s="35" t="inlineStr">
        <is>
          <t>HA_WICK_QUALITY_SCORE=15_ALT -&gt; delta vs cum</t>
        </is>
      </c>
    </row>
    <row r="249" ht="15.75" customHeight="1" s="67">
      <c r="A249" s="35" t="inlineStr">
        <is>
          <t>HA_WICK_QUALITY_TF</t>
        </is>
      </c>
      <c r="B249" s="35" t="inlineStr">
        <is>
          <t>MTF Gate</t>
        </is>
      </c>
      <c r="C249" s="35" t="inlineStr">
        <is>
          <t>Blocks signal unless value &gt; threshold (tunable level)</t>
        </is>
      </c>
      <c r="D249" s="35" t="inlineStr">
        <is>
          <t>ENTRY, GLOBAL, STOCKS_EXIT</t>
        </is>
      </c>
      <c r="E249" s="35" t="inlineStr">
        <is>
          <t>HA_WICK_QUALITY_TF</t>
        </is>
      </c>
      <c r="F249" s="35" t="inlineStr">
        <is>
          <t>GENERAL</t>
        </is>
      </c>
      <c r="G249" s="35" t="inlineStr">
        <is>
          <t>Blanket (page end)</t>
        </is>
      </c>
      <c r="H249" s="35" t="inlineStr">
        <is>
          <t>OFF, 15m, 1h, 4h, D (5 options)</t>
        </is>
      </c>
      <c r="I249" s="35" t="inlineStr">
        <is>
          <t>1h</t>
        </is>
      </c>
      <c r="J249" s="35" t="inlineStr">
        <is>
          <t>HA_WICK_QUALITY_TF=OFF -&gt; delta vs cum</t>
        </is>
      </c>
    </row>
    <row r="250" ht="15.75" customHeight="1" s="67">
      <c r="A250" s="35" t="inlineStr">
        <is>
          <t>HA_WICK_QUALITY_TF</t>
        </is>
      </c>
      <c r="B250" s="35" t="inlineStr">
        <is>
          <t>MTF Gate</t>
        </is>
      </c>
      <c r="C250" s="35" t="inlineStr">
        <is>
          <t>Blocks signal unless value &gt; threshold (tunable level)</t>
        </is>
      </c>
      <c r="D250" s="35" t="inlineStr">
        <is>
          <t>ENTRY, GLOBAL, STOCKS_EXIT</t>
        </is>
      </c>
      <c r="E250" s="35" t="inlineStr">
        <is>
          <t>HA_WICK_QUALITY_TF</t>
        </is>
      </c>
      <c r="F250" s="35" t="inlineStr">
        <is>
          <t>GENERAL</t>
        </is>
      </c>
      <c r="G250" s="35" t="inlineStr">
        <is>
          <t>Blanket (page end)</t>
        </is>
      </c>
      <c r="H250" s="35" t="inlineStr">
        <is>
          <t>OFF, 15m, 1h, 4h, D (5 options)</t>
        </is>
      </c>
      <c r="I250" s="35" t="inlineStr">
        <is>
          <t>1h</t>
        </is>
      </c>
      <c r="J250" s="35" t="inlineStr">
        <is>
          <t>HA_WICK_QUALITY_TF=D -&gt; delta vs cum</t>
        </is>
      </c>
    </row>
    <row r="251" ht="15.75" customHeight="1" s="67">
      <c r="A251" s="35" t="inlineStr">
        <is>
          <t>HA_WICK_QUALITY_TF</t>
        </is>
      </c>
      <c r="B251" s="35" t="inlineStr">
        <is>
          <t>MTF Gate</t>
        </is>
      </c>
      <c r="C251" s="35" t="inlineStr">
        <is>
          <t>Blocks signal unless value &gt; threshold (tunable level)</t>
        </is>
      </c>
      <c r="D251" s="35" t="inlineStr">
        <is>
          <t>ENTRY, GLOBAL, STOCKS_EXIT</t>
        </is>
      </c>
      <c r="E251" s="35" t="inlineStr">
        <is>
          <t>HA_WICK_QUALITY_TF</t>
        </is>
      </c>
      <c r="F251" s="35" t="inlineStr">
        <is>
          <t>GENERAL</t>
        </is>
      </c>
      <c r="G251" s="35" t="inlineStr">
        <is>
          <t>Blanket (page end)</t>
        </is>
      </c>
      <c r="H251" s="35" t="inlineStr">
        <is>
          <t>OFF, 15m, 1h, 4h, D (5 options)</t>
        </is>
      </c>
      <c r="I251" s="35" t="inlineStr">
        <is>
          <t>1h</t>
        </is>
      </c>
      <c r="J251" s="35" t="inlineStr">
        <is>
          <t>HA_WICK_QUALITY_TF=4h -&gt; delta vs cum</t>
        </is>
      </c>
    </row>
    <row r="252" ht="15.75" customHeight="1" s="67">
      <c r="A252" s="35" t="inlineStr">
        <is>
          <t>HA_WICK_QUALITY_TF</t>
        </is>
      </c>
      <c r="B252" s="35" t="inlineStr">
        <is>
          <t>MTF Gate</t>
        </is>
      </c>
      <c r="C252" s="35" t="inlineStr">
        <is>
          <t>Blocks signal unless value &gt; threshold (tunable level)</t>
        </is>
      </c>
      <c r="D252" s="35" t="inlineStr">
        <is>
          <t>ENTRY, GLOBAL, STOCKS_EXIT</t>
        </is>
      </c>
      <c r="E252" s="35" t="inlineStr">
        <is>
          <t>HA_WICK_QUALITY_TF</t>
        </is>
      </c>
      <c r="F252" s="35" t="inlineStr">
        <is>
          <t>GENERAL</t>
        </is>
      </c>
      <c r="G252" s="35" t="inlineStr">
        <is>
          <t>Blanket (page end)</t>
        </is>
      </c>
      <c r="H252" s="35" t="inlineStr">
        <is>
          <t>OFF, 15m, 1h, 4h, D (5 options)</t>
        </is>
      </c>
      <c r="I252" s="35" t="inlineStr">
        <is>
          <t>1h</t>
        </is>
      </c>
      <c r="J252" s="35" t="inlineStr">
        <is>
          <t>HA_WICK_QUALITY_TF=1h -&gt; delta vs cum</t>
        </is>
      </c>
    </row>
    <row r="253" ht="15.75" customHeight="1" s="67">
      <c r="A253" s="35" t="inlineStr">
        <is>
          <t>HA_WICK_QUALITY_TF</t>
        </is>
      </c>
      <c r="B253" s="35" t="inlineStr">
        <is>
          <t>MTF Gate</t>
        </is>
      </c>
      <c r="C253" s="35" t="inlineStr">
        <is>
          <t>Blocks signal unless value &gt; threshold (tunable level)</t>
        </is>
      </c>
      <c r="D253" s="35" t="inlineStr">
        <is>
          <t>ENTRY, GLOBAL, STOCKS_EXIT</t>
        </is>
      </c>
      <c r="E253" s="35" t="inlineStr">
        <is>
          <t>HA_WICK_QUALITY_TF</t>
        </is>
      </c>
      <c r="F253" s="35" t="inlineStr">
        <is>
          <t>GENERAL</t>
        </is>
      </c>
      <c r="G253" s="35" t="inlineStr">
        <is>
          <t>Blanket (page end)</t>
        </is>
      </c>
      <c r="H253" s="35" t="inlineStr">
        <is>
          <t>OFF, 15m, 1h, 4h, D (5 options)</t>
        </is>
      </c>
      <c r="I253" s="35" t="inlineStr">
        <is>
          <t>1h</t>
        </is>
      </c>
      <c r="J253" s="35" t="inlineStr">
        <is>
          <t>HA_WICK_QUALITY_TF=15m -&gt; delta vs cum</t>
        </is>
      </c>
    </row>
    <row r="254" ht="15.75" customHeight="1" s="67">
      <c r="A254" s="35" t="inlineStr">
        <is>
          <t>HLR_SMA_BAND_PCT</t>
        </is>
      </c>
      <c r="B254" s="35" t="inlineStr">
        <is>
          <t>Threshold</t>
        </is>
      </c>
      <c r="C254" s="35" t="inlineStr">
        <is>
          <t>HLR band pct around SMA. | Live read: `'HLR_REENTRY_MULT_1H', 'HLR_REENTRY_MULT_</t>
        </is>
      </c>
      <c r="D254" s="35" t="inlineStr">
        <is>
          <t>ENTRY, GLOBAL, STOCKS_EXIT</t>
        </is>
      </c>
      <c r="E254" s="35" t="inlineStr">
        <is>
          <t>HLR_SMA_BAND_PCT</t>
        </is>
      </c>
      <c r="F254" s="35" t="inlineStr">
        <is>
          <t>GENERAL</t>
        </is>
      </c>
      <c r="G254" s="35" t="inlineStr">
        <is>
          <t>Blanket (page end)</t>
        </is>
      </c>
      <c r="H254" s="35" t="inlineStr">
        <is>
          <t>0.0, ±25%, ±50% (4)</t>
        </is>
      </c>
      <c r="I254" s="35" t="inlineStr">
        <is>
          <t>0.0</t>
        </is>
      </c>
      <c r="J254" s="35" t="inlineStr">
        <is>
          <t>HLR_SMA_BAND_PCT=0 -&gt; delta vs cum</t>
        </is>
      </c>
    </row>
    <row r="255" ht="15.75" customHeight="1" s="67">
      <c r="A255" s="35" t="inlineStr">
        <is>
          <t>HLR_SMA_BAND_PCT</t>
        </is>
      </c>
      <c r="B255" s="35" t="inlineStr">
        <is>
          <t>Threshold</t>
        </is>
      </c>
      <c r="C255" s="35" t="inlineStr">
        <is>
          <t>HLR band pct around SMA. | Live read: `'HLR_REENTRY_MULT_1H', 'HLR_REENTRY_MULT_</t>
        </is>
      </c>
      <c r="D255" s="35" t="inlineStr">
        <is>
          <t>ENTRY, GLOBAL, STOCKS_EXIT</t>
        </is>
      </c>
      <c r="E255" s="35" t="inlineStr">
        <is>
          <t>HLR_SMA_BAND_PCT</t>
        </is>
      </c>
      <c r="F255" s="35" t="inlineStr">
        <is>
          <t>GENERAL</t>
        </is>
      </c>
      <c r="G255" s="35" t="inlineStr">
        <is>
          <t>Blanket (page end)</t>
        </is>
      </c>
      <c r="H255" s="35" t="inlineStr">
        <is>
          <t>0.0, ±25%, ±50% (4)</t>
        </is>
      </c>
      <c r="I255" s="35" t="inlineStr">
        <is>
          <t>0.0</t>
        </is>
      </c>
      <c r="J255" s="35" t="inlineStr">
        <is>
          <t>HLR_SMA_BAND_PCT=2.0 -&gt; delta vs cum</t>
        </is>
      </c>
    </row>
    <row r="256" ht="15.75" customHeight="1" s="67">
      <c r="A256" s="35" t="inlineStr">
        <is>
          <t>HLR_SMA_BAND_PCT</t>
        </is>
      </c>
      <c r="B256" s="35" t="inlineStr">
        <is>
          <t>Threshold</t>
        </is>
      </c>
      <c r="C256" s="35" t="inlineStr">
        <is>
          <t>HLR band pct around SMA. | Live read: `'HLR_REENTRY_MULT_1H', 'HLR_REENTRY_MULT_</t>
        </is>
      </c>
      <c r="D256" s="35" t="inlineStr">
        <is>
          <t>ENTRY, GLOBAL, STOCKS_EXIT</t>
        </is>
      </c>
      <c r="E256" s="35" t="inlineStr">
        <is>
          <t>HLR_SMA_BAND_PCT</t>
        </is>
      </c>
      <c r="F256" s="35" t="inlineStr">
        <is>
          <t>GENERAL</t>
        </is>
      </c>
      <c r="G256" s="35" t="inlineStr">
        <is>
          <t>Blanket (page end)</t>
        </is>
      </c>
      <c r="H256" s="35" t="inlineStr">
        <is>
          <t>0.0, ±25%, ±50% (4)</t>
        </is>
      </c>
      <c r="I256" s="35" t="inlineStr">
        <is>
          <t>0.0</t>
        </is>
      </c>
      <c r="J256" s="35" t="inlineStr">
        <is>
          <t>HLR_SMA_BAND_PCT=1.0 -&gt; delta vs cum</t>
        </is>
      </c>
    </row>
    <row r="257" ht="15.75" customHeight="1" s="67">
      <c r="A257" s="35" t="inlineStr">
        <is>
          <t>HLR_SMA_BAND_PCT</t>
        </is>
      </c>
      <c r="B257" s="35" t="inlineStr">
        <is>
          <t>Threshold</t>
        </is>
      </c>
      <c r="C257" s="35" t="inlineStr">
        <is>
          <t>HLR band pct around SMA. | Live read: `'HLR_REENTRY_MULT_1H', 'HLR_REENTRY_MULT_</t>
        </is>
      </c>
      <c r="D257" s="35" t="inlineStr">
        <is>
          <t>ENTRY, GLOBAL, STOCKS_EXIT</t>
        </is>
      </c>
      <c r="E257" s="35" t="inlineStr">
        <is>
          <t>HLR_SMA_BAND_PCT</t>
        </is>
      </c>
      <c r="F257" s="35" t="inlineStr">
        <is>
          <t>GENERAL</t>
        </is>
      </c>
      <c r="G257" s="35" t="inlineStr">
        <is>
          <t>Blanket (page end)</t>
        </is>
      </c>
      <c r="H257" s="35" t="inlineStr">
        <is>
          <t>0.0, ±25%, ±50% (4)</t>
        </is>
      </c>
      <c r="I257" s="35" t="inlineStr">
        <is>
          <t>0.0</t>
        </is>
      </c>
      <c r="J257" s="35" t="inlineStr">
        <is>
          <t>HLR_SMA_BAND_PCT=0.5 -&gt; delta vs cum</t>
        </is>
      </c>
    </row>
    <row r="258" ht="15.75" customHeight="1" s="67">
      <c r="A258" s="35" t="inlineStr">
        <is>
          <t>HLR_TOP_MIN_TFS</t>
        </is>
      </c>
      <c r="B258" s="35" t="inlineStr">
        <is>
          <t>MTF Gate</t>
        </is>
      </c>
      <c r="C258" s="35" t="inlineStr">
        <is>
          <t>Min TFs for HLR top confirmation. | Live read: `'HLR_TOP_EXIT_ENABLED', 'HLR_TOP</t>
        </is>
      </c>
      <c r="D258" s="35" t="inlineStr">
        <is>
          <t>GLOBAL, REENTRY, STOCKS_EXIT</t>
        </is>
      </c>
      <c r="E258" s="35" t="inlineStr">
        <is>
          <t>HLR_TOP_MIN_TFS</t>
        </is>
      </c>
      <c r="F258" s="35" t="inlineStr">
        <is>
          <t>GENERAL</t>
        </is>
      </c>
      <c r="G258" s="35" t="inlineStr">
        <is>
          <t>Blanket (page end)</t>
        </is>
      </c>
      <c r="H258" s="35" t="inlineStr">
        <is>
          <t>0.0, +1, +2 (3)</t>
        </is>
      </c>
      <c r="I258" s="35" t="inlineStr">
        <is>
          <t>0.0</t>
        </is>
      </c>
      <c r="J258" s="35" t="inlineStr">
        <is>
          <t>HLR_TOP_MIN_TFS=0 -&gt; delta vs cum</t>
        </is>
      </c>
    </row>
    <row r="259" ht="15.75" customHeight="1" s="67">
      <c r="A259" s="35" t="inlineStr">
        <is>
          <t>HLR_TOP_MIN_TFS</t>
        </is>
      </c>
      <c r="B259" s="35" t="inlineStr">
        <is>
          <t>MTF Gate</t>
        </is>
      </c>
      <c r="C259" s="35" t="inlineStr">
        <is>
          <t>Min TFs for HLR top confirmation. | Live read: `'HLR_TOP_EXIT_ENABLED', 'HLR_TOP</t>
        </is>
      </c>
      <c r="D259" s="35" t="inlineStr">
        <is>
          <t>GLOBAL, REENTRY, STOCKS_EXIT</t>
        </is>
      </c>
      <c r="E259" s="35" t="inlineStr">
        <is>
          <t>HLR_TOP_MIN_TFS</t>
        </is>
      </c>
      <c r="F259" s="35" t="inlineStr">
        <is>
          <t>GENERAL</t>
        </is>
      </c>
      <c r="G259" s="35" t="inlineStr">
        <is>
          <t>Blanket (page end)</t>
        </is>
      </c>
      <c r="H259" s="35" t="inlineStr">
        <is>
          <t>0.0, +1, +2 (3)</t>
        </is>
      </c>
      <c r="I259" s="35" t="inlineStr">
        <is>
          <t>0.0</t>
        </is>
      </c>
      <c r="J259" s="35" t="inlineStr">
        <is>
          <t>HLR_TOP_MIN_TFS=2 -&gt; delta vs cum</t>
        </is>
      </c>
    </row>
    <row r="260" ht="15.75" customHeight="1" s="67">
      <c r="A260" s="35" t="inlineStr">
        <is>
          <t>HLR_TOP_MIN_TFS</t>
        </is>
      </c>
      <c r="B260" s="35" t="inlineStr">
        <is>
          <t>MTF Gate</t>
        </is>
      </c>
      <c r="C260" s="35" t="inlineStr">
        <is>
          <t>Min TFs for HLR top confirmation. | Live read: `'HLR_TOP_EXIT_ENABLED', 'HLR_TOP</t>
        </is>
      </c>
      <c r="D260" s="35" t="inlineStr">
        <is>
          <t>GLOBAL, REENTRY, STOCKS_EXIT</t>
        </is>
      </c>
      <c r="E260" s="35" t="inlineStr">
        <is>
          <t>HLR_TOP_MIN_TFS</t>
        </is>
      </c>
      <c r="F260" s="35" t="inlineStr">
        <is>
          <t>GENERAL</t>
        </is>
      </c>
      <c r="G260" s="35" t="inlineStr">
        <is>
          <t>Blanket (page end)</t>
        </is>
      </c>
      <c r="H260" s="35" t="inlineStr">
        <is>
          <t>0.0, +1, +2 (3)</t>
        </is>
      </c>
      <c r="I260" s="35" t="inlineStr">
        <is>
          <t>0.0</t>
        </is>
      </c>
      <c r="J260" s="35" t="inlineStr">
        <is>
          <t>HLR_TOP_MIN_TFS=1 -&gt; delta vs cum</t>
        </is>
      </c>
    </row>
    <row r="261" ht="15.75" customHeight="1" s="67">
      <c r="A261" s="35" t="inlineStr">
        <is>
          <t>HTF4_CONF</t>
        </is>
      </c>
      <c r="B261" s="35" t="inlineStr">
        <is>
          <t>Other</t>
        </is>
      </c>
      <c r="C261" s="35" t="inlineStr">
        <is>
          <t>HTF 4h confirmation threshold. | Live read: `ILTER_TF', 'EMA_9_21_FILTER_FILTER_</t>
        </is>
      </c>
      <c r="D261" s="35" t="inlineStr">
        <is>
          <t>GLOBAL, STOCKS_EXIT</t>
        </is>
      </c>
      <c r="E261" s="35" t="inlineStr">
        <is>
          <t>HTF4_CONF</t>
        </is>
      </c>
      <c r="F261" s="35" t="inlineStr">
        <is>
          <t>GENERAL — uniform</t>
        </is>
      </c>
      <c r="G261" s="35" t="inlineStr">
        <is>
          <t>Blanket (page end)</t>
        </is>
      </c>
      <c r="H261" s="35" t="inlineStr">
        <is>
          <t>False, alt</t>
        </is>
      </c>
      <c r="I261" s="35" t="inlineStr">
        <is>
          <t>False</t>
        </is>
      </c>
      <c r="J261" s="35" t="inlineStr">
        <is>
          <t>HTF4_CONF=False -&gt; delta vs cum</t>
        </is>
      </c>
    </row>
    <row r="262" ht="15.75" customHeight="1" s="67">
      <c r="A262" s="35" t="inlineStr">
        <is>
          <t>HTF4_CONF</t>
        </is>
      </c>
      <c r="B262" s="35" t="inlineStr">
        <is>
          <t>Other</t>
        </is>
      </c>
      <c r="C262" s="35" t="inlineStr">
        <is>
          <t>HTF 4h confirmation threshold. | Live read: `ILTER_TF', 'EMA_9_21_FILTER_FILTER_</t>
        </is>
      </c>
      <c r="D262" s="35" t="inlineStr">
        <is>
          <t>GLOBAL, STOCKS_EXIT</t>
        </is>
      </c>
      <c r="E262" s="35" t="inlineStr">
        <is>
          <t>HTF4_CONF</t>
        </is>
      </c>
      <c r="F262" s="35" t="inlineStr">
        <is>
          <t>GENERAL — uniform</t>
        </is>
      </c>
      <c r="G262" s="35" t="inlineStr">
        <is>
          <t>Blanket (page end)</t>
        </is>
      </c>
      <c r="H262" s="35" t="inlineStr">
        <is>
          <t>False, alt</t>
        </is>
      </c>
      <c r="I262" s="35" t="inlineStr">
        <is>
          <t>False</t>
        </is>
      </c>
      <c r="J262" s="35" t="inlineStr">
        <is>
          <t>HTF4_CONF=False_ALT -&gt; delta vs cum</t>
        </is>
      </c>
    </row>
    <row r="263" ht="15.75" customHeight="1" s="67">
      <c r="A263" s="35" t="inlineStr">
        <is>
          <t>HTF_DIRECTION_GATE_ENABLED</t>
        </is>
      </c>
      <c r="B263" s="35" t="inlineStr">
        <is>
          <t>Bool Flag</t>
        </is>
      </c>
      <c r="C263" s="35" t="inlineStr">
        <is>
          <t>HTF direction gate (requires HTF trend alignment). | Live read: `NABLED', 'GOLDE</t>
        </is>
      </c>
      <c r="D263" s="35" t="inlineStr">
        <is>
          <t>ENTRY, GLOBAL, STOCKS_EXIT</t>
        </is>
      </c>
      <c r="E263" s="35" t="inlineStr">
        <is>
          <t>HTF direction</t>
        </is>
      </c>
      <c r="F263" s="35" t="inlineStr">
        <is>
          <t>GENERAL — uniform</t>
        </is>
      </c>
      <c r="G263" s="35" t="inlineStr">
        <is>
          <t>Blanket (page end)</t>
        </is>
      </c>
      <c r="H263" s="35" t="inlineStr">
        <is>
          <t>False, True (2)</t>
        </is>
      </c>
      <c r="I263" s="35" t="inlineStr">
        <is>
          <t>False</t>
        </is>
      </c>
      <c r="J263" s="35" t="inlineStr">
        <is>
          <t>HTF_DIRECTION_GATE_ENABLED=False -&gt; delta vs cum</t>
        </is>
      </c>
    </row>
    <row r="264" ht="15.75" customHeight="1" s="67">
      <c r="A264" s="35" t="inlineStr">
        <is>
          <t>HTF_DIRECTION_GATE_ENABLED</t>
        </is>
      </c>
      <c r="B264" s="35" t="inlineStr">
        <is>
          <t>Bool Flag</t>
        </is>
      </c>
      <c r="C264" s="35" t="inlineStr">
        <is>
          <t>HTF direction gate (requires HTF trend alignment). | Live read: `NABLED', 'GOLDE</t>
        </is>
      </c>
      <c r="D264" s="35" t="inlineStr">
        <is>
          <t>ENTRY, GLOBAL, STOCKS_EXIT</t>
        </is>
      </c>
      <c r="E264" s="35" t="inlineStr">
        <is>
          <t>HTF direction</t>
        </is>
      </c>
      <c r="F264" s="35" t="inlineStr">
        <is>
          <t>GENERAL — uniform</t>
        </is>
      </c>
      <c r="G264" s="35" t="inlineStr">
        <is>
          <t>Blanket (page end)</t>
        </is>
      </c>
      <c r="H264" s="35" t="inlineStr">
        <is>
          <t>False, True (2)</t>
        </is>
      </c>
      <c r="I264" s="35" t="inlineStr">
        <is>
          <t>False</t>
        </is>
      </c>
      <c r="J264" s="35" t="inlineStr">
        <is>
          <t>HTF_DIRECTION_GATE_ENABLED=True -&gt; delta vs cum</t>
        </is>
      </c>
    </row>
    <row r="265" ht="15.75" customHeight="1" s="67">
      <c r="A265" s="35" t="inlineStr">
        <is>
          <t>HTF_GATE_BYPASS_RZ</t>
        </is>
      </c>
      <c r="B265" s="35" t="inlineStr">
        <is>
          <t>Other</t>
        </is>
      </c>
      <c r="C265" s="35" t="inlineStr">
        <is>
          <t>Blocks signal unless value &gt; threshold (tunable level)</t>
        </is>
      </c>
      <c r="D265" s="35" t="inlineStr">
        <is>
          <t>ENTRY, GLOBAL, STOCKS_EXIT</t>
        </is>
      </c>
      <c r="E265" s="35" t="inlineStr">
        <is>
          <t>HTF_GATE_BYPASS_RZ</t>
        </is>
      </c>
      <c r="F265" s="35" t="inlineStr">
        <is>
          <t>GENERAL — uniform</t>
        </is>
      </c>
      <c r="G265" s="35" t="inlineStr">
        <is>
          <t>Blanket (page end)</t>
        </is>
      </c>
      <c r="H265" s="35" t="inlineStr">
        <is>
          <t>0.0, alt</t>
        </is>
      </c>
      <c r="I265" s="35" t="inlineStr">
        <is>
          <t>0.0</t>
        </is>
      </c>
      <c r="J265" s="35" t="inlineStr">
        <is>
          <t>HTF_GATE_BYPASS_RZ=0.0 -&gt; delta vs cum</t>
        </is>
      </c>
    </row>
    <row r="266" ht="15.75" customHeight="1" s="67">
      <c r="A266" s="35" t="inlineStr">
        <is>
          <t>HTF_GATE_BYPASS_RZ</t>
        </is>
      </c>
      <c r="B266" s="35" t="inlineStr">
        <is>
          <t>Other</t>
        </is>
      </c>
      <c r="C266" s="35" t="inlineStr">
        <is>
          <t>Blocks signal unless value &gt; threshold (tunable level)</t>
        </is>
      </c>
      <c r="D266" s="35" t="inlineStr">
        <is>
          <t>ENTRY, GLOBAL, STOCKS_EXIT</t>
        </is>
      </c>
      <c r="E266" s="35" t="inlineStr">
        <is>
          <t>HTF_GATE_BYPASS_RZ</t>
        </is>
      </c>
      <c r="F266" s="35" t="inlineStr">
        <is>
          <t>GENERAL — uniform</t>
        </is>
      </c>
      <c r="G266" s="35" t="inlineStr">
        <is>
          <t>Blanket (page end)</t>
        </is>
      </c>
      <c r="H266" s="35" t="inlineStr">
        <is>
          <t>0.0, alt</t>
        </is>
      </c>
      <c r="I266" s="35" t="inlineStr">
        <is>
          <t>0.0</t>
        </is>
      </c>
      <c r="J266" s="35" t="inlineStr">
        <is>
          <t>HTF_GATE_BYPASS_RZ=0.0_ALT -&gt; delta vs cum</t>
        </is>
      </c>
    </row>
    <row r="267" ht="15.75" customHeight="1" s="67">
      <c r="A267" s="35" t="inlineStr">
        <is>
          <t>HTF_GATE_D_MANDATORY</t>
        </is>
      </c>
      <c r="B267" s="35" t="inlineStr">
        <is>
          <t>Other</t>
        </is>
      </c>
      <c r="C267" s="35" t="inlineStr">
        <is>
          <t>Blocks signal unless value &gt; threshold (tunable level)</t>
        </is>
      </c>
      <c r="D267" s="35" t="inlineStr">
        <is>
          <t>ENTRY, GLOBAL, STOCKS_EXIT</t>
        </is>
      </c>
      <c r="E267" s="35" t="inlineStr">
        <is>
          <t>HTF_GATE_D_MANDATORY</t>
        </is>
      </c>
      <c r="F267" s="35" t="inlineStr">
        <is>
          <t>GENERAL — uniform</t>
        </is>
      </c>
      <c r="G267" s="35" t="inlineStr">
        <is>
          <t>Blanket (page end)</t>
        </is>
      </c>
      <c r="H267" s="35" t="inlineStr">
        <is>
          <t>0.0, alt</t>
        </is>
      </c>
      <c r="I267" s="35" t="inlineStr">
        <is>
          <t>0.0</t>
        </is>
      </c>
      <c r="J267" s="35" t="inlineStr">
        <is>
          <t>HTF_GATE_D_MANDATORY=0.0 -&gt; delta vs cum</t>
        </is>
      </c>
    </row>
    <row r="268" ht="15.75" customHeight="1" s="67">
      <c r="A268" s="35" t="inlineStr">
        <is>
          <t>HTF_GATE_D_MANDATORY</t>
        </is>
      </c>
      <c r="B268" s="35" t="inlineStr">
        <is>
          <t>Other</t>
        </is>
      </c>
      <c r="C268" s="35" t="inlineStr">
        <is>
          <t>Blocks signal unless value &gt; threshold (tunable level)</t>
        </is>
      </c>
      <c r="D268" s="35" t="inlineStr">
        <is>
          <t>ENTRY, GLOBAL, STOCKS_EXIT</t>
        </is>
      </c>
      <c r="E268" s="35" t="inlineStr">
        <is>
          <t>HTF_GATE_D_MANDATORY</t>
        </is>
      </c>
      <c r="F268" s="35" t="inlineStr">
        <is>
          <t>GENERAL — uniform</t>
        </is>
      </c>
      <c r="G268" s="35" t="inlineStr">
        <is>
          <t>Blanket (page end)</t>
        </is>
      </c>
      <c r="H268" s="35" t="inlineStr">
        <is>
          <t>0.0, alt</t>
        </is>
      </c>
      <c r="I268" s="35" t="inlineStr">
        <is>
          <t>0.0</t>
        </is>
      </c>
      <c r="J268" s="35" t="inlineStr">
        <is>
          <t>HTF_GATE_D_MANDATORY=0.0_ALT -&gt; delta vs cum</t>
        </is>
      </c>
    </row>
    <row r="269" ht="15.75" customHeight="1" s="67">
      <c r="A269" s="35" t="inlineStr">
        <is>
          <t>HTF_GATE_MIN_CONFIRMATIONS</t>
        </is>
      </c>
      <c r="B269" s="35" t="inlineStr">
        <is>
          <t>Other</t>
        </is>
      </c>
      <c r="C269" s="35" t="inlineStr">
        <is>
          <t>Blocks signal unless value &gt; threshold (tunable level)</t>
        </is>
      </c>
      <c r="D269" s="35" t="inlineStr">
        <is>
          <t>ENTRY, GLOBAL, STOCKS_EXIT</t>
        </is>
      </c>
      <c r="E269" s="35" t="inlineStr">
        <is>
          <t>HTF_GATE_MIN_CONFIRM</t>
        </is>
      </c>
      <c r="F269" s="35" t="inlineStr">
        <is>
          <t>GENERAL — uniform</t>
        </is>
      </c>
      <c r="G269" s="35" t="inlineStr">
        <is>
          <t>Blanket (page end)</t>
        </is>
      </c>
      <c r="H269" s="35" t="inlineStr">
        <is>
          <t>0.0, alt</t>
        </is>
      </c>
      <c r="I269" s="35" t="inlineStr">
        <is>
          <t>0.0</t>
        </is>
      </c>
      <c r="J269" s="35" t="inlineStr">
        <is>
          <t>HTF_GATE_MIN_CONFIRMATIONS=0.0 -&gt; delta vs cum</t>
        </is>
      </c>
    </row>
    <row r="270" ht="15.75" customHeight="1" s="67">
      <c r="A270" s="35" t="inlineStr">
        <is>
          <t>HTF_GATE_MIN_CONFIRMATIONS</t>
        </is>
      </c>
      <c r="B270" s="35" t="inlineStr">
        <is>
          <t>Other</t>
        </is>
      </c>
      <c r="C270" s="35" t="inlineStr">
        <is>
          <t>Blocks signal unless value &gt; threshold (tunable level)</t>
        </is>
      </c>
      <c r="D270" s="35" t="inlineStr">
        <is>
          <t>ENTRY, GLOBAL, STOCKS_EXIT</t>
        </is>
      </c>
      <c r="E270" s="35" t="inlineStr">
        <is>
          <t>HTF_GATE_MIN_CONFIRM</t>
        </is>
      </c>
      <c r="F270" s="35" t="inlineStr">
        <is>
          <t>GENERAL — uniform</t>
        </is>
      </c>
      <c r="G270" s="35" t="inlineStr">
        <is>
          <t>Blanket (page end)</t>
        </is>
      </c>
      <c r="H270" s="35" t="inlineStr">
        <is>
          <t>0.0, alt</t>
        </is>
      </c>
      <c r="I270" s="35" t="inlineStr">
        <is>
          <t>0.0</t>
        </is>
      </c>
      <c r="J270" s="35" t="inlineStr">
        <is>
          <t>HTF_GATE_MIN_CONFIRMATIONS=0.0_ALT -&gt; delta vs cum</t>
        </is>
      </c>
    </row>
    <row r="271" ht="15.75" customHeight="1" s="67">
      <c r="A271" s="35" t="inlineStr">
        <is>
          <t>HTF_TREND_VETO_BYPASS_ENABLED</t>
        </is>
      </c>
      <c r="B271" s="35" t="inlineStr">
        <is>
          <t>Bool Flag</t>
        </is>
      </c>
      <c r="C271" s="35" t="inlineStr">
        <is>
          <t>Blocks signal unless value &gt; threshold (tunable level)</t>
        </is>
      </c>
      <c r="D271" s="35" t="inlineStr">
        <is>
          <t>GLOBAL, STOCKS_EXIT</t>
        </is>
      </c>
      <c r="E271" s="35" t="inlineStr">
        <is>
          <t>HTF_TREND_VETO_BYPAS</t>
        </is>
      </c>
      <c r="F271" s="35" t="inlineStr">
        <is>
          <t>GENERAL</t>
        </is>
      </c>
      <c r="G271" s="35" t="inlineStr">
        <is>
          <t>Blanket (page end)</t>
        </is>
      </c>
      <c r="H271" s="35" t="inlineStr">
        <is>
          <t>False, True (2)</t>
        </is>
      </c>
      <c r="I271" s="35" t="inlineStr">
        <is>
          <t>False</t>
        </is>
      </c>
      <c r="J271" s="35" t="inlineStr">
        <is>
          <t>HTF_TREND_VETO_BYPASS_ENABLED=False -&gt; delta vs cum</t>
        </is>
      </c>
    </row>
    <row r="272" ht="15.75" customHeight="1" s="67">
      <c r="A272" s="35" t="inlineStr">
        <is>
          <t>HTF_TREND_VETO_BYPASS_ENABLED</t>
        </is>
      </c>
      <c r="B272" s="35" t="inlineStr">
        <is>
          <t>Bool Flag</t>
        </is>
      </c>
      <c r="C272" s="35" t="inlineStr">
        <is>
          <t>Blocks signal unless value &gt; threshold (tunable level)</t>
        </is>
      </c>
      <c r="D272" s="35" t="inlineStr">
        <is>
          <t>GLOBAL, STOCKS_EXIT</t>
        </is>
      </c>
      <c r="E272" s="35" t="inlineStr">
        <is>
          <t>HTF_TREND_VETO_BYPAS</t>
        </is>
      </c>
      <c r="F272" s="35" t="inlineStr">
        <is>
          <t>GENERAL</t>
        </is>
      </c>
      <c r="G272" s="35" t="inlineStr">
        <is>
          <t>Blanket (page end)</t>
        </is>
      </c>
      <c r="H272" s="35" t="inlineStr">
        <is>
          <t>False, True (2)</t>
        </is>
      </c>
      <c r="I272" s="35" t="inlineStr">
        <is>
          <t>False</t>
        </is>
      </c>
      <c r="J272" s="35" t="inlineStr">
        <is>
          <t>HTF_TREND_VETO_BYPASS_ENABLED=True -&gt; delta vs cum</t>
        </is>
      </c>
    </row>
    <row r="273" ht="15.75" customHeight="1" s="67">
      <c r="A273" s="35" t="inlineStr">
        <is>
          <t>HTF_TREND_VETO_BYPASS_REASONS</t>
        </is>
      </c>
      <c r="B273" s="35" t="inlineStr">
        <is>
          <t>Other</t>
        </is>
      </c>
      <c r="C273" s="35" t="inlineStr">
        <is>
          <t>Blocks signal unless value &gt; threshold (tunable level)</t>
        </is>
      </c>
      <c r="D273" s="35" t="inlineStr">
        <is>
          <t>GLOBAL, STOCKS_EXIT</t>
        </is>
      </c>
      <c r="E273" s="35" t="inlineStr">
        <is>
          <t>HTF_TREND_VETO_BYPAS</t>
        </is>
      </c>
      <c r="F273" s="35" t="inlineStr">
        <is>
          <t>GENERAL</t>
        </is>
      </c>
      <c r="G273" s="35" t="inlineStr">
        <is>
          <t>Blanket (page end)</t>
        </is>
      </c>
      <c r="H273" s="35" t="inlineStr">
        <is>
          <t>0.0, alt</t>
        </is>
      </c>
      <c r="I273" s="35" t="inlineStr">
        <is>
          <t>0.0</t>
        </is>
      </c>
      <c r="J273" s="35" t="inlineStr">
        <is>
          <t>HTF_TREND_VETO_BYPASS_REASONS=0.0 -&gt; delta vs cum</t>
        </is>
      </c>
    </row>
    <row r="274" ht="15.75" customHeight="1" s="67">
      <c r="A274" s="35" t="inlineStr">
        <is>
          <t>HTF_TREND_VETO_BYPASS_REASONS</t>
        </is>
      </c>
      <c r="B274" s="35" t="inlineStr">
        <is>
          <t>Other</t>
        </is>
      </c>
      <c r="C274" s="35" t="inlineStr">
        <is>
          <t>Blocks signal unless value &gt; threshold (tunable level)</t>
        </is>
      </c>
      <c r="D274" s="35" t="inlineStr">
        <is>
          <t>GLOBAL, STOCKS_EXIT</t>
        </is>
      </c>
      <c r="E274" s="35" t="inlineStr">
        <is>
          <t>HTF_TREND_VETO_BYPAS</t>
        </is>
      </c>
      <c r="F274" s="35" t="inlineStr">
        <is>
          <t>GENERAL</t>
        </is>
      </c>
      <c r="G274" s="35" t="inlineStr">
        <is>
          <t>Blanket (page end)</t>
        </is>
      </c>
      <c r="H274" s="35" t="inlineStr">
        <is>
          <t>0.0, alt</t>
        </is>
      </c>
      <c r="I274" s="35" t="inlineStr">
        <is>
          <t>0.0</t>
        </is>
      </c>
      <c r="J274" s="35" t="inlineStr">
        <is>
          <t>HTF_TREND_VETO_BYPASS_REASONS=0.0_ALT -&gt; delta vs cum</t>
        </is>
      </c>
    </row>
    <row r="275" ht="15.75" customHeight="1" s="67">
      <c r="A275" s="35" t="inlineStr">
        <is>
          <t>KILLER_KNOB_FINDER_FILTER_TF</t>
        </is>
      </c>
      <c r="B275" s="35" t="inlineStr">
        <is>
          <t>MTF Gate</t>
        </is>
      </c>
      <c r="C275" s="35" t="inlineStr">
        <is>
          <t>Dead/misnamed filter — no read in ez_manage/ez_positions_quick/tradier_manage. A</t>
        </is>
      </c>
      <c r="D275" s="35" t="inlineStr">
        <is>
          <t>DEAD</t>
        </is>
      </c>
      <c r="E275" s="35" t="inlineStr">
        <is>
          <t>KILLER_KNOB_FINDER</t>
        </is>
      </c>
      <c r="F275" s="35" t="inlineStr">
        <is>
          <t>SPECIFIC — only gate</t>
        </is>
      </c>
      <c r="G275" s="35" t="inlineStr">
        <is>
          <t>Per-switch (with switch)</t>
        </is>
      </c>
      <c r="H275" s="35" t="inlineStr">
        <is>
          <t>OFF, 15m, 1h, 4h, D (5 options)</t>
        </is>
      </c>
      <c r="I275" s="35" t="inlineStr">
        <is>
          <t>15m</t>
        </is>
      </c>
      <c r="J275" s="35" t="inlineStr">
        <is>
          <t>KILLER_KNOB_FINDER_FILTER_TF=OFF -&gt; delta vs cum</t>
        </is>
      </c>
    </row>
    <row r="276" ht="15.75" customHeight="1" s="67">
      <c r="A276" s="35" t="inlineStr">
        <is>
          <t>KILLER_KNOB_FINDER_FILTER_TF</t>
        </is>
      </c>
      <c r="B276" s="35" t="inlineStr">
        <is>
          <t>MTF Gate</t>
        </is>
      </c>
      <c r="C276" s="35" t="inlineStr">
        <is>
          <t>Dead/misnamed filter — no read in ez_manage/ez_positions_quick/tradier_manage. A</t>
        </is>
      </c>
      <c r="D276" s="35" t="inlineStr">
        <is>
          <t>DEAD</t>
        </is>
      </c>
      <c r="E276" s="35" t="inlineStr">
        <is>
          <t>KILLER_KNOB_FINDER</t>
        </is>
      </c>
      <c r="F276" s="35" t="inlineStr">
        <is>
          <t>SPECIFIC — only gate</t>
        </is>
      </c>
      <c r="G276" s="35" t="inlineStr">
        <is>
          <t>Per-switch (with switch)</t>
        </is>
      </c>
      <c r="H276" s="35" t="inlineStr">
        <is>
          <t>OFF, 15m, 1h, 4h, D (5 options)</t>
        </is>
      </c>
      <c r="I276" s="35" t="inlineStr">
        <is>
          <t>15m</t>
        </is>
      </c>
      <c r="J276" s="35" t="inlineStr">
        <is>
          <t>KILLER_KNOB_FINDER_FILTER_TF=D -&gt; delta vs cum</t>
        </is>
      </c>
    </row>
    <row r="277" ht="15.75" customHeight="1" s="67">
      <c r="A277" s="35" t="inlineStr">
        <is>
          <t>KILLER_KNOB_FINDER_FILTER_TF</t>
        </is>
      </c>
      <c r="B277" s="35" t="inlineStr">
        <is>
          <t>MTF Gate</t>
        </is>
      </c>
      <c r="C277" s="35" t="inlineStr">
        <is>
          <t>Dead/misnamed filter — no read in ez_manage/ez_positions_quick/tradier_manage. A</t>
        </is>
      </c>
      <c r="D277" s="35" t="inlineStr">
        <is>
          <t>DEAD</t>
        </is>
      </c>
      <c r="E277" s="35" t="inlineStr">
        <is>
          <t>KILLER_KNOB_FINDER</t>
        </is>
      </c>
      <c r="F277" s="35" t="inlineStr">
        <is>
          <t>SPECIFIC — only gate</t>
        </is>
      </c>
      <c r="G277" s="35" t="inlineStr">
        <is>
          <t>Per-switch (with switch)</t>
        </is>
      </c>
      <c r="H277" s="35" t="inlineStr">
        <is>
          <t>OFF, 15m, 1h, 4h, D (5 options)</t>
        </is>
      </c>
      <c r="I277" s="35" t="inlineStr">
        <is>
          <t>15m</t>
        </is>
      </c>
      <c r="J277" s="35" t="inlineStr">
        <is>
          <t>KILLER_KNOB_FINDER_FILTER_TF=4h -&gt; delta vs cum</t>
        </is>
      </c>
    </row>
    <row r="278" ht="15.75" customHeight="1" s="67">
      <c r="A278" s="35" t="inlineStr">
        <is>
          <t>KILLER_KNOB_FINDER_FILTER_TF</t>
        </is>
      </c>
      <c r="B278" s="35" t="inlineStr">
        <is>
          <t>MTF Gate</t>
        </is>
      </c>
      <c r="C278" s="35" t="inlineStr">
        <is>
          <t>Dead/misnamed filter — no read in ez_manage/ez_positions_quick/tradier_manage. A</t>
        </is>
      </c>
      <c r="D278" s="35" t="inlineStr">
        <is>
          <t>DEAD</t>
        </is>
      </c>
      <c r="E278" s="35" t="inlineStr">
        <is>
          <t>KILLER_KNOB_FINDER</t>
        </is>
      </c>
      <c r="F278" s="35" t="inlineStr">
        <is>
          <t>SPECIFIC — only gate</t>
        </is>
      </c>
      <c r="G278" s="35" t="inlineStr">
        <is>
          <t>Per-switch (with switch)</t>
        </is>
      </c>
      <c r="H278" s="35" t="inlineStr">
        <is>
          <t>OFF, 15m, 1h, 4h, D (5 options)</t>
        </is>
      </c>
      <c r="I278" s="35" t="inlineStr">
        <is>
          <t>15m</t>
        </is>
      </c>
      <c r="J278" s="35" t="inlineStr">
        <is>
          <t>KILLER_KNOB_FINDER_FILTER_TF=1h -&gt; delta vs cum</t>
        </is>
      </c>
    </row>
    <row r="279" ht="15.75" customHeight="1" s="67">
      <c r="A279" s="35" t="inlineStr">
        <is>
          <t>KILLER_KNOB_FINDER_FILTER_TF</t>
        </is>
      </c>
      <c r="B279" s="35" t="inlineStr">
        <is>
          <t>MTF Gate</t>
        </is>
      </c>
      <c r="C279" s="35" t="inlineStr">
        <is>
          <t>Dead/misnamed filter — no read in ez_manage/ez_positions_quick/tradier_manage. A</t>
        </is>
      </c>
      <c r="D279" s="35" t="inlineStr">
        <is>
          <t>DEAD</t>
        </is>
      </c>
      <c r="E279" s="35" t="inlineStr">
        <is>
          <t>KILLER_KNOB_FINDER</t>
        </is>
      </c>
      <c r="F279" s="35" t="inlineStr">
        <is>
          <t>SPECIFIC — only gate</t>
        </is>
      </c>
      <c r="G279" s="35" t="inlineStr">
        <is>
          <t>Per-switch (with switch)</t>
        </is>
      </c>
      <c r="H279" s="35" t="inlineStr">
        <is>
          <t>OFF, 15m, 1h, 4h, D (5 options)</t>
        </is>
      </c>
      <c r="I279" s="35" t="inlineStr">
        <is>
          <t>15m</t>
        </is>
      </c>
      <c r="J279" s="35" t="inlineStr">
        <is>
          <t>KILLER_KNOB_FINDER_FILTER_TF=15m -&gt; delta vs cum</t>
        </is>
      </c>
    </row>
    <row r="280" ht="15.75" customHeight="1" s="67">
      <c r="A280" s="35" t="inlineStr">
        <is>
          <t>LEADERBOARD_FILTER</t>
        </is>
      </c>
      <c r="B280" s="35" t="inlineStr">
        <is>
          <t>Other</t>
        </is>
      </c>
      <c r="C280" s="35" t="inlineStr">
        <is>
          <t>Leaderboard regime filter (top-N symbols). | Live read: `ILTER_TF', 'FUNDING_GAT</t>
        </is>
      </c>
      <c r="D280" s="35" t="inlineStr">
        <is>
          <t xml:space="preserve">AUGMENT, ENTRY, EXIT, GLOBAL, </t>
        </is>
      </c>
      <c r="E280" s="35" t="inlineStr">
        <is>
          <t>Leaderboard</t>
        </is>
      </c>
      <c r="F280" s="35" t="inlineStr">
        <is>
          <t>GENERAL — uniform</t>
        </is>
      </c>
      <c r="G280" s="35" t="inlineStr">
        <is>
          <t>Blanket (page end)</t>
        </is>
      </c>
      <c r="H280" s="35" t="inlineStr">
        <is>
          <t>False, alt</t>
        </is>
      </c>
      <c r="I280" s="35" t="inlineStr">
        <is>
          <t>False</t>
        </is>
      </c>
      <c r="J280" s="35" t="inlineStr">
        <is>
          <t>LEADERBOARD_FILTER=False -&gt; delta vs cum</t>
        </is>
      </c>
    </row>
    <row r="281" ht="15.75" customHeight="1" s="67">
      <c r="A281" s="35" t="inlineStr">
        <is>
          <t>LEADERBOARD_FILTER</t>
        </is>
      </c>
      <c r="B281" s="35" t="inlineStr">
        <is>
          <t>Other</t>
        </is>
      </c>
      <c r="C281" s="35" t="inlineStr">
        <is>
          <t>Leaderboard regime filter (top-N symbols). | Live read: `ILTER_TF', 'FUNDING_GAT</t>
        </is>
      </c>
      <c r="D281" s="35" t="inlineStr">
        <is>
          <t xml:space="preserve">AUGMENT, ENTRY, EXIT, GLOBAL, </t>
        </is>
      </c>
      <c r="E281" s="35" t="inlineStr">
        <is>
          <t>Leaderboard</t>
        </is>
      </c>
      <c r="F281" s="35" t="inlineStr">
        <is>
          <t>GENERAL — uniform</t>
        </is>
      </c>
      <c r="G281" s="35" t="inlineStr">
        <is>
          <t>Blanket (page end)</t>
        </is>
      </c>
      <c r="H281" s="35" t="inlineStr">
        <is>
          <t>False, alt</t>
        </is>
      </c>
      <c r="I281" s="35" t="inlineStr">
        <is>
          <t>False</t>
        </is>
      </c>
      <c r="J281" s="35" t="inlineStr">
        <is>
          <t>LEADERBOARD_FILTER=False_ALT -&gt; delta vs cum</t>
        </is>
      </c>
    </row>
    <row r="282" ht="15.75" customHeight="1" s="67">
      <c r="A282" s="35" t="inlineStr">
        <is>
          <t>LH_HL_FILTER_ENABLED</t>
        </is>
      </c>
      <c r="B282" s="35" t="inlineStr">
        <is>
          <t>Bool Flag</t>
        </is>
      </c>
      <c r="C282" s="35" t="inlineStr">
        <is>
          <t>Lower-high / Higher-low structure filter (SMA200D replacement). | Live read: `N_</t>
        </is>
      </c>
      <c r="D282" s="35" t="inlineStr">
        <is>
          <t>ENTRY, GLOBAL, STOCKS_EXIT</t>
        </is>
      </c>
      <c r="E282" s="35" t="inlineStr">
        <is>
          <t>LH/HL filter</t>
        </is>
      </c>
      <c r="F282" s="35" t="inlineStr">
        <is>
          <t>GENERAL</t>
        </is>
      </c>
      <c r="G282" s="35" t="inlineStr">
        <is>
          <t>Blanket (page end)</t>
        </is>
      </c>
      <c r="H282" s="35" t="inlineStr">
        <is>
          <t>False, True (2)</t>
        </is>
      </c>
      <c r="I282" s="35" t="inlineStr">
        <is>
          <t>False</t>
        </is>
      </c>
      <c r="J282" s="35" t="inlineStr">
        <is>
          <t>LH_HL_FILTER_ENABLED=False -&gt; delta vs cum</t>
        </is>
      </c>
    </row>
    <row r="283" ht="15.75" customHeight="1" s="67">
      <c r="A283" s="35" t="inlineStr">
        <is>
          <t>LH_HL_FILTER_ENABLED</t>
        </is>
      </c>
      <c r="B283" s="35" t="inlineStr">
        <is>
          <t>Bool Flag</t>
        </is>
      </c>
      <c r="C283" s="35" t="inlineStr">
        <is>
          <t>Lower-high / Higher-low structure filter (SMA200D replacement). | Live read: `N_</t>
        </is>
      </c>
      <c r="D283" s="35" t="inlineStr">
        <is>
          <t>ENTRY, GLOBAL, STOCKS_EXIT</t>
        </is>
      </c>
      <c r="E283" s="35" t="inlineStr">
        <is>
          <t>LH/HL filter</t>
        </is>
      </c>
      <c r="F283" s="35" t="inlineStr">
        <is>
          <t>GENERAL</t>
        </is>
      </c>
      <c r="G283" s="35" t="inlineStr">
        <is>
          <t>Blanket (page end)</t>
        </is>
      </c>
      <c r="H283" s="35" t="inlineStr">
        <is>
          <t>False, True (2)</t>
        </is>
      </c>
      <c r="I283" s="35" t="inlineStr">
        <is>
          <t>False</t>
        </is>
      </c>
      <c r="J283" s="35" t="inlineStr">
        <is>
          <t>LH_HL_FILTER_ENABLED=True -&gt; delta vs cum</t>
        </is>
      </c>
    </row>
    <row r="284" ht="15.75" customHeight="1" s="67">
      <c r="A284" s="35" t="inlineStr">
        <is>
          <t>LH_HL_FILTER_MODE</t>
        </is>
      </c>
      <c r="B284" s="35" t="inlineStr">
        <is>
          <t>Other</t>
        </is>
      </c>
      <c r="C284" s="35" t="inlineStr">
        <is>
          <t>Blocks signal unless value &gt; threshold (tunable level)</t>
        </is>
      </c>
      <c r="D284" s="35" t="inlineStr">
        <is>
          <t>ENTRY, GLOBAL, STOCKS_EXIT</t>
        </is>
      </c>
      <c r="E284" s="35" t="inlineStr">
        <is>
          <t>LH/HL filter</t>
        </is>
      </c>
      <c r="F284" s="35" t="inlineStr">
        <is>
          <t>GENERAL</t>
        </is>
      </c>
      <c r="G284" s="35" t="inlineStr">
        <is>
          <t>Blanket (page end)</t>
        </is>
      </c>
      <c r="H284" s="35" t="inlineStr">
        <is>
          <t>STRICT_2BAR, alt</t>
        </is>
      </c>
      <c r="I284" s="35" t="inlineStr">
        <is>
          <t>STRICT_2BAR</t>
        </is>
      </c>
      <c r="J284" s="35" t="inlineStr">
        <is>
          <t>LH_HL_FILTER_MODE=STRICT_2BAR -&gt; delta vs cum</t>
        </is>
      </c>
    </row>
    <row r="285" ht="15.75" customHeight="1" s="67">
      <c r="A285" s="35" t="inlineStr">
        <is>
          <t>LH_HL_FILTER_MODE</t>
        </is>
      </c>
      <c r="B285" s="35" t="inlineStr">
        <is>
          <t>Other</t>
        </is>
      </c>
      <c r="C285" s="35" t="inlineStr">
        <is>
          <t>Blocks signal unless value &gt; threshold (tunable level)</t>
        </is>
      </c>
      <c r="D285" s="35" t="inlineStr">
        <is>
          <t>ENTRY, GLOBAL, STOCKS_EXIT</t>
        </is>
      </c>
      <c r="E285" s="35" t="inlineStr">
        <is>
          <t>LH/HL filter</t>
        </is>
      </c>
      <c r="F285" s="35" t="inlineStr">
        <is>
          <t>GENERAL</t>
        </is>
      </c>
      <c r="G285" s="35" t="inlineStr">
        <is>
          <t>Blanket (page end)</t>
        </is>
      </c>
      <c r="H285" s="35" t="inlineStr">
        <is>
          <t>STRICT_2BAR, alt</t>
        </is>
      </c>
      <c r="I285" s="35" t="inlineStr">
        <is>
          <t>STRICT_2BAR</t>
        </is>
      </c>
      <c r="J285" s="35" t="inlineStr">
        <is>
          <t>LH_HL_FILTER_MODE=STRICT_2BAR_ALT -&gt; delta vs cum</t>
        </is>
      </c>
    </row>
    <row r="286" ht="15.75" customHeight="1" s="67">
      <c r="A286" s="35" t="inlineStr">
        <is>
          <t>LH_HL_FILTER_REQUIRE_BOTH</t>
        </is>
      </c>
      <c r="B286" s="35" t="inlineStr">
        <is>
          <t>Other</t>
        </is>
      </c>
      <c r="C286" s="35" t="inlineStr">
        <is>
          <t>Blocks signal unless value &gt; threshold (tunable level)</t>
        </is>
      </c>
      <c r="D286" s="35" t="inlineStr">
        <is>
          <t>ENTRY, GLOBAL, STOCKS_EXIT</t>
        </is>
      </c>
      <c r="E286" s="35" t="inlineStr">
        <is>
          <t>LH/HL filter</t>
        </is>
      </c>
      <c r="F286" s="35" t="inlineStr">
        <is>
          <t>GENERAL</t>
        </is>
      </c>
      <c r="G286" s="35" t="inlineStr">
        <is>
          <t>Blanket (page end)</t>
        </is>
      </c>
      <c r="H286" s="35" t="inlineStr">
        <is>
          <t>False, alt</t>
        </is>
      </c>
      <c r="I286" s="35" t="inlineStr">
        <is>
          <t>False</t>
        </is>
      </c>
      <c r="J286" s="35" t="inlineStr">
        <is>
          <t>LH_HL_FILTER_REQUIRE_BOTH=False -&gt; delta vs cum</t>
        </is>
      </c>
    </row>
    <row r="287" ht="15.75" customHeight="1" s="67">
      <c r="A287" s="35" t="inlineStr">
        <is>
          <t>LH_HL_FILTER_REQUIRE_BOTH</t>
        </is>
      </c>
      <c r="B287" s="35" t="inlineStr">
        <is>
          <t>Other</t>
        </is>
      </c>
      <c r="C287" s="35" t="inlineStr">
        <is>
          <t>Blocks signal unless value &gt; threshold (tunable level)</t>
        </is>
      </c>
      <c r="D287" s="35" t="inlineStr">
        <is>
          <t>ENTRY, GLOBAL, STOCKS_EXIT</t>
        </is>
      </c>
      <c r="E287" s="35" t="inlineStr">
        <is>
          <t>LH/HL filter</t>
        </is>
      </c>
      <c r="F287" s="35" t="inlineStr">
        <is>
          <t>GENERAL</t>
        </is>
      </c>
      <c r="G287" s="35" t="inlineStr">
        <is>
          <t>Blanket (page end)</t>
        </is>
      </c>
      <c r="H287" s="35" t="inlineStr">
        <is>
          <t>False, alt</t>
        </is>
      </c>
      <c r="I287" s="35" t="inlineStr">
        <is>
          <t>False</t>
        </is>
      </c>
      <c r="J287" s="35" t="inlineStr">
        <is>
          <t>LH_HL_FILTER_REQUIRE_BOTH=False_ALT -&gt; delta vs cum</t>
        </is>
      </c>
    </row>
    <row r="288" ht="15.75" customHeight="1" s="67">
      <c r="A288" s="35" t="inlineStr">
        <is>
          <t>LH_HL_FILTER_TF_REQ</t>
        </is>
      </c>
      <c r="B288" s="35" t="inlineStr">
        <is>
          <t>MTF Gate</t>
        </is>
      </c>
      <c r="C288" s="35" t="inlineStr">
        <is>
          <t>Requires confirmation on multiple timeframes (e.g., 1h+4h) before signal counts</t>
        </is>
      </c>
      <c r="D288" s="35" t="inlineStr">
        <is>
          <t>ENTRY, GLOBAL, STOCKS_EXIT</t>
        </is>
      </c>
      <c r="E288" s="35" t="inlineStr">
        <is>
          <t>LH/HL filter</t>
        </is>
      </c>
      <c r="F288" s="35" t="inlineStr">
        <is>
          <t>SPECIFIC — only gate</t>
        </is>
      </c>
      <c r="G288" s="35" t="inlineStr">
        <is>
          <t>Per-switch (with switch)</t>
        </is>
      </c>
      <c r="H288" s="35" t="inlineStr">
        <is>
          <t>2, alt</t>
        </is>
      </c>
      <c r="I288" s="35" t="inlineStr">
        <is>
          <t>2</t>
        </is>
      </c>
      <c r="J288" s="35" t="inlineStr">
        <is>
          <t>LH_HL_FILTER_TF_REQ=2 -&gt; delta vs cum</t>
        </is>
      </c>
    </row>
    <row r="289" ht="15.75" customHeight="1" s="67">
      <c r="A289" s="35" t="inlineStr">
        <is>
          <t>LH_HL_FILTER_TF_REQ</t>
        </is>
      </c>
      <c r="B289" s="35" t="inlineStr">
        <is>
          <t>MTF Gate</t>
        </is>
      </c>
      <c r="C289" s="35" t="inlineStr">
        <is>
          <t>Requires confirmation on multiple timeframes (e.g., 1h+4h) before signal counts</t>
        </is>
      </c>
      <c r="D289" s="35" t="inlineStr">
        <is>
          <t>ENTRY, GLOBAL, STOCKS_EXIT</t>
        </is>
      </c>
      <c r="E289" s="35" t="inlineStr">
        <is>
          <t>LH/HL filter</t>
        </is>
      </c>
      <c r="F289" s="35" t="inlineStr">
        <is>
          <t>SPECIFIC — only gate</t>
        </is>
      </c>
      <c r="G289" s="35" t="inlineStr">
        <is>
          <t>Per-switch (with switch)</t>
        </is>
      </c>
      <c r="H289" s="35" t="inlineStr">
        <is>
          <t>2, alt</t>
        </is>
      </c>
      <c r="I289" s="35" t="inlineStr">
        <is>
          <t>2</t>
        </is>
      </c>
      <c r="J289" s="35" t="inlineStr">
        <is>
          <t>LH_HL_FILTER_TF_REQ=2_ALT -&gt; delta vs cum</t>
        </is>
      </c>
    </row>
    <row r="290" ht="15.75" customHeight="1" s="67">
      <c r="A290" s="35" t="inlineStr">
        <is>
          <t>LIVE_ENTRY_ENGINE_FILTER_TF</t>
        </is>
      </c>
      <c r="B290" s="35" t="inlineStr">
        <is>
          <t>MTF Gate</t>
        </is>
      </c>
      <c r="C290" s="35" t="inlineStr">
        <is>
          <t>Live entry engine confirmation TF. | Live read: `_W', 'GR_FILTER_ALL_ENTRIES', '</t>
        </is>
      </c>
      <c r="D290" s="35" t="inlineStr">
        <is>
          <t>GLOBAL</t>
        </is>
      </c>
      <c r="E290" s="35" t="inlineStr">
        <is>
          <t>LIVE_ENTRY_ENGINE</t>
        </is>
      </c>
      <c r="F290" s="35" t="inlineStr">
        <is>
          <t>SPECIFIC — only gate</t>
        </is>
      </c>
      <c r="G290" s="35" t="inlineStr">
        <is>
          <t>Per-switch (with switch)</t>
        </is>
      </c>
      <c r="H290" s="35" t="inlineStr">
        <is>
          <t>OFF, 15m, 1h, 4h, D (5 options)</t>
        </is>
      </c>
      <c r="I290" s="35" t="inlineStr">
        <is>
          <t>15m</t>
        </is>
      </c>
      <c r="J290" s="35" t="inlineStr">
        <is>
          <t>LIVE_ENTRY_ENGINE_FILTER_TF=OFF -&gt; delta vs cum</t>
        </is>
      </c>
    </row>
    <row r="291" ht="15.75" customHeight="1" s="67">
      <c r="A291" s="35" t="inlineStr">
        <is>
          <t>LIVE_ENTRY_ENGINE_FILTER_TF</t>
        </is>
      </c>
      <c r="B291" s="35" t="inlineStr">
        <is>
          <t>MTF Gate</t>
        </is>
      </c>
      <c r="C291" s="35" t="inlineStr">
        <is>
          <t>Live entry engine confirmation TF. | Live read: `_W', 'GR_FILTER_ALL_ENTRIES', '</t>
        </is>
      </c>
      <c r="D291" s="35" t="inlineStr">
        <is>
          <t>GLOBAL</t>
        </is>
      </c>
      <c r="E291" s="35" t="inlineStr">
        <is>
          <t>LIVE_ENTRY_ENGINE</t>
        </is>
      </c>
      <c r="F291" s="35" t="inlineStr">
        <is>
          <t>SPECIFIC — only gate</t>
        </is>
      </c>
      <c r="G291" s="35" t="inlineStr">
        <is>
          <t>Per-switch (with switch)</t>
        </is>
      </c>
      <c r="H291" s="35" t="inlineStr">
        <is>
          <t>OFF, 15m, 1h, 4h, D (5 options)</t>
        </is>
      </c>
      <c r="I291" s="35" t="inlineStr">
        <is>
          <t>15m</t>
        </is>
      </c>
      <c r="J291" s="35" t="inlineStr">
        <is>
          <t>LIVE_ENTRY_ENGINE_FILTER_TF=D -&gt; delta vs cum</t>
        </is>
      </c>
    </row>
    <row r="292" ht="15.75" customHeight="1" s="67">
      <c r="A292" s="35" t="inlineStr">
        <is>
          <t>LIVE_ENTRY_ENGINE_FILTER_TF</t>
        </is>
      </c>
      <c r="B292" s="35" t="inlineStr">
        <is>
          <t>MTF Gate</t>
        </is>
      </c>
      <c r="C292" s="35" t="inlineStr">
        <is>
          <t>Live entry engine confirmation TF. | Live read: `_W', 'GR_FILTER_ALL_ENTRIES', '</t>
        </is>
      </c>
      <c r="D292" s="35" t="inlineStr">
        <is>
          <t>GLOBAL</t>
        </is>
      </c>
      <c r="E292" s="35" t="inlineStr">
        <is>
          <t>LIVE_ENTRY_ENGINE</t>
        </is>
      </c>
      <c r="F292" s="35" t="inlineStr">
        <is>
          <t>SPECIFIC — only gate</t>
        </is>
      </c>
      <c r="G292" s="35" t="inlineStr">
        <is>
          <t>Per-switch (with switch)</t>
        </is>
      </c>
      <c r="H292" s="35" t="inlineStr">
        <is>
          <t>OFF, 15m, 1h, 4h, D (5 options)</t>
        </is>
      </c>
      <c r="I292" s="35" t="inlineStr">
        <is>
          <t>15m</t>
        </is>
      </c>
      <c r="J292" s="35" t="inlineStr">
        <is>
          <t>LIVE_ENTRY_ENGINE_FILTER_TF=4h -&gt; delta vs cum</t>
        </is>
      </c>
    </row>
    <row r="293" ht="15.75" customHeight="1" s="67">
      <c r="A293" s="35" t="inlineStr">
        <is>
          <t>LIVE_ENTRY_ENGINE_FILTER_TF</t>
        </is>
      </c>
      <c r="B293" s="35" t="inlineStr">
        <is>
          <t>MTF Gate</t>
        </is>
      </c>
      <c r="C293" s="35" t="inlineStr">
        <is>
          <t>Live entry engine confirmation TF. | Live read: `_W', 'GR_FILTER_ALL_ENTRIES', '</t>
        </is>
      </c>
      <c r="D293" s="35" t="inlineStr">
        <is>
          <t>GLOBAL</t>
        </is>
      </c>
      <c r="E293" s="35" t="inlineStr">
        <is>
          <t>LIVE_ENTRY_ENGINE</t>
        </is>
      </c>
      <c r="F293" s="35" t="inlineStr">
        <is>
          <t>SPECIFIC — only gate</t>
        </is>
      </c>
      <c r="G293" s="35" t="inlineStr">
        <is>
          <t>Per-switch (with switch)</t>
        </is>
      </c>
      <c r="H293" s="35" t="inlineStr">
        <is>
          <t>OFF, 15m, 1h, 4h, D (5 options)</t>
        </is>
      </c>
      <c r="I293" s="35" t="inlineStr">
        <is>
          <t>15m</t>
        </is>
      </c>
      <c r="J293" s="35" t="inlineStr">
        <is>
          <t>LIVE_ENTRY_ENGINE_FILTER_TF=1h -&gt; delta vs cum</t>
        </is>
      </c>
    </row>
    <row r="294" ht="15.75" customHeight="1" s="67">
      <c r="A294" s="35" t="inlineStr">
        <is>
          <t>LIVE_ENTRY_ENGINE_FILTER_TF</t>
        </is>
      </c>
      <c r="B294" s="35" t="inlineStr">
        <is>
          <t>MTF Gate</t>
        </is>
      </c>
      <c r="C294" s="35" t="inlineStr">
        <is>
          <t>Live entry engine confirmation TF. | Live read: `_W', 'GR_FILTER_ALL_ENTRIES', '</t>
        </is>
      </c>
      <c r="D294" s="35" t="inlineStr">
        <is>
          <t>GLOBAL</t>
        </is>
      </c>
      <c r="E294" s="35" t="inlineStr">
        <is>
          <t>LIVE_ENTRY_ENGINE</t>
        </is>
      </c>
      <c r="F294" s="35" t="inlineStr">
        <is>
          <t>SPECIFIC — only gate</t>
        </is>
      </c>
      <c r="G294" s="35" t="inlineStr">
        <is>
          <t>Per-switch (with switch)</t>
        </is>
      </c>
      <c r="H294" s="35" t="inlineStr">
        <is>
          <t>OFF, 15m, 1h, 4h, D (5 options)</t>
        </is>
      </c>
      <c r="I294" s="35" t="inlineStr">
        <is>
          <t>15m</t>
        </is>
      </c>
      <c r="J294" s="35" t="inlineStr">
        <is>
          <t>LIVE_ENTRY_ENGINE_FILTER_TF=15m -&gt; delta vs cum</t>
        </is>
      </c>
    </row>
    <row r="295" ht="15.75" customHeight="1" s="67">
      <c r="A295" s="35" t="inlineStr">
        <is>
          <t>LIVE_ONLY_SIGNALS_BATCH5_FILTER_TF</t>
        </is>
      </c>
      <c r="B295" s="35" t="inlineStr">
        <is>
          <t>MTF Gate</t>
        </is>
      </c>
      <c r="C295" s="35" t="inlineStr">
        <is>
          <t>Batch-5 live-only signals filter TF. | Live read: `TE_MIN_TFS', 'GOLDEN_RULE_ENF</t>
        </is>
      </c>
      <c r="D295" s="35" t="inlineStr">
        <is>
          <t>GLOBAL</t>
        </is>
      </c>
      <c r="E295" s="35" t="inlineStr">
        <is>
          <t>LIVE_ONLY_SIGNALS_BA</t>
        </is>
      </c>
      <c r="F295" s="35" t="inlineStr">
        <is>
          <t>SPECIFIC — only gate</t>
        </is>
      </c>
      <c r="G295" s="35" t="inlineStr">
        <is>
          <t>Per-switch (with switch)</t>
        </is>
      </c>
      <c r="H295" s="35" t="inlineStr">
        <is>
          <t>OFF, 15m, 1h, 4h, D (5 options)</t>
        </is>
      </c>
      <c r="I295" s="35" t="inlineStr">
        <is>
          <t>15m</t>
        </is>
      </c>
      <c r="J295" s="35" t="inlineStr">
        <is>
          <t>LIVE_ONLY_SIGNALS_BATCH5_FILTER_TF=OFF -&gt; delta vs cum</t>
        </is>
      </c>
    </row>
    <row r="296" ht="15.75" customHeight="1" s="67">
      <c r="A296" s="35" t="inlineStr">
        <is>
          <t>LIVE_ONLY_SIGNALS_BATCH5_FILTER_TF</t>
        </is>
      </c>
      <c r="B296" s="35" t="inlineStr">
        <is>
          <t>MTF Gate</t>
        </is>
      </c>
      <c r="C296" s="35" t="inlineStr">
        <is>
          <t>Batch-5 live-only signals filter TF. | Live read: `TE_MIN_TFS', 'GOLDEN_RULE_ENF</t>
        </is>
      </c>
      <c r="D296" s="35" t="inlineStr">
        <is>
          <t>GLOBAL</t>
        </is>
      </c>
      <c r="E296" s="35" t="inlineStr">
        <is>
          <t>LIVE_ONLY_SIGNALS_BA</t>
        </is>
      </c>
      <c r="F296" s="35" t="inlineStr">
        <is>
          <t>SPECIFIC — only gate</t>
        </is>
      </c>
      <c r="G296" s="35" t="inlineStr">
        <is>
          <t>Per-switch (with switch)</t>
        </is>
      </c>
      <c r="H296" s="35" t="inlineStr">
        <is>
          <t>OFF, 15m, 1h, 4h, D (5 options)</t>
        </is>
      </c>
      <c r="I296" s="35" t="inlineStr">
        <is>
          <t>15m</t>
        </is>
      </c>
      <c r="J296" s="35" t="inlineStr">
        <is>
          <t>LIVE_ONLY_SIGNALS_BATCH5_FILTER_TF=D -&gt; delta vs cum</t>
        </is>
      </c>
    </row>
    <row r="297" ht="15.75" customHeight="1" s="67">
      <c r="A297" s="35" t="inlineStr">
        <is>
          <t>LIVE_ONLY_SIGNALS_BATCH5_FILTER_TF</t>
        </is>
      </c>
      <c r="B297" s="35" t="inlineStr">
        <is>
          <t>MTF Gate</t>
        </is>
      </c>
      <c r="C297" s="35" t="inlineStr">
        <is>
          <t>Batch-5 live-only signals filter TF. | Live read: `TE_MIN_TFS', 'GOLDEN_RULE_ENF</t>
        </is>
      </c>
      <c r="D297" s="35" t="inlineStr">
        <is>
          <t>GLOBAL</t>
        </is>
      </c>
      <c r="E297" s="35" t="inlineStr">
        <is>
          <t>LIVE_ONLY_SIGNALS_BA</t>
        </is>
      </c>
      <c r="F297" s="35" t="inlineStr">
        <is>
          <t>SPECIFIC — only gate</t>
        </is>
      </c>
      <c r="G297" s="35" t="inlineStr">
        <is>
          <t>Per-switch (with switch)</t>
        </is>
      </c>
      <c r="H297" s="35" t="inlineStr">
        <is>
          <t>OFF, 15m, 1h, 4h, D (5 options)</t>
        </is>
      </c>
      <c r="I297" s="35" t="inlineStr">
        <is>
          <t>15m</t>
        </is>
      </c>
      <c r="J297" s="35" t="inlineStr">
        <is>
          <t>LIVE_ONLY_SIGNALS_BATCH5_FILTER_TF=4h -&gt; delta vs cum</t>
        </is>
      </c>
    </row>
    <row r="298" ht="15.75" customHeight="1" s="67">
      <c r="A298" s="35" t="inlineStr">
        <is>
          <t>LIVE_ONLY_SIGNALS_BATCH5_FILTER_TF</t>
        </is>
      </c>
      <c r="B298" s="35" t="inlineStr">
        <is>
          <t>MTF Gate</t>
        </is>
      </c>
      <c r="C298" s="35" t="inlineStr">
        <is>
          <t>Batch-5 live-only signals filter TF. | Live read: `TE_MIN_TFS', 'GOLDEN_RULE_ENF</t>
        </is>
      </c>
      <c r="D298" s="35" t="inlineStr">
        <is>
          <t>GLOBAL</t>
        </is>
      </c>
      <c r="E298" s="35" t="inlineStr">
        <is>
          <t>LIVE_ONLY_SIGNALS_BA</t>
        </is>
      </c>
      <c r="F298" s="35" t="inlineStr">
        <is>
          <t>SPECIFIC — only gate</t>
        </is>
      </c>
      <c r="G298" s="35" t="inlineStr">
        <is>
          <t>Per-switch (with switch)</t>
        </is>
      </c>
      <c r="H298" s="35" t="inlineStr">
        <is>
          <t>OFF, 15m, 1h, 4h, D (5 options)</t>
        </is>
      </c>
      <c r="I298" s="35" t="inlineStr">
        <is>
          <t>15m</t>
        </is>
      </c>
      <c r="J298" s="35" t="inlineStr">
        <is>
          <t>LIVE_ONLY_SIGNALS_BATCH5_FILTER_TF=1h -&gt; delta vs cum</t>
        </is>
      </c>
    </row>
    <row r="299" ht="15.75" customHeight="1" s="67">
      <c r="A299" s="35" t="inlineStr">
        <is>
          <t>LIVE_ONLY_SIGNALS_BATCH5_FILTER_TF</t>
        </is>
      </c>
      <c r="B299" s="35" t="inlineStr">
        <is>
          <t>MTF Gate</t>
        </is>
      </c>
      <c r="C299" s="35" t="inlineStr">
        <is>
          <t>Batch-5 live-only signals filter TF. | Live read: `TE_MIN_TFS', 'GOLDEN_RULE_ENF</t>
        </is>
      </c>
      <c r="D299" s="35" t="inlineStr">
        <is>
          <t>GLOBAL</t>
        </is>
      </c>
      <c r="E299" s="35" t="inlineStr">
        <is>
          <t>LIVE_ONLY_SIGNALS_BA</t>
        </is>
      </c>
      <c r="F299" s="35" t="inlineStr">
        <is>
          <t>SPECIFIC — only gate</t>
        </is>
      </c>
      <c r="G299" s="35" t="inlineStr">
        <is>
          <t>Per-switch (with switch)</t>
        </is>
      </c>
      <c r="H299" s="35" t="inlineStr">
        <is>
          <t>OFF, 15m, 1h, 4h, D (5 options)</t>
        </is>
      </c>
      <c r="I299" s="35" t="inlineStr">
        <is>
          <t>15m</t>
        </is>
      </c>
      <c r="J299" s="35" t="inlineStr">
        <is>
          <t>LIVE_ONLY_SIGNALS_BATCH5_FILTER_TF=15m -&gt; delta vs cum</t>
        </is>
      </c>
    </row>
    <row r="300" ht="15.75" customHeight="1" s="67">
      <c r="A300" s="35" t="inlineStr">
        <is>
          <t>LIVE_VEC_EMERGENCY_BRAKE_ENABLED</t>
        </is>
      </c>
      <c r="B300" s="35" t="inlineStr">
        <is>
          <t>Bool Flag</t>
        </is>
      </c>
      <c r="C300" s="35" t="inlineStr">
        <is>
          <t>Emergency brake enabled in live vector path. | Live read: `ER_TF', 'GOLDEN_RULE_</t>
        </is>
      </c>
      <c r="D300" s="35" t="inlineStr">
        <is>
          <t>GLOBAL, STOCKS_EXIT</t>
        </is>
      </c>
      <c r="E300" s="35" t="inlineStr">
        <is>
          <t>LIVE_VEC_EMERGENCY_B</t>
        </is>
      </c>
      <c r="F300" s="35" t="inlineStr">
        <is>
          <t>GENERAL</t>
        </is>
      </c>
      <c r="G300" s="35" t="inlineStr">
        <is>
          <t>Blanket (page end)</t>
        </is>
      </c>
      <c r="H300" s="35" t="inlineStr">
        <is>
          <t>False, True (2)</t>
        </is>
      </c>
      <c r="I300" s="35" t="inlineStr">
        <is>
          <t>False</t>
        </is>
      </c>
      <c r="J300" s="35" t="inlineStr">
        <is>
          <t>LIVE_VEC_EMERGENCY_BRAKE_ENABLED=False -&gt; delta vs cum</t>
        </is>
      </c>
    </row>
    <row r="301" ht="15.75" customHeight="1" s="67">
      <c r="A301" s="35" t="inlineStr">
        <is>
          <t>LIVE_VEC_EMERGENCY_BRAKE_ENABLED</t>
        </is>
      </c>
      <c r="B301" s="35" t="inlineStr">
        <is>
          <t>Bool Flag</t>
        </is>
      </c>
      <c r="C301" s="35" t="inlineStr">
        <is>
          <t>Emergency brake enabled in live vector path. | Live read: `ER_TF', 'GOLDEN_RULE_</t>
        </is>
      </c>
      <c r="D301" s="35" t="inlineStr">
        <is>
          <t>GLOBAL, STOCKS_EXIT</t>
        </is>
      </c>
      <c r="E301" s="35" t="inlineStr">
        <is>
          <t>LIVE_VEC_EMERGENCY_B</t>
        </is>
      </c>
      <c r="F301" s="35" t="inlineStr">
        <is>
          <t>GENERAL</t>
        </is>
      </c>
      <c r="G301" s="35" t="inlineStr">
        <is>
          <t>Blanket (page end)</t>
        </is>
      </c>
      <c r="H301" s="35" t="inlineStr">
        <is>
          <t>False, True (2)</t>
        </is>
      </c>
      <c r="I301" s="35" t="inlineStr">
        <is>
          <t>False</t>
        </is>
      </c>
      <c r="J301" s="35" t="inlineStr">
        <is>
          <t>LIVE_VEC_EMERGENCY_BRAKE_ENABLED=True -&gt; delta vs cum</t>
        </is>
      </c>
    </row>
    <row r="302" ht="15.75" customHeight="1" s="67">
      <c r="A302" s="35" t="inlineStr">
        <is>
          <t>LR_BAND_LADDER_STOCH_EXTREME</t>
        </is>
      </c>
      <c r="B302" s="35" t="inlineStr">
        <is>
          <t>Other</t>
        </is>
      </c>
      <c r="C302" s="35" t="inlineStr">
        <is>
          <t>Blocks signal unless value &gt; threshold (tunable level)</t>
        </is>
      </c>
      <c r="D302" s="35" t="inlineStr">
        <is>
          <t>GLOBAL, STOCKS_EXIT</t>
        </is>
      </c>
      <c r="E302" s="35" t="inlineStr">
        <is>
          <t>LR_BAND_LADDER_STOCH</t>
        </is>
      </c>
      <c r="F302" s="35" t="inlineStr">
        <is>
          <t>GENERAL</t>
        </is>
      </c>
      <c r="G302" s="35" t="inlineStr">
        <is>
          <t>Blanket (page end)</t>
        </is>
      </c>
      <c r="H302" s="35" t="inlineStr">
        <is>
          <t>30.0, alt</t>
        </is>
      </c>
      <c r="I302" s="35" t="inlineStr">
        <is>
          <t>30.0</t>
        </is>
      </c>
      <c r="J302" s="35" t="inlineStr">
        <is>
          <t>LR_BAND_LADDER_STOCH_EXTREME=30.0 -&gt; delta vs cum</t>
        </is>
      </c>
    </row>
    <row r="303" ht="15.75" customHeight="1" s="67">
      <c r="A303" s="35" t="inlineStr">
        <is>
          <t>LR_BAND_LADDER_STOCH_EXTREME</t>
        </is>
      </c>
      <c r="B303" s="35" t="inlineStr">
        <is>
          <t>Other</t>
        </is>
      </c>
      <c r="C303" s="35" t="inlineStr">
        <is>
          <t>Blocks signal unless value &gt; threshold (tunable level)</t>
        </is>
      </c>
      <c r="D303" s="35" t="inlineStr">
        <is>
          <t>GLOBAL, STOCKS_EXIT</t>
        </is>
      </c>
      <c r="E303" s="35" t="inlineStr">
        <is>
          <t>LR_BAND_LADDER_STOCH</t>
        </is>
      </c>
      <c r="F303" s="35" t="inlineStr">
        <is>
          <t>GENERAL</t>
        </is>
      </c>
      <c r="G303" s="35" t="inlineStr">
        <is>
          <t>Blanket (page end)</t>
        </is>
      </c>
      <c r="H303" s="35" t="inlineStr">
        <is>
          <t>30.0, alt</t>
        </is>
      </c>
      <c r="I303" s="35" t="inlineStr">
        <is>
          <t>30.0</t>
        </is>
      </c>
      <c r="J303" s="35" t="inlineStr">
        <is>
          <t>LR_BAND_LADDER_STOCH_EXTREME=30.0_ALT -&gt; delta vs cum</t>
        </is>
      </c>
    </row>
    <row r="304" ht="15.75" customHeight="1" s="67">
      <c r="A304" s="35" t="inlineStr">
        <is>
          <t>LR_BAND_LADDER_TF_BOTTOM</t>
        </is>
      </c>
      <c r="B304" s="35" t="inlineStr">
        <is>
          <t>MTF Gate</t>
        </is>
      </c>
      <c r="C304" s="35" t="inlineStr">
        <is>
          <t>Blocks signal unless value &gt; threshold (tunable level)</t>
        </is>
      </c>
      <c r="D304" s="35" t="inlineStr">
        <is>
          <t>GLOBAL, STOCKS_EXIT</t>
        </is>
      </c>
      <c r="E304" s="35" t="inlineStr">
        <is>
          <t>LR_BAND_LADDER_TF_BO</t>
        </is>
      </c>
      <c r="F304" s="35" t="inlineStr">
        <is>
          <t>GENERAL</t>
        </is>
      </c>
      <c r="G304" s="35" t="inlineStr">
        <is>
          <t>Blanket (page end)</t>
        </is>
      </c>
      <c r="H304" s="35" t="inlineStr">
        <is>
          <t>, alt</t>
        </is>
      </c>
      <c r="J304" s="35" t="inlineStr">
        <is>
          <t>LR_BAND_LADDER_TF_BOTTOM=0 -&gt; delta vs cum</t>
        </is>
      </c>
    </row>
    <row r="305" ht="15.75" customHeight="1" s="67">
      <c r="A305" s="35" t="inlineStr">
        <is>
          <t>LR_BAND_LADDER_TF_BOTTOM</t>
        </is>
      </c>
      <c r="B305" s="35" t="inlineStr">
        <is>
          <t>MTF Gate</t>
        </is>
      </c>
      <c r="C305" s="35" t="inlineStr">
        <is>
          <t>Blocks signal unless value &gt; threshold (tunable level)</t>
        </is>
      </c>
      <c r="D305" s="35" t="inlineStr">
        <is>
          <t>GLOBAL, STOCKS_EXIT</t>
        </is>
      </c>
      <c r="E305" s="35" t="inlineStr">
        <is>
          <t>LR_BAND_LADDER_TF_BO</t>
        </is>
      </c>
      <c r="F305" s="35" t="inlineStr">
        <is>
          <t>GENERAL</t>
        </is>
      </c>
      <c r="G305" s="35" t="inlineStr">
        <is>
          <t>Blanket (page end)</t>
        </is>
      </c>
      <c r="H305" s="35" t="inlineStr">
        <is>
          <t>, alt</t>
        </is>
      </c>
      <c r="J305" s="35" t="inlineStr">
        <is>
          <t>LR_BAND_LADDER_TF_BOTTOM=1 -&gt; delta vs cum</t>
        </is>
      </c>
    </row>
    <row r="306" ht="15.75" customHeight="1" s="67">
      <c r="A306" s="35" t="inlineStr">
        <is>
          <t>LR_BAND_LADDER_TF_TOP</t>
        </is>
      </c>
      <c r="B306" s="35" t="inlineStr">
        <is>
          <t>MTF Gate</t>
        </is>
      </c>
      <c r="C306" s="35" t="inlineStr">
        <is>
          <t>Blocks signal unless value &gt; threshold (tunable level)</t>
        </is>
      </c>
      <c r="D306" s="35" t="inlineStr">
        <is>
          <t>GLOBAL, STOCKS_EXIT</t>
        </is>
      </c>
      <c r="E306" s="35" t="inlineStr">
        <is>
          <t>LR_BAND_LADDER_TF_TO</t>
        </is>
      </c>
      <c r="F306" s="35" t="inlineStr">
        <is>
          <t>GENERAL</t>
        </is>
      </c>
      <c r="G306" s="35" t="inlineStr">
        <is>
          <t>Blanket (page end)</t>
        </is>
      </c>
      <c r="H306" s="35" t="inlineStr">
        <is>
          <t>, alt</t>
        </is>
      </c>
      <c r="J306" s="35" t="inlineStr">
        <is>
          <t>LR_BAND_LADDER_TF_TOP=0 -&gt; delta vs cum</t>
        </is>
      </c>
    </row>
    <row r="307" ht="15.75" customHeight="1" s="67">
      <c r="A307" s="35" t="inlineStr">
        <is>
          <t>LR_BAND_LADDER_TF_TOP</t>
        </is>
      </c>
      <c r="B307" s="35" t="inlineStr">
        <is>
          <t>MTF Gate</t>
        </is>
      </c>
      <c r="C307" s="35" t="inlineStr">
        <is>
          <t>Blocks signal unless value &gt; threshold (tunable level)</t>
        </is>
      </c>
      <c r="D307" s="35" t="inlineStr">
        <is>
          <t>GLOBAL, STOCKS_EXIT</t>
        </is>
      </c>
      <c r="E307" s="35" t="inlineStr">
        <is>
          <t>LR_BAND_LADDER_TF_TO</t>
        </is>
      </c>
      <c r="F307" s="35" t="inlineStr">
        <is>
          <t>GENERAL</t>
        </is>
      </c>
      <c r="G307" s="35" t="inlineStr">
        <is>
          <t>Blanket (page end)</t>
        </is>
      </c>
      <c r="H307" s="35" t="inlineStr">
        <is>
          <t>, alt</t>
        </is>
      </c>
      <c r="J307" s="35" t="inlineStr">
        <is>
          <t>LR_BAND_LADDER_TF_TOP=1 -&gt; delta vs cum</t>
        </is>
      </c>
    </row>
    <row r="308" ht="15.75" customHeight="1" s="67">
      <c r="A308" s="35" t="inlineStr">
        <is>
          <t>MANDATORY_REENTRY_WT_FILTER_MIN_TFS</t>
        </is>
      </c>
      <c r="B308" s="35" t="inlineStr">
        <is>
          <t>MTF Gate</t>
        </is>
      </c>
      <c r="C308" s="35" t="inlineStr">
        <is>
          <t>Blocks signal unless value &gt; threshold (tunable level)</t>
        </is>
      </c>
      <c r="D308" s="35" t="inlineStr">
        <is>
          <t>GLOBAL, STOCKS_EXIT</t>
        </is>
      </c>
      <c r="E308" s="35" t="inlineStr">
        <is>
          <t>MANDATORY_REENTRY_WT</t>
        </is>
      </c>
      <c r="F308" s="35" t="inlineStr">
        <is>
          <t>GENERAL</t>
        </is>
      </c>
      <c r="G308" s="35" t="inlineStr">
        <is>
          <t>Blanket (page end)</t>
        </is>
      </c>
      <c r="H308" s="35" t="inlineStr">
        <is>
          <t>1, +1, +2 (3)</t>
        </is>
      </c>
      <c r="I308" s="35" t="inlineStr">
        <is>
          <t>1</t>
        </is>
      </c>
      <c r="J308" s="35" t="inlineStr">
        <is>
          <t>MANDATORY_REENTRY_WT_FILTER_MIN_TFS=1 -&gt; delta vs cum</t>
        </is>
      </c>
    </row>
    <row r="309" ht="15.75" customHeight="1" s="67">
      <c r="A309" s="35" t="inlineStr">
        <is>
          <t>MANDATORY_REENTRY_WT_FILTER_MIN_TFS</t>
        </is>
      </c>
      <c r="B309" s="35" t="inlineStr">
        <is>
          <t>MTF Gate</t>
        </is>
      </c>
      <c r="C309" s="35" t="inlineStr">
        <is>
          <t>Blocks signal unless value &gt; threshold (tunable level)</t>
        </is>
      </c>
      <c r="D309" s="35" t="inlineStr">
        <is>
          <t>GLOBAL, STOCKS_EXIT</t>
        </is>
      </c>
      <c r="E309" s="35" t="inlineStr">
        <is>
          <t>MANDATORY_REENTRY_WT</t>
        </is>
      </c>
      <c r="F309" s="35" t="inlineStr">
        <is>
          <t>GENERAL</t>
        </is>
      </c>
      <c r="G309" s="35" t="inlineStr">
        <is>
          <t>Blanket (page end)</t>
        </is>
      </c>
      <c r="H309" s="35" t="inlineStr">
        <is>
          <t>1, +1, +2 (3)</t>
        </is>
      </c>
      <c r="I309" s="35" t="inlineStr">
        <is>
          <t>1</t>
        </is>
      </c>
      <c r="J309" s="35" t="inlineStr">
        <is>
          <t>MANDATORY_REENTRY_WT_FILTER_MIN_TFS=3 -&gt; delta vs cum</t>
        </is>
      </c>
    </row>
    <row r="310" ht="15.75" customHeight="1" s="67">
      <c r="A310" s="35" t="inlineStr">
        <is>
          <t>MANDATORY_REENTRY_WT_FILTER_MIN_TFS</t>
        </is>
      </c>
      <c r="B310" s="35" t="inlineStr">
        <is>
          <t>MTF Gate</t>
        </is>
      </c>
      <c r="C310" s="35" t="inlineStr">
        <is>
          <t>Blocks signal unless value &gt; threshold (tunable level)</t>
        </is>
      </c>
      <c r="D310" s="35" t="inlineStr">
        <is>
          <t>GLOBAL, STOCKS_EXIT</t>
        </is>
      </c>
      <c r="E310" s="35" t="inlineStr">
        <is>
          <t>MANDATORY_REENTRY_WT</t>
        </is>
      </c>
      <c r="F310" s="35" t="inlineStr">
        <is>
          <t>GENERAL</t>
        </is>
      </c>
      <c r="G310" s="35" t="inlineStr">
        <is>
          <t>Blanket (page end)</t>
        </is>
      </c>
      <c r="H310" s="35" t="inlineStr">
        <is>
          <t>1, +1, +2 (3)</t>
        </is>
      </c>
      <c r="I310" s="35" t="inlineStr">
        <is>
          <t>1</t>
        </is>
      </c>
      <c r="J310" s="35" t="inlineStr">
        <is>
          <t>MANDATORY_REENTRY_WT_FILTER_MIN_TFS=2 -&gt; delta vs cum</t>
        </is>
      </c>
    </row>
    <row r="311" ht="15.75" customHeight="1" s="67">
      <c r="A311" s="35" t="inlineStr">
        <is>
          <t>MANDATORY_REENTRY_WT_FILTER_MIN_VELOCITY</t>
        </is>
      </c>
      <c r="B311" s="35" t="inlineStr">
        <is>
          <t>Other</t>
        </is>
      </c>
      <c r="C311" s="35" t="inlineStr">
        <is>
          <t>Blocks signal unless value &gt; threshold (tunable level)</t>
        </is>
      </c>
      <c r="D311" s="35" t="inlineStr">
        <is>
          <t>GLOBAL, STOCKS_EXIT</t>
        </is>
      </c>
      <c r="E311" s="35" t="inlineStr">
        <is>
          <t>MANDATORY_REENTRY_WT</t>
        </is>
      </c>
      <c r="F311" s="35" t="inlineStr">
        <is>
          <t>GENERAL</t>
        </is>
      </c>
      <c r="G311" s="35" t="inlineStr">
        <is>
          <t>Blanket (page end)</t>
        </is>
      </c>
      <c r="H311" s="35" t="inlineStr">
        <is>
          <t>0.0, alt</t>
        </is>
      </c>
      <c r="I311" s="35" t="inlineStr">
        <is>
          <t>0.0</t>
        </is>
      </c>
      <c r="J311" s="35" t="inlineStr">
        <is>
          <t>MANDATORY_REENTRY_WT_FILTER_MIN_VELOCITY=0.0 -&gt; delta vs cum</t>
        </is>
      </c>
    </row>
    <row r="312" ht="15.75" customHeight="1" s="67">
      <c r="A312" s="35" t="inlineStr">
        <is>
          <t>MANDATORY_REENTRY_WT_FILTER_MIN_VELOCITY</t>
        </is>
      </c>
      <c r="B312" s="35" t="inlineStr">
        <is>
          <t>Other</t>
        </is>
      </c>
      <c r="C312" s="35" t="inlineStr">
        <is>
          <t>Blocks signal unless value &gt; threshold (tunable level)</t>
        </is>
      </c>
      <c r="D312" s="35" t="inlineStr">
        <is>
          <t>GLOBAL, STOCKS_EXIT</t>
        </is>
      </c>
      <c r="E312" s="35" t="inlineStr">
        <is>
          <t>MANDATORY_REENTRY_WT</t>
        </is>
      </c>
      <c r="F312" s="35" t="inlineStr">
        <is>
          <t>GENERAL</t>
        </is>
      </c>
      <c r="G312" s="35" t="inlineStr">
        <is>
          <t>Blanket (page end)</t>
        </is>
      </c>
      <c r="H312" s="35" t="inlineStr">
        <is>
          <t>0.0, alt</t>
        </is>
      </c>
      <c r="I312" s="35" t="inlineStr">
        <is>
          <t>0.0</t>
        </is>
      </c>
      <c r="J312" s="35" t="inlineStr">
        <is>
          <t>MANDATORY_REENTRY_WT_FILTER_MIN_VELOCITY=0.0_ALT -&gt; delta vs cum</t>
        </is>
      </c>
    </row>
    <row r="313" ht="15.75" customHeight="1" s="67">
      <c r="A313" s="35" t="inlineStr">
        <is>
          <t>MANDATORY_REENTRY_WT_FILTER_REQUIRE_FLIP</t>
        </is>
      </c>
      <c r="B313" s="35" t="inlineStr">
        <is>
          <t>Other</t>
        </is>
      </c>
      <c r="C313" s="35" t="inlineStr">
        <is>
          <t>Blocks signal unless value &gt; threshold (tunable level)</t>
        </is>
      </c>
      <c r="D313" s="35" t="inlineStr">
        <is>
          <t>GLOBAL, STOCKS_EXIT</t>
        </is>
      </c>
      <c r="E313" s="35" t="inlineStr">
        <is>
          <t>MANDATORY_REENTRY_WT</t>
        </is>
      </c>
      <c r="F313" s="35" t="inlineStr">
        <is>
          <t>GENERAL</t>
        </is>
      </c>
      <c r="G313" s="35" t="inlineStr">
        <is>
          <t>Blanket (page end)</t>
        </is>
      </c>
      <c r="H313" s="35" t="inlineStr">
        <is>
          <t>False, alt</t>
        </is>
      </c>
      <c r="I313" s="35" t="inlineStr">
        <is>
          <t>False</t>
        </is>
      </c>
      <c r="J313" s="35" t="inlineStr">
        <is>
          <t>MANDATORY_REENTRY_WT_FILTER_REQUIRE_FLIP=False -&gt; delta vs cum</t>
        </is>
      </c>
    </row>
    <row r="314" ht="15.75" customHeight="1" s="67">
      <c r="A314" s="35" t="inlineStr">
        <is>
          <t>MANDATORY_REENTRY_WT_FILTER_REQUIRE_FLIP</t>
        </is>
      </c>
      <c r="B314" s="35" t="inlineStr">
        <is>
          <t>Other</t>
        </is>
      </c>
      <c r="C314" s="35" t="inlineStr">
        <is>
          <t>Blocks signal unless value &gt; threshold (tunable level)</t>
        </is>
      </c>
      <c r="D314" s="35" t="inlineStr">
        <is>
          <t>GLOBAL, STOCKS_EXIT</t>
        </is>
      </c>
      <c r="E314" s="35" t="inlineStr">
        <is>
          <t>MANDATORY_REENTRY_WT</t>
        </is>
      </c>
      <c r="F314" s="35" t="inlineStr">
        <is>
          <t>GENERAL</t>
        </is>
      </c>
      <c r="G314" s="35" t="inlineStr">
        <is>
          <t>Blanket (page end)</t>
        </is>
      </c>
      <c r="H314" s="35" t="inlineStr">
        <is>
          <t>False, alt</t>
        </is>
      </c>
      <c r="I314" s="35" t="inlineStr">
        <is>
          <t>False</t>
        </is>
      </c>
      <c r="J314" s="35" t="inlineStr">
        <is>
          <t>MANDATORY_REENTRY_WT_FILTER_REQUIRE_FLIP=False_ALT -&gt; delta vs cum</t>
        </is>
      </c>
    </row>
    <row r="315" ht="15.75" customHeight="1" s="67">
      <c r="A315" s="35" t="inlineStr">
        <is>
          <t>MANDATORY_REENTRY_WT_FILTER_TF_MODE</t>
        </is>
      </c>
      <c r="B315" s="35" t="inlineStr">
        <is>
          <t>MTF Gate</t>
        </is>
      </c>
      <c r="C315" s="35" t="inlineStr">
        <is>
          <t>WT filter mode for mandatory reentry (e.g. 5m_or_15m). | Live read: `RANTEED_REE</t>
        </is>
      </c>
      <c r="D315" s="35" t="inlineStr">
        <is>
          <t>GLOBAL, STOCKS_EXIT</t>
        </is>
      </c>
      <c r="E315" s="35" t="inlineStr">
        <is>
          <t>MANDATORY_REENTRY_WT</t>
        </is>
      </c>
      <c r="F315" s="35" t="inlineStr">
        <is>
          <t>SPECIFIC — only gate</t>
        </is>
      </c>
      <c r="G315" s="35" t="inlineStr">
        <is>
          <t>Per-switch (with switch)</t>
        </is>
      </c>
      <c r="H315" s="35" t="inlineStr">
        <is>
          <t>15m_only, alt</t>
        </is>
      </c>
      <c r="I315" s="35" t="inlineStr">
        <is>
          <t>15m_only</t>
        </is>
      </c>
      <c r="J315" s="35" t="inlineStr">
        <is>
          <t>MANDATORY_REENTRY_WT_FILTER_TF_MODE=15m_only -&gt; delta vs cum</t>
        </is>
      </c>
    </row>
    <row r="316" ht="15.75" customHeight="1" s="67">
      <c r="A316" s="35" t="inlineStr">
        <is>
          <t>MANDATORY_REENTRY_WT_FILTER_TF_MODE</t>
        </is>
      </c>
      <c r="B316" s="35" t="inlineStr">
        <is>
          <t>MTF Gate</t>
        </is>
      </c>
      <c r="C316" s="35" t="inlineStr">
        <is>
          <t>WT filter mode for mandatory reentry (e.g. 5m_or_15m). | Live read: `RANTEED_REE</t>
        </is>
      </c>
      <c r="D316" s="35" t="inlineStr">
        <is>
          <t>GLOBAL, STOCKS_EXIT</t>
        </is>
      </c>
      <c r="E316" s="35" t="inlineStr">
        <is>
          <t>MANDATORY_REENTRY_WT</t>
        </is>
      </c>
      <c r="F316" s="35" t="inlineStr">
        <is>
          <t>SPECIFIC — only gate</t>
        </is>
      </c>
      <c r="G316" s="35" t="inlineStr">
        <is>
          <t>Per-switch (with switch)</t>
        </is>
      </c>
      <c r="H316" s="35" t="inlineStr">
        <is>
          <t>15m_only, alt</t>
        </is>
      </c>
      <c r="I316" s="35" t="inlineStr">
        <is>
          <t>15m_only</t>
        </is>
      </c>
      <c r="J316" s="35" t="inlineStr">
        <is>
          <t>MANDATORY_REENTRY_WT_FILTER_TF_MODE=15m_only_ALT -&gt; delta vs cum</t>
        </is>
      </c>
    </row>
    <row r="317" ht="15.75" customHeight="1" s="67">
      <c r="A317" s="35" t="inlineStr">
        <is>
          <t>MANDATORY_REENTRY_WT_FILTER_VELOCITY_RATIO</t>
        </is>
      </c>
      <c r="B317" s="35" t="inlineStr">
        <is>
          <t>Other</t>
        </is>
      </c>
      <c r="C317" s="35" t="inlineStr">
        <is>
          <t>Blocks signal unless value &gt; threshold (tunable level)</t>
        </is>
      </c>
      <c r="D317" s="35" t="inlineStr">
        <is>
          <t>GLOBAL, STOCKS_EXIT</t>
        </is>
      </c>
      <c r="E317" s="35" t="inlineStr">
        <is>
          <t>MANDATORY_REENTRY_WT</t>
        </is>
      </c>
      <c r="F317" s="35" t="inlineStr">
        <is>
          <t>GENERAL</t>
        </is>
      </c>
      <c r="G317" s="35" t="inlineStr">
        <is>
          <t>Blanket (page end)</t>
        </is>
      </c>
      <c r="H317" s="35" t="inlineStr">
        <is>
          <t>0.90, alt</t>
        </is>
      </c>
      <c r="I317" s="35" t="inlineStr">
        <is>
          <t>0.90</t>
        </is>
      </c>
      <c r="J317" s="35" t="inlineStr">
        <is>
          <t>MANDATORY_REENTRY_WT_FILTER_VELOCITY_RATIO=0.90 -&gt; delta vs cum</t>
        </is>
      </c>
    </row>
    <row r="318" ht="15.75" customHeight="1" s="67">
      <c r="A318" s="35" t="inlineStr">
        <is>
          <t>MANDATORY_REENTRY_WT_FILTER_VELOCITY_RATIO</t>
        </is>
      </c>
      <c r="B318" s="35" t="inlineStr">
        <is>
          <t>Other</t>
        </is>
      </c>
      <c r="C318" s="35" t="inlineStr">
        <is>
          <t>Blocks signal unless value &gt; threshold (tunable level)</t>
        </is>
      </c>
      <c r="D318" s="35" t="inlineStr">
        <is>
          <t>GLOBAL, STOCKS_EXIT</t>
        </is>
      </c>
      <c r="E318" s="35" t="inlineStr">
        <is>
          <t>MANDATORY_REENTRY_WT</t>
        </is>
      </c>
      <c r="F318" s="35" t="inlineStr">
        <is>
          <t>GENERAL</t>
        </is>
      </c>
      <c r="G318" s="35" t="inlineStr">
        <is>
          <t>Blanket (page end)</t>
        </is>
      </c>
      <c r="H318" s="35" t="inlineStr">
        <is>
          <t>0.90, alt</t>
        </is>
      </c>
      <c r="I318" s="35" t="inlineStr">
        <is>
          <t>0.90</t>
        </is>
      </c>
      <c r="J318" s="35" t="inlineStr">
        <is>
          <t>MANDATORY_REENTRY_WT_FILTER_VELOCITY_RATIO=0.90_ALT -&gt; delta vs cum</t>
        </is>
      </c>
    </row>
    <row r="319" ht="15.75" customHeight="1" s="67">
      <c r="A319" s="35" t="inlineStr">
        <is>
          <t>MARKET_QUALITY_SCORE_ENABLED</t>
        </is>
      </c>
      <c r="B319" s="35" t="inlineStr">
        <is>
          <t>Bool Flag</t>
        </is>
      </c>
      <c r="C319" s="35" t="inlineStr">
        <is>
          <t>Market quality score gate (choppiness). | Live read: `'MARKET_QUALITY_SCORE_ENAB</t>
        </is>
      </c>
      <c r="D319" s="35" t="inlineStr">
        <is>
          <t>ENTRY, GLOBAL, STOCKS_EXIT</t>
        </is>
      </c>
      <c r="E319" s="35" t="inlineStr">
        <is>
          <t>MARKET_QUALITY_SCORE</t>
        </is>
      </c>
      <c r="F319" s="35" t="inlineStr">
        <is>
          <t>GENERAL — uniform</t>
        </is>
      </c>
      <c r="G319" s="35" t="inlineStr">
        <is>
          <t>Blanket (page end)</t>
        </is>
      </c>
      <c r="H319" s="35" t="inlineStr">
        <is>
          <t>False, True (2)</t>
        </is>
      </c>
      <c r="I319" s="35" t="inlineStr">
        <is>
          <t>False</t>
        </is>
      </c>
      <c r="J319" s="35" t="inlineStr">
        <is>
          <t>MARKET_QUALITY_SCORE_ENABLED=False -&gt; delta vs cum</t>
        </is>
      </c>
    </row>
    <row r="320" ht="15.75" customHeight="1" s="67">
      <c r="A320" s="35" t="inlineStr">
        <is>
          <t>MARKET_QUALITY_SCORE_ENABLED</t>
        </is>
      </c>
      <c r="B320" s="35" t="inlineStr">
        <is>
          <t>Bool Flag</t>
        </is>
      </c>
      <c r="C320" s="35" t="inlineStr">
        <is>
          <t>Market quality score gate (choppiness). | Live read: `'MARKET_QUALITY_SCORE_ENAB</t>
        </is>
      </c>
      <c r="D320" s="35" t="inlineStr">
        <is>
          <t>ENTRY, GLOBAL, STOCKS_EXIT</t>
        </is>
      </c>
      <c r="E320" s="35" t="inlineStr">
        <is>
          <t>MARKET_QUALITY_SCORE</t>
        </is>
      </c>
      <c r="F320" s="35" t="inlineStr">
        <is>
          <t>GENERAL — uniform</t>
        </is>
      </c>
      <c r="G320" s="35" t="inlineStr">
        <is>
          <t>Blanket (page end)</t>
        </is>
      </c>
      <c r="H320" s="35" t="inlineStr">
        <is>
          <t>False, True (2)</t>
        </is>
      </c>
      <c r="I320" s="35" t="inlineStr">
        <is>
          <t>False</t>
        </is>
      </c>
      <c r="J320" s="35" t="inlineStr">
        <is>
          <t>MARKET_QUALITY_SCORE_ENABLED=True -&gt; delta vs cum</t>
        </is>
      </c>
    </row>
    <row r="321" ht="15.75" customHeight="1" s="67">
      <c r="A321" s="35" t="inlineStr">
        <is>
          <t>MI_TF_AGREE_MIN</t>
        </is>
      </c>
      <c r="B321" s="35" t="inlineStr">
        <is>
          <t>MTF Gate</t>
        </is>
      </c>
      <c r="C321" s="35" t="inlineStr">
        <is>
          <t>Market internals: min TFs agreeing. | Live read: `STATE_FILTER_TF', 'HAIKU_WINNE</t>
        </is>
      </c>
      <c r="D321" s="35" t="inlineStr">
        <is>
          <t>ENTRY, GLOBAL, STOCKS_EXIT</t>
        </is>
      </c>
      <c r="E321" s="35" t="inlineStr">
        <is>
          <t>MI_TF_AGREE_MIN</t>
        </is>
      </c>
      <c r="F321" s="35" t="inlineStr">
        <is>
          <t>GENERAL</t>
        </is>
      </c>
      <c r="G321" s="35" t="inlineStr">
        <is>
          <t>Blanket (page end)</t>
        </is>
      </c>
      <c r="H321" s="35" t="inlineStr">
        <is>
          <t>0.0, alt</t>
        </is>
      </c>
      <c r="I321" s="35" t="inlineStr">
        <is>
          <t>0.0</t>
        </is>
      </c>
      <c r="J321" s="35" t="inlineStr">
        <is>
          <t>MI_TF_AGREE_MIN=0.0 -&gt; delta vs cum</t>
        </is>
      </c>
    </row>
    <row r="322" ht="15.75" customHeight="1" s="67">
      <c r="A322" s="35" t="inlineStr">
        <is>
          <t>MI_TF_AGREE_MIN</t>
        </is>
      </c>
      <c r="B322" s="35" t="inlineStr">
        <is>
          <t>MTF Gate</t>
        </is>
      </c>
      <c r="C322" s="35" t="inlineStr">
        <is>
          <t>Market internals: min TFs agreeing. | Live read: `STATE_FILTER_TF', 'HAIKU_WINNE</t>
        </is>
      </c>
      <c r="D322" s="35" t="inlineStr">
        <is>
          <t>ENTRY, GLOBAL, STOCKS_EXIT</t>
        </is>
      </c>
      <c r="E322" s="35" t="inlineStr">
        <is>
          <t>MI_TF_AGREE_MIN</t>
        </is>
      </c>
      <c r="F322" s="35" t="inlineStr">
        <is>
          <t>GENERAL</t>
        </is>
      </c>
      <c r="G322" s="35" t="inlineStr">
        <is>
          <t>Blanket (page end)</t>
        </is>
      </c>
      <c r="H322" s="35" t="inlineStr">
        <is>
          <t>0.0, alt</t>
        </is>
      </c>
      <c r="I322" s="35" t="inlineStr">
        <is>
          <t>0.0</t>
        </is>
      </c>
      <c r="J322" s="35" t="inlineStr">
        <is>
          <t>MI_TF_AGREE_MIN=0.0_ALT -&gt; delta vs cum</t>
        </is>
      </c>
    </row>
    <row r="323" ht="15.75" customHeight="1" s="67">
      <c r="A323" s="35" t="inlineStr">
        <is>
          <t>MOM3_FILTER_TF</t>
        </is>
      </c>
      <c r="B323" s="35" t="inlineStr">
        <is>
          <t>MTF Gate</t>
        </is>
      </c>
      <c r="C323" s="35" t="inlineStr">
        <is>
          <t>MOM3 momentum gate TF. | Live read: `HAIKU_WINNER_FILTER_TF', 'HOUR_OF_DAY_GATE_</t>
        </is>
      </c>
      <c r="D323" s="35" t="inlineStr">
        <is>
          <t>GLOBAL</t>
        </is>
      </c>
      <c r="E323" s="35" t="inlineStr">
        <is>
          <t>MOM3</t>
        </is>
      </c>
      <c r="F323" s="35" t="inlineStr">
        <is>
          <t>SPECIFIC — only gate</t>
        </is>
      </c>
      <c r="G323" s="35" t="inlineStr">
        <is>
          <t>Per-switch (with switch)</t>
        </is>
      </c>
      <c r="H323" s="35" t="inlineStr">
        <is>
          <t>OFF, 15m, 1h, 4h, D (5 options)</t>
        </is>
      </c>
      <c r="I323" s="35" t="inlineStr">
        <is>
          <t>15m</t>
        </is>
      </c>
      <c r="J323" s="35" t="inlineStr">
        <is>
          <t>MOM3_FILTER_TF=OFF -&gt; delta vs cum</t>
        </is>
      </c>
    </row>
    <row r="324" ht="15.75" customHeight="1" s="67">
      <c r="A324" s="35" t="inlineStr">
        <is>
          <t>MOM3_FILTER_TF</t>
        </is>
      </c>
      <c r="B324" s="35" t="inlineStr">
        <is>
          <t>MTF Gate</t>
        </is>
      </c>
      <c r="C324" s="35" t="inlineStr">
        <is>
          <t>MOM3 momentum gate TF. | Live read: `HAIKU_WINNER_FILTER_TF', 'HOUR_OF_DAY_GATE_</t>
        </is>
      </c>
      <c r="D324" s="35" t="inlineStr">
        <is>
          <t>GLOBAL</t>
        </is>
      </c>
      <c r="E324" s="35" t="inlineStr">
        <is>
          <t>MOM3</t>
        </is>
      </c>
      <c r="F324" s="35" t="inlineStr">
        <is>
          <t>SPECIFIC — only gate</t>
        </is>
      </c>
      <c r="G324" s="35" t="inlineStr">
        <is>
          <t>Per-switch (with switch)</t>
        </is>
      </c>
      <c r="H324" s="35" t="inlineStr">
        <is>
          <t>OFF, 15m, 1h, 4h, D (5 options)</t>
        </is>
      </c>
      <c r="I324" s="35" t="inlineStr">
        <is>
          <t>15m</t>
        </is>
      </c>
      <c r="J324" s="35" t="inlineStr">
        <is>
          <t>MOM3_FILTER_TF=D -&gt; delta vs cum</t>
        </is>
      </c>
    </row>
    <row r="325" ht="15.75" customHeight="1" s="67">
      <c r="A325" s="35" t="inlineStr">
        <is>
          <t>MOM3_FILTER_TF</t>
        </is>
      </c>
      <c r="B325" s="35" t="inlineStr">
        <is>
          <t>MTF Gate</t>
        </is>
      </c>
      <c r="C325" s="35" t="inlineStr">
        <is>
          <t>MOM3 momentum gate TF. | Live read: `HAIKU_WINNER_FILTER_TF', 'HOUR_OF_DAY_GATE_</t>
        </is>
      </c>
      <c r="D325" s="35" t="inlineStr">
        <is>
          <t>GLOBAL</t>
        </is>
      </c>
      <c r="E325" s="35" t="inlineStr">
        <is>
          <t>MOM3</t>
        </is>
      </c>
      <c r="F325" s="35" t="inlineStr">
        <is>
          <t>SPECIFIC — only gate</t>
        </is>
      </c>
      <c r="G325" s="35" t="inlineStr">
        <is>
          <t>Per-switch (with switch)</t>
        </is>
      </c>
      <c r="H325" s="35" t="inlineStr">
        <is>
          <t>OFF, 15m, 1h, 4h, D (5 options)</t>
        </is>
      </c>
      <c r="I325" s="35" t="inlineStr">
        <is>
          <t>15m</t>
        </is>
      </c>
      <c r="J325" s="35" t="inlineStr">
        <is>
          <t>MOM3_FILTER_TF=4h -&gt; delta vs cum</t>
        </is>
      </c>
    </row>
    <row r="326" ht="15.75" customHeight="1" s="67">
      <c r="A326" s="35" t="inlineStr">
        <is>
          <t>MOM3_FILTER_TF</t>
        </is>
      </c>
      <c r="B326" s="35" t="inlineStr">
        <is>
          <t>MTF Gate</t>
        </is>
      </c>
      <c r="C326" s="35" t="inlineStr">
        <is>
          <t>MOM3 momentum gate TF. | Live read: `HAIKU_WINNER_FILTER_TF', 'HOUR_OF_DAY_GATE_</t>
        </is>
      </c>
      <c r="D326" s="35" t="inlineStr">
        <is>
          <t>GLOBAL</t>
        </is>
      </c>
      <c r="E326" s="35" t="inlineStr">
        <is>
          <t>MOM3</t>
        </is>
      </c>
      <c r="F326" s="35" t="inlineStr">
        <is>
          <t>SPECIFIC — only gate</t>
        </is>
      </c>
      <c r="G326" s="35" t="inlineStr">
        <is>
          <t>Per-switch (with switch)</t>
        </is>
      </c>
      <c r="H326" s="35" t="inlineStr">
        <is>
          <t>OFF, 15m, 1h, 4h, D (5 options)</t>
        </is>
      </c>
      <c r="I326" s="35" t="inlineStr">
        <is>
          <t>15m</t>
        </is>
      </c>
      <c r="J326" s="35" t="inlineStr">
        <is>
          <t>MOM3_FILTER_TF=1h -&gt; delta vs cum</t>
        </is>
      </c>
    </row>
    <row r="327" ht="15.75" customHeight="1" s="67">
      <c r="A327" s="35" t="inlineStr">
        <is>
          <t>MOM3_FILTER_TF</t>
        </is>
      </c>
      <c r="B327" s="35" t="inlineStr">
        <is>
          <t>MTF Gate</t>
        </is>
      </c>
      <c r="C327" s="35" t="inlineStr">
        <is>
          <t>MOM3 momentum gate TF. | Live read: `HAIKU_WINNER_FILTER_TF', 'HOUR_OF_DAY_GATE_</t>
        </is>
      </c>
      <c r="D327" s="35" t="inlineStr">
        <is>
          <t>GLOBAL</t>
        </is>
      </c>
      <c r="E327" s="35" t="inlineStr">
        <is>
          <t>MOM3</t>
        </is>
      </c>
      <c r="F327" s="35" t="inlineStr">
        <is>
          <t>SPECIFIC — only gate</t>
        </is>
      </c>
      <c r="G327" s="35" t="inlineStr">
        <is>
          <t>Per-switch (with switch)</t>
        </is>
      </c>
      <c r="H327" s="35" t="inlineStr">
        <is>
          <t>OFF, 15m, 1h, 4h, D (5 options)</t>
        </is>
      </c>
      <c r="I327" s="35" t="inlineStr">
        <is>
          <t>15m</t>
        </is>
      </c>
      <c r="J327" s="35" t="inlineStr">
        <is>
          <t>MOM3_FILTER_TF=15m -&gt; delta vs cum</t>
        </is>
      </c>
    </row>
    <row r="328" ht="15.75" customHeight="1" s="67">
      <c r="A328" s="35" t="inlineStr">
        <is>
          <t>MOMENTUM_BREAKOUT_FILTER_TF</t>
        </is>
      </c>
      <c r="B328" s="35" t="inlineStr">
        <is>
          <t>MTF Gate</t>
        </is>
      </c>
      <c r="C328" s="35" t="inlineStr">
        <is>
          <t>Momentum breakout confirmation TF. | Live read: `PLY_TO_OPEN', 'HTF_GATE_BYPASS_</t>
        </is>
      </c>
      <c r="D328" s="35" t="inlineStr">
        <is>
          <t>GLOBAL</t>
        </is>
      </c>
      <c r="E328" s="35" t="inlineStr">
        <is>
          <t>MOMENTUM_BREAKOUT</t>
        </is>
      </c>
      <c r="F328" s="35" t="inlineStr">
        <is>
          <t>SPECIFIC — only gate</t>
        </is>
      </c>
      <c r="G328" s="35" t="inlineStr">
        <is>
          <t>Per-switch (with switch)</t>
        </is>
      </c>
      <c r="H328" s="35" t="inlineStr">
        <is>
          <t>OFF, 15m, 1h, 4h, D (5 options)</t>
        </is>
      </c>
      <c r="I328" s="35" t="inlineStr">
        <is>
          <t>15m</t>
        </is>
      </c>
      <c r="J328" s="35" t="inlineStr">
        <is>
          <t>MOMENTUM_BREAKOUT_FILTER_TF=OFF -&gt; delta vs cum</t>
        </is>
      </c>
    </row>
    <row r="329" ht="15.75" customHeight="1" s="67">
      <c r="A329" s="35" t="inlineStr">
        <is>
          <t>MOMENTUM_BREAKOUT_FILTER_TF</t>
        </is>
      </c>
      <c r="B329" s="35" t="inlineStr">
        <is>
          <t>MTF Gate</t>
        </is>
      </c>
      <c r="C329" s="35" t="inlineStr">
        <is>
          <t>Momentum breakout confirmation TF. | Live read: `PLY_TO_OPEN', 'HTF_GATE_BYPASS_</t>
        </is>
      </c>
      <c r="D329" s="35" t="inlineStr">
        <is>
          <t>GLOBAL</t>
        </is>
      </c>
      <c r="E329" s="35" t="inlineStr">
        <is>
          <t>MOMENTUM_BREAKOUT</t>
        </is>
      </c>
      <c r="F329" s="35" t="inlineStr">
        <is>
          <t>SPECIFIC — only gate</t>
        </is>
      </c>
      <c r="G329" s="35" t="inlineStr">
        <is>
          <t>Per-switch (with switch)</t>
        </is>
      </c>
      <c r="H329" s="35" t="inlineStr">
        <is>
          <t>OFF, 15m, 1h, 4h, D (5 options)</t>
        </is>
      </c>
      <c r="I329" s="35" t="inlineStr">
        <is>
          <t>15m</t>
        </is>
      </c>
      <c r="J329" s="35" t="inlineStr">
        <is>
          <t>MOMENTUM_BREAKOUT_FILTER_TF=D -&gt; delta vs cum</t>
        </is>
      </c>
    </row>
    <row r="330" ht="15.75" customHeight="1" s="67">
      <c r="A330" s="35" t="inlineStr">
        <is>
          <t>MOMENTUM_BREAKOUT_FILTER_TF</t>
        </is>
      </c>
      <c r="B330" s="35" t="inlineStr">
        <is>
          <t>MTF Gate</t>
        </is>
      </c>
      <c r="C330" s="35" t="inlineStr">
        <is>
          <t>Momentum breakout confirmation TF. | Live read: `PLY_TO_OPEN', 'HTF_GATE_BYPASS_</t>
        </is>
      </c>
      <c r="D330" s="35" t="inlineStr">
        <is>
          <t>GLOBAL</t>
        </is>
      </c>
      <c r="E330" s="35" t="inlineStr">
        <is>
          <t>MOMENTUM_BREAKOUT</t>
        </is>
      </c>
      <c r="F330" s="35" t="inlineStr">
        <is>
          <t>SPECIFIC — only gate</t>
        </is>
      </c>
      <c r="G330" s="35" t="inlineStr">
        <is>
          <t>Per-switch (with switch)</t>
        </is>
      </c>
      <c r="H330" s="35" t="inlineStr">
        <is>
          <t>OFF, 15m, 1h, 4h, D (5 options)</t>
        </is>
      </c>
      <c r="I330" s="35" t="inlineStr">
        <is>
          <t>15m</t>
        </is>
      </c>
      <c r="J330" s="35" t="inlineStr">
        <is>
          <t>MOMENTUM_BREAKOUT_FILTER_TF=4h -&gt; delta vs cum</t>
        </is>
      </c>
    </row>
    <row r="331" ht="15.75" customHeight="1" s="67">
      <c r="A331" s="35" t="inlineStr">
        <is>
          <t>MOMENTUM_BREAKOUT_FILTER_TF</t>
        </is>
      </c>
      <c r="B331" s="35" t="inlineStr">
        <is>
          <t>MTF Gate</t>
        </is>
      </c>
      <c r="C331" s="35" t="inlineStr">
        <is>
          <t>Momentum breakout confirmation TF. | Live read: `PLY_TO_OPEN', 'HTF_GATE_BYPASS_</t>
        </is>
      </c>
      <c r="D331" s="35" t="inlineStr">
        <is>
          <t>GLOBAL</t>
        </is>
      </c>
      <c r="E331" s="35" t="inlineStr">
        <is>
          <t>MOMENTUM_BREAKOUT</t>
        </is>
      </c>
      <c r="F331" s="35" t="inlineStr">
        <is>
          <t>SPECIFIC — only gate</t>
        </is>
      </c>
      <c r="G331" s="35" t="inlineStr">
        <is>
          <t>Per-switch (with switch)</t>
        </is>
      </c>
      <c r="H331" s="35" t="inlineStr">
        <is>
          <t>OFF, 15m, 1h, 4h, D (5 options)</t>
        </is>
      </c>
      <c r="I331" s="35" t="inlineStr">
        <is>
          <t>15m</t>
        </is>
      </c>
      <c r="J331" s="35" t="inlineStr">
        <is>
          <t>MOMENTUM_BREAKOUT_FILTER_TF=1h -&gt; delta vs cum</t>
        </is>
      </c>
    </row>
    <row r="332" ht="15.75" customHeight="1" s="67">
      <c r="A332" s="35" t="inlineStr">
        <is>
          <t>MOMENTUM_BREAKOUT_FILTER_TF</t>
        </is>
      </c>
      <c r="B332" s="35" t="inlineStr">
        <is>
          <t>MTF Gate</t>
        </is>
      </c>
      <c r="C332" s="35" t="inlineStr">
        <is>
          <t>Momentum breakout confirmation TF. | Live read: `PLY_TO_OPEN', 'HTF_GATE_BYPASS_</t>
        </is>
      </c>
      <c r="D332" s="35" t="inlineStr">
        <is>
          <t>GLOBAL</t>
        </is>
      </c>
      <c r="E332" s="35" t="inlineStr">
        <is>
          <t>MOMENTUM_BREAKOUT</t>
        </is>
      </c>
      <c r="F332" s="35" t="inlineStr">
        <is>
          <t>SPECIFIC — only gate</t>
        </is>
      </c>
      <c r="G332" s="35" t="inlineStr">
        <is>
          <t>Per-switch (with switch)</t>
        </is>
      </c>
      <c r="H332" s="35" t="inlineStr">
        <is>
          <t>OFF, 15m, 1h, 4h, D (5 options)</t>
        </is>
      </c>
      <c r="I332" s="35" t="inlineStr">
        <is>
          <t>15m</t>
        </is>
      </c>
      <c r="J332" s="35" t="inlineStr">
        <is>
          <t>MOMENTUM_BREAKOUT_FILTER_TF=15m -&gt; delta vs cum</t>
        </is>
      </c>
    </row>
    <row r="333" ht="15.75" customHeight="1" s="67">
      <c r="A333" s="35" t="inlineStr">
        <is>
          <t>MOVER_THRESHOLD</t>
        </is>
      </c>
      <c r="B333" s="35" t="inlineStr">
        <is>
          <t>Threshold</t>
        </is>
      </c>
      <c r="C333" s="35" t="inlineStr">
        <is>
          <t>Mover threshold (volatility). | Live read: `_ = getattr(config, "MOVER_THRESHOLD</t>
        </is>
      </c>
      <c r="D333" s="35" t="inlineStr">
        <is>
          <t>ENTRY, GLOBAL, STOCKS_EXIT</t>
        </is>
      </c>
      <c r="E333" s="35" t="inlineStr">
        <is>
          <t>MOVER_THRESHOLD</t>
        </is>
      </c>
      <c r="F333" s="35" t="inlineStr">
        <is>
          <t>GENERAL</t>
        </is>
      </c>
      <c r="G333" s="35" t="inlineStr">
        <is>
          <t>Blanket (page end)</t>
        </is>
      </c>
      <c r="H333" s="35" t="inlineStr">
        <is>
          <t>5.0, ±25%, ±50% (4)</t>
        </is>
      </c>
      <c r="I333" s="35" t="inlineStr">
        <is>
          <t>5.0</t>
        </is>
      </c>
      <c r="J333" s="35" t="inlineStr">
        <is>
          <t>MOVER_THRESHOLD=5 -&gt; delta vs cum</t>
        </is>
      </c>
    </row>
    <row r="334" ht="15.75" customHeight="1" s="67">
      <c r="A334" s="35" t="inlineStr">
        <is>
          <t>MOVER_THRESHOLD</t>
        </is>
      </c>
      <c r="B334" s="35" t="inlineStr">
        <is>
          <t>Threshold</t>
        </is>
      </c>
      <c r="C334" s="35" t="inlineStr">
        <is>
          <t>Mover threshold (volatility). | Live read: `_ = getattr(config, "MOVER_THRESHOLD</t>
        </is>
      </c>
      <c r="D334" s="35" t="inlineStr">
        <is>
          <t>ENTRY, GLOBAL, STOCKS_EXIT</t>
        </is>
      </c>
      <c r="E334" s="35" t="inlineStr">
        <is>
          <t>MOVER_THRESHOLD</t>
        </is>
      </c>
      <c r="F334" s="35" t="inlineStr">
        <is>
          <t>GENERAL</t>
        </is>
      </c>
      <c r="G334" s="35" t="inlineStr">
        <is>
          <t>Blanket (page end)</t>
        </is>
      </c>
      <c r="H334" s="35" t="inlineStr">
        <is>
          <t>5.0, ±25%, ±50% (4)</t>
        </is>
      </c>
      <c r="I334" s="35" t="inlineStr">
        <is>
          <t>5.0</t>
        </is>
      </c>
      <c r="J334" s="35" t="inlineStr">
        <is>
          <t>MOVER_THRESHOLD=6.25 -&gt; delta vs cum</t>
        </is>
      </c>
    </row>
    <row r="335" ht="15.75" customHeight="1" s="67">
      <c r="A335" s="35" t="inlineStr">
        <is>
          <t>MOVER_THRESHOLD</t>
        </is>
      </c>
      <c r="B335" s="35" t="inlineStr">
        <is>
          <t>Threshold</t>
        </is>
      </c>
      <c r="C335" s="35" t="inlineStr">
        <is>
          <t>Mover threshold (volatility). | Live read: `_ = getattr(config, "MOVER_THRESHOLD</t>
        </is>
      </c>
      <c r="D335" s="35" t="inlineStr">
        <is>
          <t>ENTRY, GLOBAL, STOCKS_EXIT</t>
        </is>
      </c>
      <c r="E335" s="35" t="inlineStr">
        <is>
          <t>MOVER_THRESHOLD</t>
        </is>
      </c>
      <c r="F335" s="35" t="inlineStr">
        <is>
          <t>GENERAL</t>
        </is>
      </c>
      <c r="G335" s="35" t="inlineStr">
        <is>
          <t>Blanket (page end)</t>
        </is>
      </c>
      <c r="H335" s="35" t="inlineStr">
        <is>
          <t>5.0, ±25%, ±50% (4)</t>
        </is>
      </c>
      <c r="I335" s="35" t="inlineStr">
        <is>
          <t>5.0</t>
        </is>
      </c>
      <c r="J335" s="35" t="inlineStr">
        <is>
          <t>MOVER_THRESHOLD=3.75 -&gt; delta vs cum</t>
        </is>
      </c>
    </row>
    <row r="336" ht="15.75" customHeight="1" s="67">
      <c r="A336" s="35" t="inlineStr">
        <is>
          <t>MOVER_THRESHOLD</t>
        </is>
      </c>
      <c r="B336" s="35" t="inlineStr">
        <is>
          <t>Threshold</t>
        </is>
      </c>
      <c r="C336" s="35" t="inlineStr">
        <is>
          <t>Mover threshold (volatility). | Live read: `_ = getattr(config, "MOVER_THRESHOLD</t>
        </is>
      </c>
      <c r="D336" s="35" t="inlineStr">
        <is>
          <t>ENTRY, GLOBAL, STOCKS_EXIT</t>
        </is>
      </c>
      <c r="E336" s="35" t="inlineStr">
        <is>
          <t>MOVER_THRESHOLD</t>
        </is>
      </c>
      <c r="F336" s="35" t="inlineStr">
        <is>
          <t>GENERAL</t>
        </is>
      </c>
      <c r="G336" s="35" t="inlineStr">
        <is>
          <t>Blanket (page end)</t>
        </is>
      </c>
      <c r="H336" s="35" t="inlineStr">
        <is>
          <t>5.0, ±25%, ±50% (4)</t>
        </is>
      </c>
      <c r="I336" s="35" t="inlineStr">
        <is>
          <t>5.0</t>
        </is>
      </c>
      <c r="J336" s="35" t="inlineStr">
        <is>
          <t>MOVER_THRESHOLD=2.5 -&gt; delta vs cum</t>
        </is>
      </c>
    </row>
    <row r="337" ht="15.75" customHeight="1" s="67">
      <c r="A337" s="35" t="inlineStr">
        <is>
          <t>MTF_ARMED_ENTRIES_FILTER_TF</t>
        </is>
      </c>
      <c r="B337" s="35" t="inlineStr">
        <is>
          <t>MTF Gate</t>
        </is>
      </c>
      <c r="C337" s="35" t="inlineStr">
        <is>
          <t>MTF armed entries confirmation TF. | Live read: `G_VETO_FIX_ENABLED', 'HTF_REGIM</t>
        </is>
      </c>
      <c r="D337" s="35" t="inlineStr">
        <is>
          <t>GLOBAL</t>
        </is>
      </c>
      <c r="E337" s="35" t="inlineStr">
        <is>
          <t>MTF_ARMED_ENTRIES</t>
        </is>
      </c>
      <c r="F337" s="35" t="inlineStr">
        <is>
          <t>SPECIFIC — only gate</t>
        </is>
      </c>
      <c r="G337" s="35" t="inlineStr">
        <is>
          <t>Per-switch (with switch)</t>
        </is>
      </c>
      <c r="H337" s="35" t="inlineStr">
        <is>
          <t>OFF, 15m, 1h, 4h, D (5 options)</t>
        </is>
      </c>
      <c r="I337" s="35" t="inlineStr">
        <is>
          <t>15m</t>
        </is>
      </c>
      <c r="J337" s="35" t="inlineStr">
        <is>
          <t>MTF_ARMED_ENTRIES_FILTER_TF=OFF -&gt; delta vs cum</t>
        </is>
      </c>
    </row>
    <row r="338" ht="15.75" customHeight="1" s="67">
      <c r="A338" s="35" t="inlineStr">
        <is>
          <t>MTF_ARMED_ENTRIES_FILTER_TF</t>
        </is>
      </c>
      <c r="B338" s="35" t="inlineStr">
        <is>
          <t>MTF Gate</t>
        </is>
      </c>
      <c r="C338" s="35" t="inlineStr">
        <is>
          <t>MTF armed entries confirmation TF. | Live read: `G_VETO_FIX_ENABLED', 'HTF_REGIM</t>
        </is>
      </c>
      <c r="D338" s="35" t="inlineStr">
        <is>
          <t>GLOBAL</t>
        </is>
      </c>
      <c r="E338" s="35" t="inlineStr">
        <is>
          <t>MTF_ARMED_ENTRIES</t>
        </is>
      </c>
      <c r="F338" s="35" t="inlineStr">
        <is>
          <t>SPECIFIC — only gate</t>
        </is>
      </c>
      <c r="G338" s="35" t="inlineStr">
        <is>
          <t>Per-switch (with switch)</t>
        </is>
      </c>
      <c r="H338" s="35" t="inlineStr">
        <is>
          <t>OFF, 15m, 1h, 4h, D (5 options)</t>
        </is>
      </c>
      <c r="I338" s="35" t="inlineStr">
        <is>
          <t>15m</t>
        </is>
      </c>
      <c r="J338" s="35" t="inlineStr">
        <is>
          <t>MTF_ARMED_ENTRIES_FILTER_TF=D -&gt; delta vs cum</t>
        </is>
      </c>
    </row>
    <row r="339" ht="15.75" customHeight="1" s="67">
      <c r="A339" s="35" t="inlineStr">
        <is>
          <t>MTF_ARMED_ENTRIES_FILTER_TF</t>
        </is>
      </c>
      <c r="B339" s="35" t="inlineStr">
        <is>
          <t>MTF Gate</t>
        </is>
      </c>
      <c r="C339" s="35" t="inlineStr">
        <is>
          <t>MTF armed entries confirmation TF. | Live read: `G_VETO_FIX_ENABLED', 'HTF_REGIM</t>
        </is>
      </c>
      <c r="D339" s="35" t="inlineStr">
        <is>
          <t>GLOBAL</t>
        </is>
      </c>
      <c r="E339" s="35" t="inlineStr">
        <is>
          <t>MTF_ARMED_ENTRIES</t>
        </is>
      </c>
      <c r="F339" s="35" t="inlineStr">
        <is>
          <t>SPECIFIC — only gate</t>
        </is>
      </c>
      <c r="G339" s="35" t="inlineStr">
        <is>
          <t>Per-switch (with switch)</t>
        </is>
      </c>
      <c r="H339" s="35" t="inlineStr">
        <is>
          <t>OFF, 15m, 1h, 4h, D (5 options)</t>
        </is>
      </c>
      <c r="I339" s="35" t="inlineStr">
        <is>
          <t>15m</t>
        </is>
      </c>
      <c r="J339" s="35" t="inlineStr">
        <is>
          <t>MTF_ARMED_ENTRIES_FILTER_TF=4h -&gt; delta vs cum</t>
        </is>
      </c>
    </row>
    <row r="340" ht="15.75" customHeight="1" s="67">
      <c r="A340" s="35" t="inlineStr">
        <is>
          <t>MTF_ARMED_ENTRIES_FILTER_TF</t>
        </is>
      </c>
      <c r="B340" s="35" t="inlineStr">
        <is>
          <t>MTF Gate</t>
        </is>
      </c>
      <c r="C340" s="35" t="inlineStr">
        <is>
          <t>MTF armed entries confirmation TF. | Live read: `G_VETO_FIX_ENABLED', 'HTF_REGIM</t>
        </is>
      </c>
      <c r="D340" s="35" t="inlineStr">
        <is>
          <t>GLOBAL</t>
        </is>
      </c>
      <c r="E340" s="35" t="inlineStr">
        <is>
          <t>MTF_ARMED_ENTRIES</t>
        </is>
      </c>
      <c r="F340" s="35" t="inlineStr">
        <is>
          <t>SPECIFIC — only gate</t>
        </is>
      </c>
      <c r="G340" s="35" t="inlineStr">
        <is>
          <t>Per-switch (with switch)</t>
        </is>
      </c>
      <c r="H340" s="35" t="inlineStr">
        <is>
          <t>OFF, 15m, 1h, 4h, D (5 options)</t>
        </is>
      </c>
      <c r="I340" s="35" t="inlineStr">
        <is>
          <t>15m</t>
        </is>
      </c>
      <c r="J340" s="35" t="inlineStr">
        <is>
          <t>MTF_ARMED_ENTRIES_FILTER_TF=1h -&gt; delta vs cum</t>
        </is>
      </c>
    </row>
    <row r="341" ht="15.75" customHeight="1" s="67">
      <c r="A341" s="35" t="inlineStr">
        <is>
          <t>MTF_ARMED_ENTRIES_FILTER_TF</t>
        </is>
      </c>
      <c r="B341" s="35" t="inlineStr">
        <is>
          <t>MTF Gate</t>
        </is>
      </c>
      <c r="C341" s="35" t="inlineStr">
        <is>
          <t>MTF armed entries confirmation TF. | Live read: `G_VETO_FIX_ENABLED', 'HTF_REGIM</t>
        </is>
      </c>
      <c r="D341" s="35" t="inlineStr">
        <is>
          <t>GLOBAL</t>
        </is>
      </c>
      <c r="E341" s="35" t="inlineStr">
        <is>
          <t>MTF_ARMED_ENTRIES</t>
        </is>
      </c>
      <c r="F341" s="35" t="inlineStr">
        <is>
          <t>SPECIFIC — only gate</t>
        </is>
      </c>
      <c r="G341" s="35" t="inlineStr">
        <is>
          <t>Per-switch (with switch)</t>
        </is>
      </c>
      <c r="H341" s="35" t="inlineStr">
        <is>
          <t>OFF, 15m, 1h, 4h, D (5 options)</t>
        </is>
      </c>
      <c r="I341" s="35" t="inlineStr">
        <is>
          <t>15m</t>
        </is>
      </c>
      <c r="J341" s="35" t="inlineStr">
        <is>
          <t>MTF_ARMED_ENTRIES_FILTER_TF=15m -&gt; delta vs cum</t>
        </is>
      </c>
    </row>
    <row r="342" ht="15.75" customHeight="1" s="67">
      <c r="A342" s="35" t="inlineStr">
        <is>
          <t>MTF_ATR_TRAIL_FILTER_TF</t>
        </is>
      </c>
      <c r="B342" s="35" t="inlineStr">
        <is>
          <t>MTF Gate</t>
        </is>
      </c>
      <c r="C342" s="35" t="inlineStr">
        <is>
          <t>MTF ATR trail confirmation TF. | Live read: `_TF', 'HTF_W_REVERSAL_EXIT', 'HYBRI</t>
        </is>
      </c>
      <c r="D342" s="35" t="inlineStr">
        <is>
          <t>EXIT</t>
        </is>
      </c>
      <c r="E342" s="35" t="inlineStr">
        <is>
          <t>ATR trail exits</t>
        </is>
      </c>
      <c r="F342" s="35" t="inlineStr">
        <is>
          <t>SPECIFIC — only gate</t>
        </is>
      </c>
      <c r="G342" s="35" t="inlineStr">
        <is>
          <t>Per-switch (with switch)</t>
        </is>
      </c>
      <c r="H342" s="35" t="inlineStr">
        <is>
          <t>OFF, 15m, 1h, 4h, D (5 options)</t>
        </is>
      </c>
      <c r="I342" s="35" t="inlineStr">
        <is>
          <t>15m</t>
        </is>
      </c>
      <c r="J342" s="35" t="inlineStr">
        <is>
          <t>MTF_ATR_TRAIL_FILTER_TF=OFF -&gt; delta vs cum</t>
        </is>
      </c>
    </row>
    <row r="343" ht="15.75" customHeight="1" s="67">
      <c r="A343" s="35" t="inlineStr">
        <is>
          <t>MTF_ATR_TRAIL_FILTER_TF</t>
        </is>
      </c>
      <c r="B343" s="35" t="inlineStr">
        <is>
          <t>MTF Gate</t>
        </is>
      </c>
      <c r="C343" s="35" t="inlineStr">
        <is>
          <t>MTF ATR trail confirmation TF. | Live read: `_TF', 'HTF_W_REVERSAL_EXIT', 'HYBRI</t>
        </is>
      </c>
      <c r="D343" s="35" t="inlineStr">
        <is>
          <t>EXIT</t>
        </is>
      </c>
      <c r="E343" s="35" t="inlineStr">
        <is>
          <t>ATR trail exits</t>
        </is>
      </c>
      <c r="F343" s="35" t="inlineStr">
        <is>
          <t>SPECIFIC — only gate</t>
        </is>
      </c>
      <c r="G343" s="35" t="inlineStr">
        <is>
          <t>Per-switch (with switch)</t>
        </is>
      </c>
      <c r="H343" s="35" t="inlineStr">
        <is>
          <t>OFF, 15m, 1h, 4h, D (5 options)</t>
        </is>
      </c>
      <c r="I343" s="35" t="inlineStr">
        <is>
          <t>15m</t>
        </is>
      </c>
      <c r="J343" s="35" t="inlineStr">
        <is>
          <t>MTF_ATR_TRAIL_FILTER_TF=D -&gt; delta vs cum</t>
        </is>
      </c>
    </row>
    <row r="344" ht="15.75" customHeight="1" s="67">
      <c r="A344" s="35" t="inlineStr">
        <is>
          <t>MTF_ATR_TRAIL_FILTER_TF</t>
        </is>
      </c>
      <c r="B344" s="35" t="inlineStr">
        <is>
          <t>MTF Gate</t>
        </is>
      </c>
      <c r="C344" s="35" t="inlineStr">
        <is>
          <t>MTF ATR trail confirmation TF. | Live read: `_TF', 'HTF_W_REVERSAL_EXIT', 'HYBRI</t>
        </is>
      </c>
      <c r="D344" s="35" t="inlineStr">
        <is>
          <t>EXIT</t>
        </is>
      </c>
      <c r="E344" s="35" t="inlineStr">
        <is>
          <t>ATR trail exits</t>
        </is>
      </c>
      <c r="F344" s="35" t="inlineStr">
        <is>
          <t>SPECIFIC — only gate</t>
        </is>
      </c>
      <c r="G344" s="35" t="inlineStr">
        <is>
          <t>Per-switch (with switch)</t>
        </is>
      </c>
      <c r="H344" s="35" t="inlineStr">
        <is>
          <t>OFF, 15m, 1h, 4h, D (5 options)</t>
        </is>
      </c>
      <c r="I344" s="35" t="inlineStr">
        <is>
          <t>15m</t>
        </is>
      </c>
      <c r="J344" s="35" t="inlineStr">
        <is>
          <t>MTF_ATR_TRAIL_FILTER_TF=4h -&gt; delta vs cum</t>
        </is>
      </c>
    </row>
    <row r="345" ht="15.75" customHeight="1" s="67">
      <c r="A345" s="35" t="inlineStr">
        <is>
          <t>MTF_ATR_TRAIL_FILTER_TF</t>
        </is>
      </c>
      <c r="B345" s="35" t="inlineStr">
        <is>
          <t>MTF Gate</t>
        </is>
      </c>
      <c r="C345" s="35" t="inlineStr">
        <is>
          <t>MTF ATR trail confirmation TF. | Live read: `_TF', 'HTF_W_REVERSAL_EXIT', 'HYBRI</t>
        </is>
      </c>
      <c r="D345" s="35" t="inlineStr">
        <is>
          <t>EXIT</t>
        </is>
      </c>
      <c r="E345" s="35" t="inlineStr">
        <is>
          <t>ATR trail exits</t>
        </is>
      </c>
      <c r="F345" s="35" t="inlineStr">
        <is>
          <t>SPECIFIC — only gate</t>
        </is>
      </c>
      <c r="G345" s="35" t="inlineStr">
        <is>
          <t>Per-switch (with switch)</t>
        </is>
      </c>
      <c r="H345" s="35" t="inlineStr">
        <is>
          <t>OFF, 15m, 1h, 4h, D (5 options)</t>
        </is>
      </c>
      <c r="I345" s="35" t="inlineStr">
        <is>
          <t>15m</t>
        </is>
      </c>
      <c r="J345" s="35" t="inlineStr">
        <is>
          <t>MTF_ATR_TRAIL_FILTER_TF=1h -&gt; delta vs cum</t>
        </is>
      </c>
    </row>
    <row r="346" ht="15.75" customHeight="1" s="67">
      <c r="A346" s="35" t="inlineStr">
        <is>
          <t>MTF_ATR_TRAIL_FILTER_TF</t>
        </is>
      </c>
      <c r="B346" s="35" t="inlineStr">
        <is>
          <t>MTF Gate</t>
        </is>
      </c>
      <c r="C346" s="35" t="inlineStr">
        <is>
          <t>MTF ATR trail confirmation TF. | Live read: `_TF', 'HTF_W_REVERSAL_EXIT', 'HYBRI</t>
        </is>
      </c>
      <c r="D346" s="35" t="inlineStr">
        <is>
          <t>EXIT</t>
        </is>
      </c>
      <c r="E346" s="35" t="inlineStr">
        <is>
          <t>ATR trail exits</t>
        </is>
      </c>
      <c r="F346" s="35" t="inlineStr">
        <is>
          <t>SPECIFIC — only gate</t>
        </is>
      </c>
      <c r="G346" s="35" t="inlineStr">
        <is>
          <t>Per-switch (with switch)</t>
        </is>
      </c>
      <c r="H346" s="35" t="inlineStr">
        <is>
          <t>OFF, 15m, 1h, 4h, D (5 options)</t>
        </is>
      </c>
      <c r="I346" s="35" t="inlineStr">
        <is>
          <t>15m</t>
        </is>
      </c>
      <c r="J346" s="35" t="inlineStr">
        <is>
          <t>MTF_ATR_TRAIL_FILTER_TF=15m -&gt; delta vs cum</t>
        </is>
      </c>
    </row>
    <row r="347" ht="15.75" customHeight="1" s="67">
      <c r="A347" s="35" t="inlineStr">
        <is>
          <t>MTF_DC_REJECT_FILTER_TF</t>
        </is>
      </c>
      <c r="B347" s="35" t="inlineStr">
        <is>
          <t>MTF Gate</t>
        </is>
      </c>
      <c r="C347" s="35" t="inlineStr">
        <is>
          <t>Rejects DC breaks that fail MTF confirmation. | Live read: `TF_REGIME_LEDGER_PAT</t>
        </is>
      </c>
      <c r="D347" s="35" t="inlineStr">
        <is>
          <t>GLOBAL</t>
        </is>
      </c>
      <c r="E347" s="35" t="inlineStr">
        <is>
          <t>MTF_DC_REJECT</t>
        </is>
      </c>
      <c r="F347" s="35" t="inlineStr">
        <is>
          <t>SPECIFIC — only gate</t>
        </is>
      </c>
      <c r="G347" s="35" t="inlineStr">
        <is>
          <t>Per-switch (with switch)</t>
        </is>
      </c>
      <c r="H347" s="35" t="inlineStr">
        <is>
          <t>OFF, 15m, 1h, 4h, D (5 options)</t>
        </is>
      </c>
      <c r="I347" s="35" t="inlineStr">
        <is>
          <t>15m</t>
        </is>
      </c>
      <c r="J347" s="35" t="inlineStr">
        <is>
          <t>MTF_DC_REJECT_FILTER_TF=OFF -&gt; delta vs cum</t>
        </is>
      </c>
    </row>
    <row r="348" ht="15.75" customHeight="1" s="67">
      <c r="A348" s="35" t="inlineStr">
        <is>
          <t>MTF_DC_REJECT_FILTER_TF</t>
        </is>
      </c>
      <c r="B348" s="35" t="inlineStr">
        <is>
          <t>MTF Gate</t>
        </is>
      </c>
      <c r="C348" s="35" t="inlineStr">
        <is>
          <t>Rejects DC breaks that fail MTF confirmation. | Live read: `TF_REGIME_LEDGER_PAT</t>
        </is>
      </c>
      <c r="D348" s="35" t="inlineStr">
        <is>
          <t>GLOBAL</t>
        </is>
      </c>
      <c r="E348" s="35" t="inlineStr">
        <is>
          <t>MTF_DC_REJECT</t>
        </is>
      </c>
      <c r="F348" s="35" t="inlineStr">
        <is>
          <t>SPECIFIC — only gate</t>
        </is>
      </c>
      <c r="G348" s="35" t="inlineStr">
        <is>
          <t>Per-switch (with switch)</t>
        </is>
      </c>
      <c r="H348" s="35" t="inlineStr">
        <is>
          <t>OFF, 15m, 1h, 4h, D (5 options)</t>
        </is>
      </c>
      <c r="I348" s="35" t="inlineStr">
        <is>
          <t>15m</t>
        </is>
      </c>
      <c r="J348" s="35" t="inlineStr">
        <is>
          <t>MTF_DC_REJECT_FILTER_TF=D -&gt; delta vs cum</t>
        </is>
      </c>
    </row>
    <row r="349" ht="15.75" customHeight="1" s="67">
      <c r="A349" s="35" t="inlineStr">
        <is>
          <t>MTF_DC_REJECT_FILTER_TF</t>
        </is>
      </c>
      <c r="B349" s="35" t="inlineStr">
        <is>
          <t>MTF Gate</t>
        </is>
      </c>
      <c r="C349" s="35" t="inlineStr">
        <is>
          <t>Rejects DC breaks that fail MTF confirmation. | Live read: `TF_REGIME_LEDGER_PAT</t>
        </is>
      </c>
      <c r="D349" s="35" t="inlineStr">
        <is>
          <t>GLOBAL</t>
        </is>
      </c>
      <c r="E349" s="35" t="inlineStr">
        <is>
          <t>MTF_DC_REJECT</t>
        </is>
      </c>
      <c r="F349" s="35" t="inlineStr">
        <is>
          <t>SPECIFIC — only gate</t>
        </is>
      </c>
      <c r="G349" s="35" t="inlineStr">
        <is>
          <t>Per-switch (with switch)</t>
        </is>
      </c>
      <c r="H349" s="35" t="inlineStr">
        <is>
          <t>OFF, 15m, 1h, 4h, D (5 options)</t>
        </is>
      </c>
      <c r="I349" s="35" t="inlineStr">
        <is>
          <t>15m</t>
        </is>
      </c>
      <c r="J349" s="35" t="inlineStr">
        <is>
          <t>MTF_DC_REJECT_FILTER_TF=4h -&gt; delta vs cum</t>
        </is>
      </c>
    </row>
    <row r="350" ht="15.75" customHeight="1" s="67">
      <c r="A350" s="35" t="inlineStr">
        <is>
          <t>MTF_DC_REJECT_FILTER_TF</t>
        </is>
      </c>
      <c r="B350" s="35" t="inlineStr">
        <is>
          <t>MTF Gate</t>
        </is>
      </c>
      <c r="C350" s="35" t="inlineStr">
        <is>
          <t>Rejects DC breaks that fail MTF confirmation. | Live read: `TF_REGIME_LEDGER_PAT</t>
        </is>
      </c>
      <c r="D350" s="35" t="inlineStr">
        <is>
          <t>GLOBAL</t>
        </is>
      </c>
      <c r="E350" s="35" t="inlineStr">
        <is>
          <t>MTF_DC_REJECT</t>
        </is>
      </c>
      <c r="F350" s="35" t="inlineStr">
        <is>
          <t>SPECIFIC — only gate</t>
        </is>
      </c>
      <c r="G350" s="35" t="inlineStr">
        <is>
          <t>Per-switch (with switch)</t>
        </is>
      </c>
      <c r="H350" s="35" t="inlineStr">
        <is>
          <t>OFF, 15m, 1h, 4h, D (5 options)</t>
        </is>
      </c>
      <c r="I350" s="35" t="inlineStr">
        <is>
          <t>15m</t>
        </is>
      </c>
      <c r="J350" s="35" t="inlineStr">
        <is>
          <t>MTF_DC_REJECT_FILTER_TF=1h -&gt; delta vs cum</t>
        </is>
      </c>
    </row>
    <row r="351" ht="15.75" customHeight="1" s="67">
      <c r="A351" s="35" t="inlineStr">
        <is>
          <t>MTF_DC_REJECT_FILTER_TF</t>
        </is>
      </c>
      <c r="B351" s="35" t="inlineStr">
        <is>
          <t>MTF Gate</t>
        </is>
      </c>
      <c r="C351" s="35" t="inlineStr">
        <is>
          <t>Rejects DC breaks that fail MTF confirmation. | Live read: `TF_REGIME_LEDGER_PAT</t>
        </is>
      </c>
      <c r="D351" s="35" t="inlineStr">
        <is>
          <t>GLOBAL</t>
        </is>
      </c>
      <c r="E351" s="35" t="inlineStr">
        <is>
          <t>MTF_DC_REJECT</t>
        </is>
      </c>
      <c r="F351" s="35" t="inlineStr">
        <is>
          <t>SPECIFIC — only gate</t>
        </is>
      </c>
      <c r="G351" s="35" t="inlineStr">
        <is>
          <t>Per-switch (with switch)</t>
        </is>
      </c>
      <c r="H351" s="35" t="inlineStr">
        <is>
          <t>OFF, 15m, 1h, 4h, D (5 options)</t>
        </is>
      </c>
      <c r="I351" s="35" t="inlineStr">
        <is>
          <t>15m</t>
        </is>
      </c>
      <c r="J351" s="35" t="inlineStr">
        <is>
          <t>MTF_DC_REJECT_FILTER_TF=15m -&gt; delta vs cum</t>
        </is>
      </c>
    </row>
    <row r="352" ht="15.75" customHeight="1" s="67">
      <c r="A352" s="35" t="inlineStr">
        <is>
          <t>MTF_FILTER_STRONG_BUY_QUICK_BYPASS</t>
        </is>
      </c>
      <c r="B352" s="35" t="inlineStr">
        <is>
          <t>Other</t>
        </is>
      </c>
      <c r="C352" s="35" t="inlineStr">
        <is>
          <t>Bypasses MTF filter for strong buys in quick path. | Live read: `ABLED', 'LH_HL_</t>
        </is>
      </c>
      <c r="D352" s="35" t="inlineStr">
        <is>
          <t>GLOBAL, STOCKS_EXIT</t>
        </is>
      </c>
      <c r="E352" s="35" t="inlineStr">
        <is>
          <t>MTF_FILTER_STRONG_BU</t>
        </is>
      </c>
      <c r="F352" s="35" t="inlineStr">
        <is>
          <t>GENERAL</t>
        </is>
      </c>
      <c r="G352" s="35" t="inlineStr">
        <is>
          <t>Blanket (page end)</t>
        </is>
      </c>
      <c r="H352" s="35" t="inlineStr">
        <is>
          <t>0.0, alt</t>
        </is>
      </c>
      <c r="I352" s="35" t="inlineStr">
        <is>
          <t>0.0</t>
        </is>
      </c>
      <c r="J352" s="35" t="inlineStr">
        <is>
          <t>MTF_FILTER_STRONG_BUY_QUICK_BYPASS=0.0 -&gt; delta vs cum</t>
        </is>
      </c>
    </row>
    <row r="353" ht="15.75" customHeight="1" s="67">
      <c r="A353" s="35" t="inlineStr">
        <is>
          <t>MTF_FILTER_STRONG_BUY_QUICK_BYPASS</t>
        </is>
      </c>
      <c r="B353" s="35" t="inlineStr">
        <is>
          <t>Other</t>
        </is>
      </c>
      <c r="C353" s="35" t="inlineStr">
        <is>
          <t>Bypasses MTF filter for strong buys in quick path. | Live read: `ABLED', 'LH_HL_</t>
        </is>
      </c>
      <c r="D353" s="35" t="inlineStr">
        <is>
          <t>GLOBAL, STOCKS_EXIT</t>
        </is>
      </c>
      <c r="E353" s="35" t="inlineStr">
        <is>
          <t>MTF_FILTER_STRONG_BU</t>
        </is>
      </c>
      <c r="F353" s="35" t="inlineStr">
        <is>
          <t>GENERAL</t>
        </is>
      </c>
      <c r="G353" s="35" t="inlineStr">
        <is>
          <t>Blanket (page end)</t>
        </is>
      </c>
      <c r="H353" s="35" t="inlineStr">
        <is>
          <t>0.0, alt</t>
        </is>
      </c>
      <c r="I353" s="35" t="inlineStr">
        <is>
          <t>0.0</t>
        </is>
      </c>
      <c r="J353" s="35" t="inlineStr">
        <is>
          <t>MTF_FILTER_STRONG_BUY_QUICK_BYPASS=0.0_ALT -&gt; delta vs cum</t>
        </is>
      </c>
    </row>
    <row r="354" ht="15.75" customHeight="1" s="67">
      <c r="A354" s="35" t="inlineStr">
        <is>
          <t>MTF_GR_MIN_IND</t>
        </is>
      </c>
      <c r="B354" s="35" t="inlineStr">
        <is>
          <t>Other</t>
        </is>
      </c>
      <c r="C354" s="35" t="inlineStr">
        <is>
          <t>Blocks signal unless value &gt; threshold (tunable level)</t>
        </is>
      </c>
      <c r="D354" s="35" t="inlineStr">
        <is>
          <t>GLOBAL, STOCKS_EXIT</t>
        </is>
      </c>
      <c r="E354" s="35" t="inlineStr">
        <is>
          <t>MTF_GR_MIN_IND</t>
        </is>
      </c>
      <c r="F354" s="35" t="inlineStr">
        <is>
          <t>GENERAL</t>
        </is>
      </c>
      <c r="G354" s="35" t="inlineStr">
        <is>
          <t>Blanket (page end)</t>
        </is>
      </c>
      <c r="H354" s="35" t="inlineStr">
        <is>
          <t>5, alt</t>
        </is>
      </c>
      <c r="I354" s="35" t="inlineStr">
        <is>
          <t>5</t>
        </is>
      </c>
      <c r="J354" s="35" t="inlineStr">
        <is>
          <t>MTF_GR_MIN_IND=5 -&gt; delta vs cum</t>
        </is>
      </c>
    </row>
    <row r="355" ht="15.75" customHeight="1" s="67">
      <c r="A355" s="35" t="inlineStr">
        <is>
          <t>MTF_GR_MIN_IND</t>
        </is>
      </c>
      <c r="B355" s="35" t="inlineStr">
        <is>
          <t>Other</t>
        </is>
      </c>
      <c r="C355" s="35" t="inlineStr">
        <is>
          <t>Blocks signal unless value &gt; threshold (tunable level)</t>
        </is>
      </c>
      <c r="D355" s="35" t="inlineStr">
        <is>
          <t>GLOBAL, STOCKS_EXIT</t>
        </is>
      </c>
      <c r="E355" s="35" t="inlineStr">
        <is>
          <t>MTF_GR_MIN_IND</t>
        </is>
      </c>
      <c r="F355" s="35" t="inlineStr">
        <is>
          <t>GENERAL</t>
        </is>
      </c>
      <c r="G355" s="35" t="inlineStr">
        <is>
          <t>Blanket (page end)</t>
        </is>
      </c>
      <c r="H355" s="35" t="inlineStr">
        <is>
          <t>5, alt</t>
        </is>
      </c>
      <c r="I355" s="35" t="inlineStr">
        <is>
          <t>5</t>
        </is>
      </c>
      <c r="J355" s="35" t="inlineStr">
        <is>
          <t>MTF_GR_MIN_IND=5_ALT -&gt; delta vs cum</t>
        </is>
      </c>
    </row>
    <row r="356" ht="15.75" customHeight="1" s="67">
      <c r="A356" s="35" t="inlineStr">
        <is>
          <t>MTS_BOTTOM_BONUS_THRESHOLD</t>
        </is>
      </c>
      <c r="B356" s="35" t="inlineStr">
        <is>
          <t>Threshold</t>
        </is>
      </c>
      <c r="C356" s="35" t="inlineStr">
        <is>
          <t>MTS bottom bonus threshold. | Live read: `F_REGIME_SIZE_CAP', 'HTF_REGIME_TF', '</t>
        </is>
      </c>
      <c r="D356" s="35" t="inlineStr">
        <is>
          <t>ENTRY, GLOBAL, STOCKS_EXIT</t>
        </is>
      </c>
      <c r="E356" s="35" t="inlineStr">
        <is>
          <t>MTS_BOTTOM_BONUS_THR</t>
        </is>
      </c>
      <c r="F356" s="35" t="inlineStr">
        <is>
          <t>GENERAL</t>
        </is>
      </c>
      <c r="G356" s="35" t="inlineStr">
        <is>
          <t>Blanket (page end)</t>
        </is>
      </c>
      <c r="H356" s="35" t="inlineStr">
        <is>
          <t>25.0, ±25%, ±50% (4)</t>
        </is>
      </c>
      <c r="I356" s="35" t="inlineStr">
        <is>
          <t>25.0</t>
        </is>
      </c>
      <c r="J356" s="35" t="inlineStr">
        <is>
          <t>MTS_BOTTOM_BONUS_THRESHOLD=25 -&gt; delta vs cum</t>
        </is>
      </c>
    </row>
    <row r="357" ht="15.75" customHeight="1" s="67">
      <c r="A357" s="35" t="inlineStr">
        <is>
          <t>MTS_BOTTOM_BONUS_THRESHOLD</t>
        </is>
      </c>
      <c r="B357" s="35" t="inlineStr">
        <is>
          <t>Threshold</t>
        </is>
      </c>
      <c r="C357" s="35" t="inlineStr">
        <is>
          <t>MTS bottom bonus threshold. | Live read: `F_REGIME_SIZE_CAP', 'HTF_REGIME_TF', '</t>
        </is>
      </c>
      <c r="D357" s="35" t="inlineStr">
        <is>
          <t>ENTRY, GLOBAL, STOCKS_EXIT</t>
        </is>
      </c>
      <c r="E357" s="35" t="inlineStr">
        <is>
          <t>MTS_BOTTOM_BONUS_THR</t>
        </is>
      </c>
      <c r="F357" s="35" t="inlineStr">
        <is>
          <t>GENERAL</t>
        </is>
      </c>
      <c r="G357" s="35" t="inlineStr">
        <is>
          <t>Blanket (page end)</t>
        </is>
      </c>
      <c r="H357" s="35" t="inlineStr">
        <is>
          <t>25.0, ±25%, ±50% (4)</t>
        </is>
      </c>
      <c r="I357" s="35" t="inlineStr">
        <is>
          <t>25.0</t>
        </is>
      </c>
      <c r="J357" s="35" t="inlineStr">
        <is>
          <t>MTS_BOTTOM_BONUS_THRESHOLD=31.25 -&gt; delta vs cum</t>
        </is>
      </c>
    </row>
    <row r="358" ht="15.75" customHeight="1" s="67">
      <c r="A358" s="35" t="inlineStr">
        <is>
          <t>MTS_BOTTOM_BONUS_THRESHOLD</t>
        </is>
      </c>
      <c r="B358" s="35" t="inlineStr">
        <is>
          <t>Threshold</t>
        </is>
      </c>
      <c r="C358" s="35" t="inlineStr">
        <is>
          <t>MTS bottom bonus threshold. | Live read: `F_REGIME_SIZE_CAP', 'HTF_REGIME_TF', '</t>
        </is>
      </c>
      <c r="D358" s="35" t="inlineStr">
        <is>
          <t>ENTRY, GLOBAL, STOCKS_EXIT</t>
        </is>
      </c>
      <c r="E358" s="35" t="inlineStr">
        <is>
          <t>MTS_BOTTOM_BONUS_THR</t>
        </is>
      </c>
      <c r="F358" s="35" t="inlineStr">
        <is>
          <t>GENERAL</t>
        </is>
      </c>
      <c r="G358" s="35" t="inlineStr">
        <is>
          <t>Blanket (page end)</t>
        </is>
      </c>
      <c r="H358" s="35" t="inlineStr">
        <is>
          <t>25.0, ±25%, ±50% (4)</t>
        </is>
      </c>
      <c r="I358" s="35" t="inlineStr">
        <is>
          <t>25.0</t>
        </is>
      </c>
      <c r="J358" s="35" t="inlineStr">
        <is>
          <t>MTS_BOTTOM_BONUS_THRESHOLD=18.75 -&gt; delta vs cum</t>
        </is>
      </c>
    </row>
    <row r="359" ht="15.75" customHeight="1" s="67">
      <c r="A359" s="35" t="inlineStr">
        <is>
          <t>MTS_BOTTOM_BONUS_THRESHOLD</t>
        </is>
      </c>
      <c r="B359" s="35" t="inlineStr">
        <is>
          <t>Threshold</t>
        </is>
      </c>
      <c r="C359" s="35" t="inlineStr">
        <is>
          <t>MTS bottom bonus threshold. | Live read: `F_REGIME_SIZE_CAP', 'HTF_REGIME_TF', '</t>
        </is>
      </c>
      <c r="D359" s="35" t="inlineStr">
        <is>
          <t>ENTRY, GLOBAL, STOCKS_EXIT</t>
        </is>
      </c>
      <c r="E359" s="35" t="inlineStr">
        <is>
          <t>MTS_BOTTOM_BONUS_THR</t>
        </is>
      </c>
      <c r="F359" s="35" t="inlineStr">
        <is>
          <t>GENERAL</t>
        </is>
      </c>
      <c r="G359" s="35" t="inlineStr">
        <is>
          <t>Blanket (page end)</t>
        </is>
      </c>
      <c r="H359" s="35" t="inlineStr">
        <is>
          <t>25.0, ±25%, ±50% (4)</t>
        </is>
      </c>
      <c r="I359" s="35" t="inlineStr">
        <is>
          <t>25.0</t>
        </is>
      </c>
      <c r="J359" s="35" t="inlineStr">
        <is>
          <t>MTS_BOTTOM_BONUS_THRESHOLD=12.5 -&gt; delta vs cum</t>
        </is>
      </c>
    </row>
    <row r="360" ht="15.75" customHeight="1" s="67">
      <c r="A360" s="35" t="inlineStr">
        <is>
          <t>MTS_BOTTOM_STRONG_THRESHOLD</t>
        </is>
      </c>
      <c r="B360" s="35" t="inlineStr">
        <is>
          <t>Threshold</t>
        </is>
      </c>
      <c r="C360" s="35" t="inlineStr">
        <is>
          <t>Blocks signal unless value &gt; threshold (tunable level)</t>
        </is>
      </c>
      <c r="D360" s="35" t="inlineStr">
        <is>
          <t>ENTRY, GLOBAL, STOCKS_EXIT</t>
        </is>
      </c>
      <c r="E360" s="35" t="inlineStr">
        <is>
          <t>MTS_BOTTOM_STRONG_TH</t>
        </is>
      </c>
      <c r="F360" s="35" t="inlineStr">
        <is>
          <t>GENERAL</t>
        </is>
      </c>
      <c r="G360" s="35" t="inlineStr">
        <is>
          <t>Blanket (page end)</t>
        </is>
      </c>
      <c r="H360" s="35" t="inlineStr">
        <is>
          <t>40.0, ±25%, ±50% (4)</t>
        </is>
      </c>
      <c r="I360" s="35" t="inlineStr">
        <is>
          <t>40.0</t>
        </is>
      </c>
      <c r="J360" s="35" t="inlineStr">
        <is>
          <t>MTS_BOTTOM_STRONG_THRESHOLD=40 -&gt; delta vs cum</t>
        </is>
      </c>
    </row>
    <row r="361" ht="15.75" customHeight="1" s="67">
      <c r="A361" s="35" t="inlineStr">
        <is>
          <t>MTS_BOTTOM_STRONG_THRESHOLD</t>
        </is>
      </c>
      <c r="B361" s="35" t="inlineStr">
        <is>
          <t>Threshold</t>
        </is>
      </c>
      <c r="C361" s="35" t="inlineStr">
        <is>
          <t>Blocks signal unless value &gt; threshold (tunable level)</t>
        </is>
      </c>
      <c r="D361" s="35" t="inlineStr">
        <is>
          <t>ENTRY, GLOBAL, STOCKS_EXIT</t>
        </is>
      </c>
      <c r="E361" s="35" t="inlineStr">
        <is>
          <t>MTS_BOTTOM_STRONG_TH</t>
        </is>
      </c>
      <c r="F361" s="35" t="inlineStr">
        <is>
          <t>GENERAL</t>
        </is>
      </c>
      <c r="G361" s="35" t="inlineStr">
        <is>
          <t>Blanket (page end)</t>
        </is>
      </c>
      <c r="H361" s="35" t="inlineStr">
        <is>
          <t>40.0, ±25%, ±50% (4)</t>
        </is>
      </c>
      <c r="I361" s="35" t="inlineStr">
        <is>
          <t>40.0</t>
        </is>
      </c>
      <c r="J361" s="35" t="inlineStr">
        <is>
          <t>MTS_BOTTOM_STRONG_THRESHOLD=50 -&gt; delta vs cum</t>
        </is>
      </c>
    </row>
    <row r="362" ht="15.75" customHeight="1" s="67">
      <c r="A362" s="35" t="inlineStr">
        <is>
          <t>MTS_BOTTOM_STRONG_THRESHOLD</t>
        </is>
      </c>
      <c r="B362" s="35" t="inlineStr">
        <is>
          <t>Threshold</t>
        </is>
      </c>
      <c r="C362" s="35" t="inlineStr">
        <is>
          <t>Blocks signal unless value &gt; threshold (tunable level)</t>
        </is>
      </c>
      <c r="D362" s="35" t="inlineStr">
        <is>
          <t>ENTRY, GLOBAL, STOCKS_EXIT</t>
        </is>
      </c>
      <c r="E362" s="35" t="inlineStr">
        <is>
          <t>MTS_BOTTOM_STRONG_TH</t>
        </is>
      </c>
      <c r="F362" s="35" t="inlineStr">
        <is>
          <t>GENERAL</t>
        </is>
      </c>
      <c r="G362" s="35" t="inlineStr">
        <is>
          <t>Blanket (page end)</t>
        </is>
      </c>
      <c r="H362" s="35" t="inlineStr">
        <is>
          <t>40.0, ±25%, ±50% (4)</t>
        </is>
      </c>
      <c r="I362" s="35" t="inlineStr">
        <is>
          <t>40.0</t>
        </is>
      </c>
      <c r="J362" s="35" t="inlineStr">
        <is>
          <t>MTS_BOTTOM_STRONG_THRESHOLD=30 -&gt; delta vs cum</t>
        </is>
      </c>
    </row>
    <row r="363" ht="15.75" customHeight="1" s="67">
      <c r="A363" s="35" t="inlineStr">
        <is>
          <t>MTS_BOTTOM_STRONG_THRESHOLD</t>
        </is>
      </c>
      <c r="B363" s="35" t="inlineStr">
        <is>
          <t>Threshold</t>
        </is>
      </c>
      <c r="C363" s="35" t="inlineStr">
        <is>
          <t>Blocks signal unless value &gt; threshold (tunable level)</t>
        </is>
      </c>
      <c r="D363" s="35" t="inlineStr">
        <is>
          <t>ENTRY, GLOBAL, STOCKS_EXIT</t>
        </is>
      </c>
      <c r="E363" s="35" t="inlineStr">
        <is>
          <t>MTS_BOTTOM_STRONG_TH</t>
        </is>
      </c>
      <c r="F363" s="35" t="inlineStr">
        <is>
          <t>GENERAL</t>
        </is>
      </c>
      <c r="G363" s="35" t="inlineStr">
        <is>
          <t>Blanket (page end)</t>
        </is>
      </c>
      <c r="H363" s="35" t="inlineStr">
        <is>
          <t>40.0, ±25%, ±50% (4)</t>
        </is>
      </c>
      <c r="I363" s="35" t="inlineStr">
        <is>
          <t>40.0</t>
        </is>
      </c>
      <c r="J363" s="35" t="inlineStr">
        <is>
          <t>MTS_BOTTOM_STRONG_THRESHOLD=20 -&gt; delta vs cum</t>
        </is>
      </c>
    </row>
    <row r="364" ht="15.75" customHeight="1" s="67">
      <c r="A364" s="35" t="inlineStr">
        <is>
          <t>MTS_GATE_ENABLED</t>
        </is>
      </c>
      <c r="B364" s="35" t="inlineStr">
        <is>
          <t>Bool Flag</t>
        </is>
      </c>
      <c r="C364" s="35" t="inlineStr">
        <is>
          <t>MTS (Mayer) gate enabled. | Live read: `'HTF_TREND_VETO_BYPASS_ENABLED', 'HTF_TR</t>
        </is>
      </c>
      <c r="D364" s="35" t="inlineStr">
        <is>
          <t>ENTRY, GLOBAL, STOCKS_EXIT</t>
        </is>
      </c>
      <c r="E364" s="35" t="inlineStr">
        <is>
          <t>MTS_GATE_ENABLED</t>
        </is>
      </c>
      <c r="F364" s="35" t="inlineStr">
        <is>
          <t>GENERAL</t>
        </is>
      </c>
      <c r="G364" s="35" t="inlineStr">
        <is>
          <t>Blanket (page end)</t>
        </is>
      </c>
      <c r="H364" s="35" t="inlineStr">
        <is>
          <t>False, True (2)</t>
        </is>
      </c>
      <c r="I364" s="35" t="inlineStr">
        <is>
          <t>False</t>
        </is>
      </c>
      <c r="J364" s="35" t="inlineStr">
        <is>
          <t>MTS_GATE_ENABLED=False -&gt; delta vs cum</t>
        </is>
      </c>
    </row>
    <row r="365" ht="15.75" customHeight="1" s="67">
      <c r="A365" s="35" t="inlineStr">
        <is>
          <t>MTS_GATE_ENABLED</t>
        </is>
      </c>
      <c r="B365" s="35" t="inlineStr">
        <is>
          <t>Bool Flag</t>
        </is>
      </c>
      <c r="C365" s="35" t="inlineStr">
        <is>
          <t>MTS (Mayer) gate enabled. | Live read: `'HTF_TREND_VETO_BYPASS_ENABLED', 'HTF_TR</t>
        </is>
      </c>
      <c r="D365" s="35" t="inlineStr">
        <is>
          <t>ENTRY, GLOBAL, STOCKS_EXIT</t>
        </is>
      </c>
      <c r="E365" s="35" t="inlineStr">
        <is>
          <t>MTS_GATE_ENABLED</t>
        </is>
      </c>
      <c r="F365" s="35" t="inlineStr">
        <is>
          <t>GENERAL</t>
        </is>
      </c>
      <c r="G365" s="35" t="inlineStr">
        <is>
          <t>Blanket (page end)</t>
        </is>
      </c>
      <c r="H365" s="35" t="inlineStr">
        <is>
          <t>False, True (2)</t>
        </is>
      </c>
      <c r="I365" s="35" t="inlineStr">
        <is>
          <t>False</t>
        </is>
      </c>
      <c r="J365" s="35" t="inlineStr">
        <is>
          <t>MTS_GATE_ENABLED=True -&gt; delta vs cum</t>
        </is>
      </c>
    </row>
    <row r="366" ht="15.75" customHeight="1" s="67">
      <c r="A366" s="35" t="inlineStr">
        <is>
          <t>NEWBORN_LOSS_KILL_FILTER_TF</t>
        </is>
      </c>
      <c r="B366" s="35" t="inlineStr">
        <is>
          <t>MTF Gate</t>
        </is>
      </c>
      <c r="C366" s="35" t="inlineStr">
        <is>
          <t>Kills newborn losers when velocity confirms against on FILTER_TF. | Live read: `</t>
        </is>
      </c>
      <c r="D366" s="35" t="inlineStr">
        <is>
          <t>GLOBAL</t>
        </is>
      </c>
      <c r="E366" s="35" t="inlineStr">
        <is>
          <t>NEWBORN_LOSS_KILL</t>
        </is>
      </c>
      <c r="F366" s="35" t="inlineStr">
        <is>
          <t>SPECIFIC — only gate</t>
        </is>
      </c>
      <c r="G366" s="35" t="inlineStr">
        <is>
          <t>Per-switch (with switch)</t>
        </is>
      </c>
      <c r="H366" s="35" t="inlineStr">
        <is>
          <t>OFF, 15m, 1h, 4h, D (5 options)</t>
        </is>
      </c>
      <c r="I366" s="35" t="inlineStr">
        <is>
          <t>15m</t>
        </is>
      </c>
      <c r="J366" s="35" t="inlineStr">
        <is>
          <t>NEWBORN_LOSS_KILL_FILTER_TF=OFF -&gt; delta vs cum</t>
        </is>
      </c>
    </row>
    <row r="367" ht="15.75" customHeight="1" s="67">
      <c r="A367" s="35" t="inlineStr">
        <is>
          <t>NEWBORN_LOSS_KILL_FILTER_TF</t>
        </is>
      </c>
      <c r="B367" s="35" t="inlineStr">
        <is>
          <t>MTF Gate</t>
        </is>
      </c>
      <c r="C367" s="35" t="inlineStr">
        <is>
          <t>Kills newborn losers when velocity confirms against on FILTER_TF. | Live read: `</t>
        </is>
      </c>
      <c r="D367" s="35" t="inlineStr">
        <is>
          <t>GLOBAL</t>
        </is>
      </c>
      <c r="E367" s="35" t="inlineStr">
        <is>
          <t>NEWBORN_LOSS_KILL</t>
        </is>
      </c>
      <c r="F367" s="35" t="inlineStr">
        <is>
          <t>SPECIFIC — only gate</t>
        </is>
      </c>
      <c r="G367" s="35" t="inlineStr">
        <is>
          <t>Per-switch (with switch)</t>
        </is>
      </c>
      <c r="H367" s="35" t="inlineStr">
        <is>
          <t>OFF, 15m, 1h, 4h, D (5 options)</t>
        </is>
      </c>
      <c r="I367" s="35" t="inlineStr">
        <is>
          <t>15m</t>
        </is>
      </c>
      <c r="J367" s="35" t="inlineStr">
        <is>
          <t>NEWBORN_LOSS_KILL_FILTER_TF=D -&gt; delta vs cum</t>
        </is>
      </c>
    </row>
    <row r="368" ht="15.75" customHeight="1" s="67">
      <c r="A368" s="35" t="inlineStr">
        <is>
          <t>NEWBORN_LOSS_KILL_FILTER_TF</t>
        </is>
      </c>
      <c r="B368" s="35" t="inlineStr">
        <is>
          <t>MTF Gate</t>
        </is>
      </c>
      <c r="C368" s="35" t="inlineStr">
        <is>
          <t>Kills newborn losers when velocity confirms against on FILTER_TF. | Live read: `</t>
        </is>
      </c>
      <c r="D368" s="35" t="inlineStr">
        <is>
          <t>GLOBAL</t>
        </is>
      </c>
      <c r="E368" s="35" t="inlineStr">
        <is>
          <t>NEWBORN_LOSS_KILL</t>
        </is>
      </c>
      <c r="F368" s="35" t="inlineStr">
        <is>
          <t>SPECIFIC — only gate</t>
        </is>
      </c>
      <c r="G368" s="35" t="inlineStr">
        <is>
          <t>Per-switch (with switch)</t>
        </is>
      </c>
      <c r="H368" s="35" t="inlineStr">
        <is>
          <t>OFF, 15m, 1h, 4h, D (5 options)</t>
        </is>
      </c>
      <c r="I368" s="35" t="inlineStr">
        <is>
          <t>15m</t>
        </is>
      </c>
      <c r="J368" s="35" t="inlineStr">
        <is>
          <t>NEWBORN_LOSS_KILL_FILTER_TF=4h -&gt; delta vs cum</t>
        </is>
      </c>
    </row>
    <row r="369" ht="15.75" customHeight="1" s="67">
      <c r="A369" s="35" t="inlineStr">
        <is>
          <t>NEWBORN_LOSS_KILL_FILTER_TF</t>
        </is>
      </c>
      <c r="B369" s="35" t="inlineStr">
        <is>
          <t>MTF Gate</t>
        </is>
      </c>
      <c r="C369" s="35" t="inlineStr">
        <is>
          <t>Kills newborn losers when velocity confirms against on FILTER_TF. | Live read: `</t>
        </is>
      </c>
      <c r="D369" s="35" t="inlineStr">
        <is>
          <t>GLOBAL</t>
        </is>
      </c>
      <c r="E369" s="35" t="inlineStr">
        <is>
          <t>NEWBORN_LOSS_KILL</t>
        </is>
      </c>
      <c r="F369" s="35" t="inlineStr">
        <is>
          <t>SPECIFIC — only gate</t>
        </is>
      </c>
      <c r="G369" s="35" t="inlineStr">
        <is>
          <t>Per-switch (with switch)</t>
        </is>
      </c>
      <c r="H369" s="35" t="inlineStr">
        <is>
          <t>OFF, 15m, 1h, 4h, D (5 options)</t>
        </is>
      </c>
      <c r="I369" s="35" t="inlineStr">
        <is>
          <t>15m</t>
        </is>
      </c>
      <c r="J369" s="35" t="inlineStr">
        <is>
          <t>NEWBORN_LOSS_KILL_FILTER_TF=1h -&gt; delta vs cum</t>
        </is>
      </c>
    </row>
    <row r="370" ht="15.75" customHeight="1" s="67">
      <c r="A370" s="35" t="inlineStr">
        <is>
          <t>NEWBORN_LOSS_KILL_FILTER_TF</t>
        </is>
      </c>
      <c r="B370" s="35" t="inlineStr">
        <is>
          <t>MTF Gate</t>
        </is>
      </c>
      <c r="C370" s="35" t="inlineStr">
        <is>
          <t>Kills newborn losers when velocity confirms against on FILTER_TF. | Live read: `</t>
        </is>
      </c>
      <c r="D370" s="35" t="inlineStr">
        <is>
          <t>GLOBAL</t>
        </is>
      </c>
      <c r="E370" s="35" t="inlineStr">
        <is>
          <t>NEWBORN_LOSS_KILL</t>
        </is>
      </c>
      <c r="F370" s="35" t="inlineStr">
        <is>
          <t>SPECIFIC — only gate</t>
        </is>
      </c>
      <c r="G370" s="35" t="inlineStr">
        <is>
          <t>Per-switch (with switch)</t>
        </is>
      </c>
      <c r="H370" s="35" t="inlineStr">
        <is>
          <t>OFF, 15m, 1h, 4h, D (5 options)</t>
        </is>
      </c>
      <c r="I370" s="35" t="inlineStr">
        <is>
          <t>15m</t>
        </is>
      </c>
      <c r="J370" s="35" t="inlineStr">
        <is>
          <t>NEWBORN_LOSS_KILL_FILTER_TF=15m -&gt; delta vs cum</t>
        </is>
      </c>
    </row>
    <row r="371" ht="15.75" customHeight="1" s="67">
      <c r="A371" s="35" t="inlineStr">
        <is>
          <t>NEWBORN_LOSS_KILL_GAIN_THRESHOLD_PCT</t>
        </is>
      </c>
      <c r="B371" s="35" t="inlineStr">
        <is>
          <t>Threshold</t>
        </is>
      </c>
      <c r="C371" s="35" t="inlineStr">
        <is>
          <t>Blocks signal unless value &gt; threshold (tunable level)</t>
        </is>
      </c>
      <c r="D371" s="35" t="inlineStr">
        <is>
          <t>AUGMENT, EXIT, GLOBAL, REDUCE,</t>
        </is>
      </c>
      <c r="E371" s="35" t="inlineStr">
        <is>
          <t>NEWBORN_LOSS_KILL_GA</t>
        </is>
      </c>
      <c r="F371" s="35" t="inlineStr">
        <is>
          <t>GENERAL</t>
        </is>
      </c>
      <c r="G371" s="35" t="inlineStr">
        <is>
          <t>Blanket (page end)</t>
        </is>
      </c>
      <c r="H371" s="35" t="inlineStr">
        <is>
          <t>0.0, ±25%, ±50% (4)</t>
        </is>
      </c>
      <c r="I371" s="35" t="inlineStr">
        <is>
          <t>0.0</t>
        </is>
      </c>
      <c r="J371" s="35" t="inlineStr">
        <is>
          <t>NEWBORN_LOSS_KILL_GAIN_THRESHOLD_PCT=0 -&gt; delta vs cum</t>
        </is>
      </c>
    </row>
    <row r="372" ht="15.75" customHeight="1" s="67">
      <c r="A372" s="35" t="inlineStr">
        <is>
          <t>NEWBORN_LOSS_KILL_GAIN_THRESHOLD_PCT</t>
        </is>
      </c>
      <c r="B372" s="35" t="inlineStr">
        <is>
          <t>Threshold</t>
        </is>
      </c>
      <c r="C372" s="35" t="inlineStr">
        <is>
          <t>Blocks signal unless value &gt; threshold (tunable level)</t>
        </is>
      </c>
      <c r="D372" s="35" t="inlineStr">
        <is>
          <t>AUGMENT, EXIT, GLOBAL, REDUCE,</t>
        </is>
      </c>
      <c r="E372" s="35" t="inlineStr">
        <is>
          <t>NEWBORN_LOSS_KILL_GA</t>
        </is>
      </c>
      <c r="F372" s="35" t="inlineStr">
        <is>
          <t>GENERAL</t>
        </is>
      </c>
      <c r="G372" s="35" t="inlineStr">
        <is>
          <t>Blanket (page end)</t>
        </is>
      </c>
      <c r="H372" s="35" t="inlineStr">
        <is>
          <t>0.0, ±25%, ±50% (4)</t>
        </is>
      </c>
      <c r="I372" s="35" t="inlineStr">
        <is>
          <t>0.0</t>
        </is>
      </c>
      <c r="J372" s="35" t="inlineStr">
        <is>
          <t>NEWBORN_LOSS_KILL_GAIN_THRESHOLD_PCT=2.0 -&gt; delta vs cum</t>
        </is>
      </c>
    </row>
    <row r="373" ht="15.75" customHeight="1" s="67">
      <c r="A373" s="35" t="inlineStr">
        <is>
          <t>NEWBORN_LOSS_KILL_GAIN_THRESHOLD_PCT</t>
        </is>
      </c>
      <c r="B373" s="35" t="inlineStr">
        <is>
          <t>Threshold</t>
        </is>
      </c>
      <c r="C373" s="35" t="inlineStr">
        <is>
          <t>Blocks signal unless value &gt; threshold (tunable level)</t>
        </is>
      </c>
      <c r="D373" s="35" t="inlineStr">
        <is>
          <t>AUGMENT, EXIT, GLOBAL, REDUCE,</t>
        </is>
      </c>
      <c r="E373" s="35" t="inlineStr">
        <is>
          <t>NEWBORN_LOSS_KILL_GA</t>
        </is>
      </c>
      <c r="F373" s="35" t="inlineStr">
        <is>
          <t>GENERAL</t>
        </is>
      </c>
      <c r="G373" s="35" t="inlineStr">
        <is>
          <t>Blanket (page end)</t>
        </is>
      </c>
      <c r="H373" s="35" t="inlineStr">
        <is>
          <t>0.0, ±25%, ±50% (4)</t>
        </is>
      </c>
      <c r="I373" s="35" t="inlineStr">
        <is>
          <t>0.0</t>
        </is>
      </c>
      <c r="J373" s="35" t="inlineStr">
        <is>
          <t>NEWBORN_LOSS_KILL_GAIN_THRESHOLD_PCT=1.0 -&gt; delta vs cum</t>
        </is>
      </c>
    </row>
    <row r="374" ht="15.75" customHeight="1" s="67">
      <c r="A374" s="35" t="inlineStr">
        <is>
          <t>NEWBORN_LOSS_KILL_GAIN_THRESHOLD_PCT</t>
        </is>
      </c>
      <c r="B374" s="35" t="inlineStr">
        <is>
          <t>Threshold</t>
        </is>
      </c>
      <c r="C374" s="35" t="inlineStr">
        <is>
          <t>Blocks signal unless value &gt; threshold (tunable level)</t>
        </is>
      </c>
      <c r="D374" s="35" t="inlineStr">
        <is>
          <t>AUGMENT, EXIT, GLOBAL, REDUCE,</t>
        </is>
      </c>
      <c r="E374" s="35" t="inlineStr">
        <is>
          <t>NEWBORN_LOSS_KILL_GA</t>
        </is>
      </c>
      <c r="F374" s="35" t="inlineStr">
        <is>
          <t>GENERAL</t>
        </is>
      </c>
      <c r="G374" s="35" t="inlineStr">
        <is>
          <t>Blanket (page end)</t>
        </is>
      </c>
      <c r="H374" s="35" t="inlineStr">
        <is>
          <t>0.0, ±25%, ±50% (4)</t>
        </is>
      </c>
      <c r="I374" s="35" t="inlineStr">
        <is>
          <t>0.0</t>
        </is>
      </c>
      <c r="J374" s="35" t="inlineStr">
        <is>
          <t>NEWBORN_LOSS_KILL_GAIN_THRESHOLD_PCT=0.5 -&gt; delta vs cum</t>
        </is>
      </c>
    </row>
    <row r="375" ht="15.75" customHeight="1" s="67">
      <c r="A375" s="35" t="inlineStr">
        <is>
          <t>NEWBORN_LOSS_KILL_REQUIRE_VEL_AGAINST</t>
        </is>
      </c>
      <c r="B375" s="35" t="inlineStr">
        <is>
          <t>Other</t>
        </is>
      </c>
      <c r="C375" s="35" t="inlineStr">
        <is>
          <t>Blocks signal unless value &gt; threshold (tunable level)</t>
        </is>
      </c>
      <c r="D375" s="35" t="inlineStr">
        <is>
          <t>AUGMENT, EXIT, GLOBAL, REDUCE,</t>
        </is>
      </c>
      <c r="E375" s="35" t="inlineStr">
        <is>
          <t>NEWBORN_LOSS_KILL_RE</t>
        </is>
      </c>
      <c r="F375" s="35" t="inlineStr">
        <is>
          <t>GENERAL</t>
        </is>
      </c>
      <c r="G375" s="35" t="inlineStr">
        <is>
          <t>Blanket (page end)</t>
        </is>
      </c>
      <c r="H375" s="35" t="inlineStr">
        <is>
          <t>0.0, alt</t>
        </is>
      </c>
      <c r="I375" s="35" t="inlineStr">
        <is>
          <t>0.0</t>
        </is>
      </c>
      <c r="J375" s="35" t="inlineStr">
        <is>
          <t>NEWBORN_LOSS_KILL_REQUIRE_VEL_AGAINST=0.0 -&gt; delta vs cum</t>
        </is>
      </c>
    </row>
    <row r="376" ht="15.75" customHeight="1" s="67">
      <c r="A376" s="35" t="inlineStr">
        <is>
          <t>NEWBORN_LOSS_KILL_REQUIRE_VEL_AGAINST</t>
        </is>
      </c>
      <c r="B376" s="35" t="inlineStr">
        <is>
          <t>Other</t>
        </is>
      </c>
      <c r="C376" s="35" t="inlineStr">
        <is>
          <t>Blocks signal unless value &gt; threshold (tunable level)</t>
        </is>
      </c>
      <c r="D376" s="35" t="inlineStr">
        <is>
          <t>AUGMENT, EXIT, GLOBAL, REDUCE,</t>
        </is>
      </c>
      <c r="E376" s="35" t="inlineStr">
        <is>
          <t>NEWBORN_LOSS_KILL_RE</t>
        </is>
      </c>
      <c r="F376" s="35" t="inlineStr">
        <is>
          <t>GENERAL</t>
        </is>
      </c>
      <c r="G376" s="35" t="inlineStr">
        <is>
          <t>Blanket (page end)</t>
        </is>
      </c>
      <c r="H376" s="35" t="inlineStr">
        <is>
          <t>0.0, alt</t>
        </is>
      </c>
      <c r="I376" s="35" t="inlineStr">
        <is>
          <t>0.0</t>
        </is>
      </c>
      <c r="J376" s="35" t="inlineStr">
        <is>
          <t>NEWBORN_LOSS_KILL_REQUIRE_VEL_AGAINST=0.0_ALT -&gt; delta vs cum</t>
        </is>
      </c>
    </row>
    <row r="377" ht="15.75" customHeight="1" s="67">
      <c r="A377" s="35" t="inlineStr">
        <is>
          <t>NEWBORN_PROTECT_FILTER_TF</t>
        </is>
      </c>
      <c r="B377" s="35" t="inlineStr">
        <is>
          <t>MTF Gate</t>
        </is>
      </c>
      <c r="C377" s="35" t="inlineStr">
        <is>
          <t>Requires confirmation on multiple timeframes (e.g., 1h+4h) before signal counts</t>
        </is>
      </c>
      <c r="D377" s="35" t="inlineStr">
        <is>
          <t>GLOBAL</t>
        </is>
      </c>
      <c r="E377" s="35" t="inlineStr">
        <is>
          <t>NEWBORN_PROTECT</t>
        </is>
      </c>
      <c r="F377" s="35" t="inlineStr">
        <is>
          <t>SPECIFIC — only gate</t>
        </is>
      </c>
      <c r="G377" s="35" t="inlineStr">
        <is>
          <t>Per-switch (with switch)</t>
        </is>
      </c>
      <c r="H377" s="35" t="inlineStr">
        <is>
          <t>OFF, 15m, 1h, 4h, D (5 options)</t>
        </is>
      </c>
      <c r="I377" s="35" t="inlineStr">
        <is>
          <t>15m</t>
        </is>
      </c>
      <c r="J377" s="35" t="inlineStr">
        <is>
          <t>NEWBORN_PROTECT_FILTER_TF=OFF -&gt; delta vs cum</t>
        </is>
      </c>
    </row>
    <row r="378" ht="15.75" customHeight="1" s="67">
      <c r="A378" s="35" t="inlineStr">
        <is>
          <t>NEWBORN_PROTECT_FILTER_TF</t>
        </is>
      </c>
      <c r="B378" s="35" t="inlineStr">
        <is>
          <t>MTF Gate</t>
        </is>
      </c>
      <c r="C378" s="35" t="inlineStr">
        <is>
          <t>Requires confirmation on multiple timeframes (e.g., 1h+4h) before signal counts</t>
        </is>
      </c>
      <c r="D378" s="35" t="inlineStr">
        <is>
          <t>GLOBAL</t>
        </is>
      </c>
      <c r="E378" s="35" t="inlineStr">
        <is>
          <t>NEWBORN_PROTECT</t>
        </is>
      </c>
      <c r="F378" s="35" t="inlineStr">
        <is>
          <t>SPECIFIC — only gate</t>
        </is>
      </c>
      <c r="G378" s="35" t="inlineStr">
        <is>
          <t>Per-switch (with switch)</t>
        </is>
      </c>
      <c r="H378" s="35" t="inlineStr">
        <is>
          <t>OFF, 15m, 1h, 4h, D (5 options)</t>
        </is>
      </c>
      <c r="I378" s="35" t="inlineStr">
        <is>
          <t>15m</t>
        </is>
      </c>
      <c r="J378" s="35" t="inlineStr">
        <is>
          <t>NEWBORN_PROTECT_FILTER_TF=D -&gt; delta vs cum</t>
        </is>
      </c>
    </row>
    <row r="379" ht="15.75" customHeight="1" s="67">
      <c r="A379" s="35" t="inlineStr">
        <is>
          <t>NEWBORN_PROTECT_FILTER_TF</t>
        </is>
      </c>
      <c r="B379" s="35" t="inlineStr">
        <is>
          <t>MTF Gate</t>
        </is>
      </c>
      <c r="C379" s="35" t="inlineStr">
        <is>
          <t>Requires confirmation on multiple timeframes (e.g., 1h+4h) before signal counts</t>
        </is>
      </c>
      <c r="D379" s="35" t="inlineStr">
        <is>
          <t>GLOBAL</t>
        </is>
      </c>
      <c r="E379" s="35" t="inlineStr">
        <is>
          <t>NEWBORN_PROTECT</t>
        </is>
      </c>
      <c r="F379" s="35" t="inlineStr">
        <is>
          <t>SPECIFIC — only gate</t>
        </is>
      </c>
      <c r="G379" s="35" t="inlineStr">
        <is>
          <t>Per-switch (with switch)</t>
        </is>
      </c>
      <c r="H379" s="35" t="inlineStr">
        <is>
          <t>OFF, 15m, 1h, 4h, D (5 options)</t>
        </is>
      </c>
      <c r="I379" s="35" t="inlineStr">
        <is>
          <t>15m</t>
        </is>
      </c>
      <c r="J379" s="35" t="inlineStr">
        <is>
          <t>NEWBORN_PROTECT_FILTER_TF=4h -&gt; delta vs cum</t>
        </is>
      </c>
    </row>
    <row r="380" ht="15.75" customHeight="1" s="67">
      <c r="A380" s="35" t="inlineStr">
        <is>
          <t>NEWBORN_PROTECT_FILTER_TF</t>
        </is>
      </c>
      <c r="B380" s="35" t="inlineStr">
        <is>
          <t>MTF Gate</t>
        </is>
      </c>
      <c r="C380" s="35" t="inlineStr">
        <is>
          <t>Requires confirmation on multiple timeframes (e.g., 1h+4h) before signal counts</t>
        </is>
      </c>
      <c r="D380" s="35" t="inlineStr">
        <is>
          <t>GLOBAL</t>
        </is>
      </c>
      <c r="E380" s="35" t="inlineStr">
        <is>
          <t>NEWBORN_PROTECT</t>
        </is>
      </c>
      <c r="F380" s="35" t="inlineStr">
        <is>
          <t>SPECIFIC — only gate</t>
        </is>
      </c>
      <c r="G380" s="35" t="inlineStr">
        <is>
          <t>Per-switch (with switch)</t>
        </is>
      </c>
      <c r="H380" s="35" t="inlineStr">
        <is>
          <t>OFF, 15m, 1h, 4h, D (5 options)</t>
        </is>
      </c>
      <c r="I380" s="35" t="inlineStr">
        <is>
          <t>15m</t>
        </is>
      </c>
      <c r="J380" s="35" t="inlineStr">
        <is>
          <t>NEWBORN_PROTECT_FILTER_TF=1h -&gt; delta vs cum</t>
        </is>
      </c>
    </row>
    <row r="381" ht="15.75" customHeight="1" s="67">
      <c r="A381" s="35" t="inlineStr">
        <is>
          <t>NEWBORN_PROTECT_FILTER_TF</t>
        </is>
      </c>
      <c r="B381" s="35" t="inlineStr">
        <is>
          <t>MTF Gate</t>
        </is>
      </c>
      <c r="C381" s="35" t="inlineStr">
        <is>
          <t>Requires confirmation on multiple timeframes (e.g., 1h+4h) before signal counts</t>
        </is>
      </c>
      <c r="D381" s="35" t="inlineStr">
        <is>
          <t>GLOBAL</t>
        </is>
      </c>
      <c r="E381" s="35" t="inlineStr">
        <is>
          <t>NEWBORN_PROTECT</t>
        </is>
      </c>
      <c r="F381" s="35" t="inlineStr">
        <is>
          <t>SPECIFIC — only gate</t>
        </is>
      </c>
      <c r="G381" s="35" t="inlineStr">
        <is>
          <t>Per-switch (with switch)</t>
        </is>
      </c>
      <c r="H381" s="35" t="inlineStr">
        <is>
          <t>OFF, 15m, 1h, 4h, D (5 options)</t>
        </is>
      </c>
      <c r="I381" s="35" t="inlineStr">
        <is>
          <t>15m</t>
        </is>
      </c>
      <c r="J381" s="35" t="inlineStr">
        <is>
          <t>NEWBORN_PROTECT_FILTER_TF=15m -&gt; delta vs cum</t>
        </is>
      </c>
    </row>
    <row r="382" ht="15.75" customHeight="1" s="67">
      <c r="A382" s="35" t="inlineStr">
        <is>
          <t>NEW_POSITION_MAX_LOSS_THRESHOLD</t>
        </is>
      </c>
      <c r="B382" s="35" t="inlineStr">
        <is>
          <t>Threshold</t>
        </is>
      </c>
      <c r="C382" s="35" t="inlineStr">
        <is>
          <t>Blocks signal unless value &gt; threshold (tunable level)</t>
        </is>
      </c>
      <c r="D382" s="35" t="inlineStr">
        <is>
          <t>AUGMENT, EXIT, GLOBAL, REDUCE,</t>
        </is>
      </c>
      <c r="E382" s="35" t="inlineStr">
        <is>
          <t>NEW_POSITION_MAX_LOS</t>
        </is>
      </c>
      <c r="F382" s="35" t="inlineStr">
        <is>
          <t>GENERAL</t>
        </is>
      </c>
      <c r="G382" s="35" t="inlineStr">
        <is>
          <t>Blanket (page end)</t>
        </is>
      </c>
      <c r="H382" s="35" t="inlineStr">
        <is>
          <t>0.0, ±25%, ±50% (4)</t>
        </is>
      </c>
      <c r="I382" s="35" t="inlineStr">
        <is>
          <t>0.0</t>
        </is>
      </c>
      <c r="J382" s="35" t="inlineStr">
        <is>
          <t>NEW_POSITION_MAX_LOSS_THRESHOLD=0 -&gt; delta vs cum</t>
        </is>
      </c>
    </row>
    <row r="383" ht="15.75" customHeight="1" s="67">
      <c r="A383" s="35" t="inlineStr">
        <is>
          <t>NEW_POSITION_MAX_LOSS_THRESHOLD</t>
        </is>
      </c>
      <c r="B383" s="35" t="inlineStr">
        <is>
          <t>Threshold</t>
        </is>
      </c>
      <c r="C383" s="35" t="inlineStr">
        <is>
          <t>Blocks signal unless value &gt; threshold (tunable level)</t>
        </is>
      </c>
      <c r="D383" s="35" t="inlineStr">
        <is>
          <t>AUGMENT, EXIT, GLOBAL, REDUCE,</t>
        </is>
      </c>
      <c r="E383" s="35" t="inlineStr">
        <is>
          <t>NEW_POSITION_MAX_LOS</t>
        </is>
      </c>
      <c r="F383" s="35" t="inlineStr">
        <is>
          <t>GENERAL</t>
        </is>
      </c>
      <c r="G383" s="35" t="inlineStr">
        <is>
          <t>Blanket (page end)</t>
        </is>
      </c>
      <c r="H383" s="35" t="inlineStr">
        <is>
          <t>0.0, ±25%, ±50% (4)</t>
        </is>
      </c>
      <c r="I383" s="35" t="inlineStr">
        <is>
          <t>0.0</t>
        </is>
      </c>
      <c r="J383" s="35" t="inlineStr">
        <is>
          <t>NEW_POSITION_MAX_LOSS_THRESHOLD=2.0 -&gt; delta vs cum</t>
        </is>
      </c>
    </row>
    <row r="384" ht="15.75" customHeight="1" s="67">
      <c r="A384" s="35" t="inlineStr">
        <is>
          <t>NEW_POSITION_MAX_LOSS_THRESHOLD</t>
        </is>
      </c>
      <c r="B384" s="35" t="inlineStr">
        <is>
          <t>Threshold</t>
        </is>
      </c>
      <c r="C384" s="35" t="inlineStr">
        <is>
          <t>Blocks signal unless value &gt; threshold (tunable level)</t>
        </is>
      </c>
      <c r="D384" s="35" t="inlineStr">
        <is>
          <t>AUGMENT, EXIT, GLOBAL, REDUCE,</t>
        </is>
      </c>
      <c r="E384" s="35" t="inlineStr">
        <is>
          <t>NEW_POSITION_MAX_LOS</t>
        </is>
      </c>
      <c r="F384" s="35" t="inlineStr">
        <is>
          <t>GENERAL</t>
        </is>
      </c>
      <c r="G384" s="35" t="inlineStr">
        <is>
          <t>Blanket (page end)</t>
        </is>
      </c>
      <c r="H384" s="35" t="inlineStr">
        <is>
          <t>0.0, ±25%, ±50% (4)</t>
        </is>
      </c>
      <c r="I384" s="35" t="inlineStr">
        <is>
          <t>0.0</t>
        </is>
      </c>
      <c r="J384" s="35" t="inlineStr">
        <is>
          <t>NEW_POSITION_MAX_LOSS_THRESHOLD=1.0 -&gt; delta vs cum</t>
        </is>
      </c>
    </row>
    <row r="385" ht="15.75" customHeight="1" s="67">
      <c r="A385" s="35" t="inlineStr">
        <is>
          <t>NEW_POSITION_MAX_LOSS_THRESHOLD</t>
        </is>
      </c>
      <c r="B385" s="35" t="inlineStr">
        <is>
          <t>Threshold</t>
        </is>
      </c>
      <c r="C385" s="35" t="inlineStr">
        <is>
          <t>Blocks signal unless value &gt; threshold (tunable level)</t>
        </is>
      </c>
      <c r="D385" s="35" t="inlineStr">
        <is>
          <t>AUGMENT, EXIT, GLOBAL, REDUCE,</t>
        </is>
      </c>
      <c r="E385" s="35" t="inlineStr">
        <is>
          <t>NEW_POSITION_MAX_LOS</t>
        </is>
      </c>
      <c r="F385" s="35" t="inlineStr">
        <is>
          <t>GENERAL</t>
        </is>
      </c>
      <c r="G385" s="35" t="inlineStr">
        <is>
          <t>Blanket (page end)</t>
        </is>
      </c>
      <c r="H385" s="35" t="inlineStr">
        <is>
          <t>0.0, ±25%, ±50% (4)</t>
        </is>
      </c>
      <c r="I385" s="35" t="inlineStr">
        <is>
          <t>0.0</t>
        </is>
      </c>
      <c r="J385" s="35" t="inlineStr">
        <is>
          <t>NEW_POSITION_MAX_LOSS_THRESHOLD=0.5 -&gt; delta vs cum</t>
        </is>
      </c>
    </row>
    <row r="386" ht="15.75" customHeight="1" s="67">
      <c r="A386" s="35" t="inlineStr">
        <is>
          <t>NOLOSS_BYPASS_WT5OF5_FILTER_TF</t>
        </is>
      </c>
      <c r="B386" s="35" t="inlineStr">
        <is>
          <t>MTF Gate</t>
        </is>
      </c>
      <c r="C386" s="35" t="inlineStr">
        <is>
          <t>Bypasses no-loss gate when WT 5of5 confirms (all WT TFs). | Live read: `', 'MI_S</t>
        </is>
      </c>
      <c r="D386" s="35" t="inlineStr">
        <is>
          <t>GLOBAL</t>
        </is>
      </c>
      <c r="E386" s="35" t="inlineStr">
        <is>
          <t>NOLOSS_BYPASS_WT5OF5</t>
        </is>
      </c>
      <c r="F386" s="35" t="inlineStr">
        <is>
          <t>SPECIFIC — only gate</t>
        </is>
      </c>
      <c r="G386" s="35" t="inlineStr">
        <is>
          <t>Per-switch (with switch)</t>
        </is>
      </c>
      <c r="H386" s="35" t="inlineStr">
        <is>
          <t>OFF, 15m, 1h, 4h, D (5 options)</t>
        </is>
      </c>
      <c r="I386" s="35" t="inlineStr">
        <is>
          <t>15m</t>
        </is>
      </c>
      <c r="J386" s="35" t="inlineStr">
        <is>
          <t>NOLOSS_BYPASS_WT5OF5_FILTER_TF=OFF -&gt; delta vs cum</t>
        </is>
      </c>
    </row>
    <row r="387" ht="15.75" customHeight="1" s="67">
      <c r="A387" s="35" t="inlineStr">
        <is>
          <t>NOLOSS_BYPASS_WT5OF5_FILTER_TF</t>
        </is>
      </c>
      <c r="B387" s="35" t="inlineStr">
        <is>
          <t>MTF Gate</t>
        </is>
      </c>
      <c r="C387" s="35" t="inlineStr">
        <is>
          <t>Bypasses no-loss gate when WT 5of5 confirms (all WT TFs). | Live read: `', 'MI_S</t>
        </is>
      </c>
      <c r="D387" s="35" t="inlineStr">
        <is>
          <t>GLOBAL</t>
        </is>
      </c>
      <c r="E387" s="35" t="inlineStr">
        <is>
          <t>NOLOSS_BYPASS_WT5OF5</t>
        </is>
      </c>
      <c r="F387" s="35" t="inlineStr">
        <is>
          <t>SPECIFIC — only gate</t>
        </is>
      </c>
      <c r="G387" s="35" t="inlineStr">
        <is>
          <t>Per-switch (with switch)</t>
        </is>
      </c>
      <c r="H387" s="35" t="inlineStr">
        <is>
          <t>OFF, 15m, 1h, 4h, D (5 options)</t>
        </is>
      </c>
      <c r="I387" s="35" t="inlineStr">
        <is>
          <t>15m</t>
        </is>
      </c>
      <c r="J387" s="35" t="inlineStr">
        <is>
          <t>NOLOSS_BYPASS_WT5OF5_FILTER_TF=D -&gt; delta vs cum</t>
        </is>
      </c>
    </row>
    <row r="388" ht="15.75" customHeight="1" s="67">
      <c r="A388" s="35" t="inlineStr">
        <is>
          <t>NOLOSS_BYPASS_WT5OF5_FILTER_TF</t>
        </is>
      </c>
      <c r="B388" s="35" t="inlineStr">
        <is>
          <t>MTF Gate</t>
        </is>
      </c>
      <c r="C388" s="35" t="inlineStr">
        <is>
          <t>Bypasses no-loss gate when WT 5of5 confirms (all WT TFs). | Live read: `', 'MI_S</t>
        </is>
      </c>
      <c r="D388" s="35" t="inlineStr">
        <is>
          <t>GLOBAL</t>
        </is>
      </c>
      <c r="E388" s="35" t="inlineStr">
        <is>
          <t>NOLOSS_BYPASS_WT5OF5</t>
        </is>
      </c>
      <c r="F388" s="35" t="inlineStr">
        <is>
          <t>SPECIFIC — only gate</t>
        </is>
      </c>
      <c r="G388" s="35" t="inlineStr">
        <is>
          <t>Per-switch (with switch)</t>
        </is>
      </c>
      <c r="H388" s="35" t="inlineStr">
        <is>
          <t>OFF, 15m, 1h, 4h, D (5 options)</t>
        </is>
      </c>
      <c r="I388" s="35" t="inlineStr">
        <is>
          <t>15m</t>
        </is>
      </c>
      <c r="J388" s="35" t="inlineStr">
        <is>
          <t>NOLOSS_BYPASS_WT5OF5_FILTER_TF=4h -&gt; delta vs cum</t>
        </is>
      </c>
    </row>
    <row r="389" ht="15.75" customHeight="1" s="67">
      <c r="A389" s="35" t="inlineStr">
        <is>
          <t>NOLOSS_BYPASS_WT5OF5_FILTER_TF</t>
        </is>
      </c>
      <c r="B389" s="35" t="inlineStr">
        <is>
          <t>MTF Gate</t>
        </is>
      </c>
      <c r="C389" s="35" t="inlineStr">
        <is>
          <t>Bypasses no-loss gate when WT 5of5 confirms (all WT TFs). | Live read: `', 'MI_S</t>
        </is>
      </c>
      <c r="D389" s="35" t="inlineStr">
        <is>
          <t>GLOBAL</t>
        </is>
      </c>
      <c r="E389" s="35" t="inlineStr">
        <is>
          <t>NOLOSS_BYPASS_WT5OF5</t>
        </is>
      </c>
      <c r="F389" s="35" t="inlineStr">
        <is>
          <t>SPECIFIC — only gate</t>
        </is>
      </c>
      <c r="G389" s="35" t="inlineStr">
        <is>
          <t>Per-switch (with switch)</t>
        </is>
      </c>
      <c r="H389" s="35" t="inlineStr">
        <is>
          <t>OFF, 15m, 1h, 4h, D (5 options)</t>
        </is>
      </c>
      <c r="I389" s="35" t="inlineStr">
        <is>
          <t>15m</t>
        </is>
      </c>
      <c r="J389" s="35" t="inlineStr">
        <is>
          <t>NOLOSS_BYPASS_WT5OF5_FILTER_TF=1h -&gt; delta vs cum</t>
        </is>
      </c>
    </row>
    <row r="390" ht="15.75" customHeight="1" s="67">
      <c r="A390" s="35" t="inlineStr">
        <is>
          <t>NOLOSS_BYPASS_WT5OF5_FILTER_TF</t>
        </is>
      </c>
      <c r="B390" s="35" t="inlineStr">
        <is>
          <t>MTF Gate</t>
        </is>
      </c>
      <c r="C390" s="35" t="inlineStr">
        <is>
          <t>Bypasses no-loss gate when WT 5of5 confirms (all WT TFs). | Live read: `', 'MI_S</t>
        </is>
      </c>
      <c r="D390" s="35" t="inlineStr">
        <is>
          <t>GLOBAL</t>
        </is>
      </c>
      <c r="E390" s="35" t="inlineStr">
        <is>
          <t>NOLOSS_BYPASS_WT5OF5</t>
        </is>
      </c>
      <c r="F390" s="35" t="inlineStr">
        <is>
          <t>SPECIFIC — only gate</t>
        </is>
      </c>
      <c r="G390" s="35" t="inlineStr">
        <is>
          <t>Per-switch (with switch)</t>
        </is>
      </c>
      <c r="H390" s="35" t="inlineStr">
        <is>
          <t>OFF, 15m, 1h, 4h, D (5 options)</t>
        </is>
      </c>
      <c r="I390" s="35" t="inlineStr">
        <is>
          <t>15m</t>
        </is>
      </c>
      <c r="J390" s="35" t="inlineStr">
        <is>
          <t>NOLOSS_BYPASS_WT5OF5_FILTER_TF=15m -&gt; delta vs cum</t>
        </is>
      </c>
    </row>
    <row r="391" ht="15.75" customHeight="1" s="67">
      <c r="A391" s="35" t="inlineStr">
        <is>
          <t>OI_CONFIRM_ENABLED</t>
        </is>
      </c>
      <c r="B391" s="35" t="inlineStr">
        <is>
          <t>Bool Flag</t>
        </is>
      </c>
      <c r="C391" s="35" t="inlineStr">
        <is>
          <t>Open Interest confirmation enabled. | Live read: `N_GATE', 'LEADERBOARD_FILTER',</t>
        </is>
      </c>
      <c r="D391" s="35" t="inlineStr">
        <is>
          <t>ENTRY, GLOBAL, STOCKS_EXIT</t>
        </is>
      </c>
      <c r="E391" s="35" t="inlineStr">
        <is>
          <t>OI_CONFIRM_ENABLED</t>
        </is>
      </c>
      <c r="F391" s="35" t="inlineStr">
        <is>
          <t>GENERAL</t>
        </is>
      </c>
      <c r="G391" s="35" t="inlineStr">
        <is>
          <t>Blanket (page end)</t>
        </is>
      </c>
      <c r="H391" s="35" t="inlineStr">
        <is>
          <t>False, True (2)</t>
        </is>
      </c>
      <c r="I391" s="35" t="inlineStr">
        <is>
          <t>False</t>
        </is>
      </c>
      <c r="J391" s="35" t="inlineStr">
        <is>
          <t>OI_CONFIRM_ENABLED=False -&gt; delta vs cum</t>
        </is>
      </c>
    </row>
    <row r="392" ht="15.75" customHeight="1" s="67">
      <c r="A392" s="35" t="inlineStr">
        <is>
          <t>OI_CONFIRM_ENABLED</t>
        </is>
      </c>
      <c r="B392" s="35" t="inlineStr">
        <is>
          <t>Bool Flag</t>
        </is>
      </c>
      <c r="C392" s="35" t="inlineStr">
        <is>
          <t>Open Interest confirmation enabled. | Live read: `N_GATE', 'LEADERBOARD_FILTER',</t>
        </is>
      </c>
      <c r="D392" s="35" t="inlineStr">
        <is>
          <t>ENTRY, GLOBAL, STOCKS_EXIT</t>
        </is>
      </c>
      <c r="E392" s="35" t="inlineStr">
        <is>
          <t>OI_CONFIRM_ENABLED</t>
        </is>
      </c>
      <c r="F392" s="35" t="inlineStr">
        <is>
          <t>GENERAL</t>
        </is>
      </c>
      <c r="G392" s="35" t="inlineStr">
        <is>
          <t>Blanket (page end)</t>
        </is>
      </c>
      <c r="H392" s="35" t="inlineStr">
        <is>
          <t>False, True (2)</t>
        </is>
      </c>
      <c r="I392" s="35" t="inlineStr">
        <is>
          <t>False</t>
        </is>
      </c>
      <c r="J392" s="35" t="inlineStr">
        <is>
          <t>OI_CONFIRM_ENABLED=True -&gt; delta vs cum</t>
        </is>
      </c>
    </row>
    <row r="393" ht="15.75" customHeight="1" s="67">
      <c r="A393" s="35" t="inlineStr">
        <is>
          <t>OI_CONFIRM_MIN_CHANGE_PCT</t>
        </is>
      </c>
      <c r="B393" s="35" t="inlineStr">
        <is>
          <t>Threshold</t>
        </is>
      </c>
      <c r="C393" s="35" t="inlineStr">
        <is>
          <t>Blocks signal unless value &gt; threshold (tunable level)</t>
        </is>
      </c>
      <c r="D393" s="35" t="inlineStr">
        <is>
          <t>ENTRY, GLOBAL, STOCKS_EXIT</t>
        </is>
      </c>
      <c r="E393" s="35" t="inlineStr">
        <is>
          <t>OI_CONFIRM_MIN_CHANG</t>
        </is>
      </c>
      <c r="F393" s="35" t="inlineStr">
        <is>
          <t>GENERAL</t>
        </is>
      </c>
      <c r="G393" s="35" t="inlineStr">
        <is>
          <t>Blanket (page end)</t>
        </is>
      </c>
      <c r="H393" s="35" t="inlineStr">
        <is>
          <t>0.0, ±25%, ±50% (4)</t>
        </is>
      </c>
      <c r="I393" s="35" t="inlineStr">
        <is>
          <t>0.0</t>
        </is>
      </c>
      <c r="J393" s="35" t="inlineStr">
        <is>
          <t>OI_CONFIRM_MIN_CHANGE_PCT=0 -&gt; delta vs cum</t>
        </is>
      </c>
    </row>
    <row r="394" ht="15.75" customHeight="1" s="67">
      <c r="A394" s="35" t="inlineStr">
        <is>
          <t>OI_CONFIRM_MIN_CHANGE_PCT</t>
        </is>
      </c>
      <c r="B394" s="35" t="inlineStr">
        <is>
          <t>Threshold</t>
        </is>
      </c>
      <c r="C394" s="35" t="inlineStr">
        <is>
          <t>Blocks signal unless value &gt; threshold (tunable level)</t>
        </is>
      </c>
      <c r="D394" s="35" t="inlineStr">
        <is>
          <t>ENTRY, GLOBAL, STOCKS_EXIT</t>
        </is>
      </c>
      <c r="E394" s="35" t="inlineStr">
        <is>
          <t>OI_CONFIRM_MIN_CHANG</t>
        </is>
      </c>
      <c r="F394" s="35" t="inlineStr">
        <is>
          <t>GENERAL</t>
        </is>
      </c>
      <c r="G394" s="35" t="inlineStr">
        <is>
          <t>Blanket (page end)</t>
        </is>
      </c>
      <c r="H394" s="35" t="inlineStr">
        <is>
          <t>0.0, ±25%, ±50% (4)</t>
        </is>
      </c>
      <c r="I394" s="35" t="inlineStr">
        <is>
          <t>0.0</t>
        </is>
      </c>
      <c r="J394" s="35" t="inlineStr">
        <is>
          <t>OI_CONFIRM_MIN_CHANGE_PCT=2.0 -&gt; delta vs cum</t>
        </is>
      </c>
    </row>
    <row r="395" ht="15.75" customHeight="1" s="67">
      <c r="A395" s="35" t="inlineStr">
        <is>
          <t>OI_CONFIRM_MIN_CHANGE_PCT</t>
        </is>
      </c>
      <c r="B395" s="35" t="inlineStr">
        <is>
          <t>Threshold</t>
        </is>
      </c>
      <c r="C395" s="35" t="inlineStr">
        <is>
          <t>Blocks signal unless value &gt; threshold (tunable level)</t>
        </is>
      </c>
      <c r="D395" s="35" t="inlineStr">
        <is>
          <t>ENTRY, GLOBAL, STOCKS_EXIT</t>
        </is>
      </c>
      <c r="E395" s="35" t="inlineStr">
        <is>
          <t>OI_CONFIRM_MIN_CHANG</t>
        </is>
      </c>
      <c r="F395" s="35" t="inlineStr">
        <is>
          <t>GENERAL</t>
        </is>
      </c>
      <c r="G395" s="35" t="inlineStr">
        <is>
          <t>Blanket (page end)</t>
        </is>
      </c>
      <c r="H395" s="35" t="inlineStr">
        <is>
          <t>0.0, ±25%, ±50% (4)</t>
        </is>
      </c>
      <c r="I395" s="35" t="inlineStr">
        <is>
          <t>0.0</t>
        </is>
      </c>
      <c r="J395" s="35" t="inlineStr">
        <is>
          <t>OI_CONFIRM_MIN_CHANGE_PCT=1.0 -&gt; delta vs cum</t>
        </is>
      </c>
    </row>
    <row r="396" ht="15.75" customHeight="1" s="67">
      <c r="A396" s="35" t="inlineStr">
        <is>
          <t>OI_CONFIRM_MIN_CHANGE_PCT</t>
        </is>
      </c>
      <c r="B396" s="35" t="inlineStr">
        <is>
          <t>Threshold</t>
        </is>
      </c>
      <c r="C396" s="35" t="inlineStr">
        <is>
          <t>Blocks signal unless value &gt; threshold (tunable level)</t>
        </is>
      </c>
      <c r="D396" s="35" t="inlineStr">
        <is>
          <t>ENTRY, GLOBAL, STOCKS_EXIT</t>
        </is>
      </c>
      <c r="E396" s="35" t="inlineStr">
        <is>
          <t>OI_CONFIRM_MIN_CHANG</t>
        </is>
      </c>
      <c r="F396" s="35" t="inlineStr">
        <is>
          <t>GENERAL</t>
        </is>
      </c>
      <c r="G396" s="35" t="inlineStr">
        <is>
          <t>Blanket (page end)</t>
        </is>
      </c>
      <c r="H396" s="35" t="inlineStr">
        <is>
          <t>0.0, ±25%, ±50% (4)</t>
        </is>
      </c>
      <c r="I396" s="35" t="inlineStr">
        <is>
          <t>0.0</t>
        </is>
      </c>
      <c r="J396" s="35" t="inlineStr">
        <is>
          <t>OI_CONFIRM_MIN_CHANGE_PCT=0.5 -&gt; delta vs cum</t>
        </is>
      </c>
    </row>
    <row r="397" ht="15.75" customHeight="1" s="67">
      <c r="A397" s="35" t="inlineStr">
        <is>
          <t>OI_CONFIRM_MIN_PRICE_PCT</t>
        </is>
      </c>
      <c r="B397" s="35" t="inlineStr">
        <is>
          <t>Threshold</t>
        </is>
      </c>
      <c r="C397" s="35" t="inlineStr">
        <is>
          <t>Blocks signal unless value &gt; threshold (tunable level)</t>
        </is>
      </c>
      <c r="D397" s="35" t="inlineStr">
        <is>
          <t>ENTRY, GLOBAL, STOCKS_EXIT</t>
        </is>
      </c>
      <c r="E397" s="35" t="inlineStr">
        <is>
          <t>OI_CONFIRM_MIN_PRICE</t>
        </is>
      </c>
      <c r="F397" s="35" t="inlineStr">
        <is>
          <t>GENERAL</t>
        </is>
      </c>
      <c r="G397" s="35" t="inlineStr">
        <is>
          <t>Blanket (page end)</t>
        </is>
      </c>
      <c r="H397" s="35" t="inlineStr">
        <is>
          <t>0.0, ±25%, ±50% (4)</t>
        </is>
      </c>
      <c r="I397" s="35" t="inlineStr">
        <is>
          <t>0.0</t>
        </is>
      </c>
      <c r="J397" s="35" t="inlineStr">
        <is>
          <t>OI_CONFIRM_MIN_PRICE_PCT=0 -&gt; delta vs cum</t>
        </is>
      </c>
    </row>
    <row r="398" ht="15.75" customHeight="1" s="67">
      <c r="A398" s="35" t="inlineStr">
        <is>
          <t>OI_CONFIRM_MIN_PRICE_PCT</t>
        </is>
      </c>
      <c r="B398" s="35" t="inlineStr">
        <is>
          <t>Threshold</t>
        </is>
      </c>
      <c r="C398" s="35" t="inlineStr">
        <is>
          <t>Blocks signal unless value &gt; threshold (tunable level)</t>
        </is>
      </c>
      <c r="D398" s="35" t="inlineStr">
        <is>
          <t>ENTRY, GLOBAL, STOCKS_EXIT</t>
        </is>
      </c>
      <c r="E398" s="35" t="inlineStr">
        <is>
          <t>OI_CONFIRM_MIN_PRICE</t>
        </is>
      </c>
      <c r="F398" s="35" t="inlineStr">
        <is>
          <t>GENERAL</t>
        </is>
      </c>
      <c r="G398" s="35" t="inlineStr">
        <is>
          <t>Blanket (page end)</t>
        </is>
      </c>
      <c r="H398" s="35" t="inlineStr">
        <is>
          <t>0.0, ±25%, ±50% (4)</t>
        </is>
      </c>
      <c r="I398" s="35" t="inlineStr">
        <is>
          <t>0.0</t>
        </is>
      </c>
      <c r="J398" s="35" t="inlineStr">
        <is>
          <t>OI_CONFIRM_MIN_PRICE_PCT=2.0 -&gt; delta vs cum</t>
        </is>
      </c>
    </row>
    <row r="399" ht="15.75" customHeight="1" s="67">
      <c r="A399" s="35" t="inlineStr">
        <is>
          <t>OI_CONFIRM_MIN_PRICE_PCT</t>
        </is>
      </c>
      <c r="B399" s="35" t="inlineStr">
        <is>
          <t>Threshold</t>
        </is>
      </c>
      <c r="C399" s="35" t="inlineStr">
        <is>
          <t>Blocks signal unless value &gt; threshold (tunable level)</t>
        </is>
      </c>
      <c r="D399" s="35" t="inlineStr">
        <is>
          <t>ENTRY, GLOBAL, STOCKS_EXIT</t>
        </is>
      </c>
      <c r="E399" s="35" t="inlineStr">
        <is>
          <t>OI_CONFIRM_MIN_PRICE</t>
        </is>
      </c>
      <c r="F399" s="35" t="inlineStr">
        <is>
          <t>GENERAL</t>
        </is>
      </c>
      <c r="G399" s="35" t="inlineStr">
        <is>
          <t>Blanket (page end)</t>
        </is>
      </c>
      <c r="H399" s="35" t="inlineStr">
        <is>
          <t>0.0, ±25%, ±50% (4)</t>
        </is>
      </c>
      <c r="I399" s="35" t="inlineStr">
        <is>
          <t>0.0</t>
        </is>
      </c>
      <c r="J399" s="35" t="inlineStr">
        <is>
          <t>OI_CONFIRM_MIN_PRICE_PCT=1.0 -&gt; delta vs cum</t>
        </is>
      </c>
    </row>
    <row r="400" ht="15.75" customHeight="1" s="67">
      <c r="A400" s="35" t="inlineStr">
        <is>
          <t>OI_CONFIRM_MIN_PRICE_PCT</t>
        </is>
      </c>
      <c r="B400" s="35" t="inlineStr">
        <is>
          <t>Threshold</t>
        </is>
      </c>
      <c r="C400" s="35" t="inlineStr">
        <is>
          <t>Blocks signal unless value &gt; threshold (tunable level)</t>
        </is>
      </c>
      <c r="D400" s="35" t="inlineStr">
        <is>
          <t>ENTRY, GLOBAL, STOCKS_EXIT</t>
        </is>
      </c>
      <c r="E400" s="35" t="inlineStr">
        <is>
          <t>OI_CONFIRM_MIN_PRICE</t>
        </is>
      </c>
      <c r="F400" s="35" t="inlineStr">
        <is>
          <t>GENERAL</t>
        </is>
      </c>
      <c r="G400" s="35" t="inlineStr">
        <is>
          <t>Blanket (page end)</t>
        </is>
      </c>
      <c r="H400" s="35" t="inlineStr">
        <is>
          <t>0.0, ±25%, ±50% (4)</t>
        </is>
      </c>
      <c r="I400" s="35" t="inlineStr">
        <is>
          <t>0.0</t>
        </is>
      </c>
      <c r="J400" s="35" t="inlineStr">
        <is>
          <t>OI_CONFIRM_MIN_PRICE_PCT=0.5 -&gt; delta vs cum</t>
        </is>
      </c>
    </row>
    <row r="401" ht="15.75" customHeight="1" s="67">
      <c r="A401" s="35" t="inlineStr">
        <is>
          <t>OPEN_INTENT_SIZE_GATES_FILTER_TF</t>
        </is>
      </c>
      <c r="B401" s="35" t="inlineStr">
        <is>
          <t>MTF Gate</t>
        </is>
      </c>
      <c r="C401" s="35" t="inlineStr">
        <is>
          <t>Size gates for open intent on FILTER_TF. | Live read: `MOMENTUM_BREAKOUT_FILTER_</t>
        </is>
      </c>
      <c r="D401" s="35" t="inlineStr">
        <is>
          <t>GLOBAL</t>
        </is>
      </c>
      <c r="E401" s="35" t="inlineStr">
        <is>
          <t>OPEN_INTENT_SIZE_GAT</t>
        </is>
      </c>
      <c r="F401" s="35" t="inlineStr">
        <is>
          <t>SPECIFIC — only gate</t>
        </is>
      </c>
      <c r="G401" s="35" t="inlineStr">
        <is>
          <t>Per-switch (with switch)</t>
        </is>
      </c>
      <c r="H401" s="35" t="inlineStr">
        <is>
          <t>OFF, 15m, 1h, 4h, D (5 options)</t>
        </is>
      </c>
      <c r="I401" s="35" t="inlineStr">
        <is>
          <t>15m</t>
        </is>
      </c>
      <c r="J401" s="35" t="inlineStr">
        <is>
          <t>OPEN_INTENT_SIZE_GATES_FILTER_TF=OFF -&gt; delta vs cum</t>
        </is>
      </c>
    </row>
    <row r="402" ht="15.75" customHeight="1" s="67">
      <c r="A402" s="35" t="inlineStr">
        <is>
          <t>OPEN_INTENT_SIZE_GATES_FILTER_TF</t>
        </is>
      </c>
      <c r="B402" s="35" t="inlineStr">
        <is>
          <t>MTF Gate</t>
        </is>
      </c>
      <c r="C402" s="35" t="inlineStr">
        <is>
          <t>Size gates for open intent on FILTER_TF. | Live read: `MOMENTUM_BREAKOUT_FILTER_</t>
        </is>
      </c>
      <c r="D402" s="35" t="inlineStr">
        <is>
          <t>GLOBAL</t>
        </is>
      </c>
      <c r="E402" s="35" t="inlineStr">
        <is>
          <t>OPEN_INTENT_SIZE_GAT</t>
        </is>
      </c>
      <c r="F402" s="35" t="inlineStr">
        <is>
          <t>SPECIFIC — only gate</t>
        </is>
      </c>
      <c r="G402" s="35" t="inlineStr">
        <is>
          <t>Per-switch (with switch)</t>
        </is>
      </c>
      <c r="H402" s="35" t="inlineStr">
        <is>
          <t>OFF, 15m, 1h, 4h, D (5 options)</t>
        </is>
      </c>
      <c r="I402" s="35" t="inlineStr">
        <is>
          <t>15m</t>
        </is>
      </c>
      <c r="J402" s="35" t="inlineStr">
        <is>
          <t>OPEN_INTENT_SIZE_GATES_FILTER_TF=D -&gt; delta vs cum</t>
        </is>
      </c>
    </row>
    <row r="403" ht="15.75" customHeight="1" s="67">
      <c r="A403" s="35" t="inlineStr">
        <is>
          <t>OPEN_INTENT_SIZE_GATES_FILTER_TF</t>
        </is>
      </c>
      <c r="B403" s="35" t="inlineStr">
        <is>
          <t>MTF Gate</t>
        </is>
      </c>
      <c r="C403" s="35" t="inlineStr">
        <is>
          <t>Size gates for open intent on FILTER_TF. | Live read: `MOMENTUM_BREAKOUT_FILTER_</t>
        </is>
      </c>
      <c r="D403" s="35" t="inlineStr">
        <is>
          <t>GLOBAL</t>
        </is>
      </c>
      <c r="E403" s="35" t="inlineStr">
        <is>
          <t>OPEN_INTENT_SIZE_GAT</t>
        </is>
      </c>
      <c r="F403" s="35" t="inlineStr">
        <is>
          <t>SPECIFIC — only gate</t>
        </is>
      </c>
      <c r="G403" s="35" t="inlineStr">
        <is>
          <t>Per-switch (with switch)</t>
        </is>
      </c>
      <c r="H403" s="35" t="inlineStr">
        <is>
          <t>OFF, 15m, 1h, 4h, D (5 options)</t>
        </is>
      </c>
      <c r="I403" s="35" t="inlineStr">
        <is>
          <t>15m</t>
        </is>
      </c>
      <c r="J403" s="35" t="inlineStr">
        <is>
          <t>OPEN_INTENT_SIZE_GATES_FILTER_TF=4h -&gt; delta vs cum</t>
        </is>
      </c>
    </row>
    <row r="404" ht="15.75" customHeight="1" s="67">
      <c r="A404" s="35" t="inlineStr">
        <is>
          <t>OPEN_INTENT_SIZE_GATES_FILTER_TF</t>
        </is>
      </c>
      <c r="B404" s="35" t="inlineStr">
        <is>
          <t>MTF Gate</t>
        </is>
      </c>
      <c r="C404" s="35" t="inlineStr">
        <is>
          <t>Size gates for open intent on FILTER_TF. | Live read: `MOMENTUM_BREAKOUT_FILTER_</t>
        </is>
      </c>
      <c r="D404" s="35" t="inlineStr">
        <is>
          <t>GLOBAL</t>
        </is>
      </c>
      <c r="E404" s="35" t="inlineStr">
        <is>
          <t>OPEN_INTENT_SIZE_GAT</t>
        </is>
      </c>
      <c r="F404" s="35" t="inlineStr">
        <is>
          <t>SPECIFIC — only gate</t>
        </is>
      </c>
      <c r="G404" s="35" t="inlineStr">
        <is>
          <t>Per-switch (with switch)</t>
        </is>
      </c>
      <c r="H404" s="35" t="inlineStr">
        <is>
          <t>OFF, 15m, 1h, 4h, D (5 options)</t>
        </is>
      </c>
      <c r="I404" s="35" t="inlineStr">
        <is>
          <t>15m</t>
        </is>
      </c>
      <c r="J404" s="35" t="inlineStr">
        <is>
          <t>OPEN_INTENT_SIZE_GATES_FILTER_TF=1h -&gt; delta vs cum</t>
        </is>
      </c>
    </row>
    <row r="405" ht="15.75" customHeight="1" s="67">
      <c r="A405" s="35" t="inlineStr">
        <is>
          <t>OPEN_INTENT_SIZE_GATES_FILTER_TF</t>
        </is>
      </c>
      <c r="B405" s="35" t="inlineStr">
        <is>
          <t>MTF Gate</t>
        </is>
      </c>
      <c r="C405" s="35" t="inlineStr">
        <is>
          <t>Size gates for open intent on FILTER_TF. | Live read: `MOMENTUM_BREAKOUT_FILTER_</t>
        </is>
      </c>
      <c r="D405" s="35" t="inlineStr">
        <is>
          <t>GLOBAL</t>
        </is>
      </c>
      <c r="E405" s="35" t="inlineStr">
        <is>
          <t>OPEN_INTENT_SIZE_GAT</t>
        </is>
      </c>
      <c r="F405" s="35" t="inlineStr">
        <is>
          <t>SPECIFIC — only gate</t>
        </is>
      </c>
      <c r="G405" s="35" t="inlineStr">
        <is>
          <t>Per-switch (with switch)</t>
        </is>
      </c>
      <c r="H405" s="35" t="inlineStr">
        <is>
          <t>OFF, 15m, 1h, 4h, D (5 options)</t>
        </is>
      </c>
      <c r="I405" s="35" t="inlineStr">
        <is>
          <t>15m</t>
        </is>
      </c>
      <c r="J405" s="35" t="inlineStr">
        <is>
          <t>OPEN_INTENT_SIZE_GATES_FILTER_TF=15m -&gt; delta vs cum</t>
        </is>
      </c>
    </row>
    <row r="406" ht="15.75" customHeight="1" s="67">
      <c r="A406" s="35" t="inlineStr">
        <is>
          <t>PARTIAL_PROFIT_LOCK_V2_FILTER_TF</t>
        </is>
      </c>
      <c r="B406" s="35" t="inlineStr">
        <is>
          <t>MTF Gate</t>
        </is>
      </c>
      <c r="C406" s="35" t="inlineStr">
        <is>
          <t>Partial profit lock v2 confirmation TF. | Live read: `OUNCE_ENABLED', 'ENABLE_FA</t>
        </is>
      </c>
      <c r="D406" s="35" t="inlineStr">
        <is>
          <t>GLOBAL</t>
        </is>
      </c>
      <c r="E406" s="35" t="inlineStr">
        <is>
          <t>PARTIAL_PROFIT_LOCK_</t>
        </is>
      </c>
      <c r="F406" s="35" t="inlineStr">
        <is>
          <t>SPECIFIC — only gate</t>
        </is>
      </c>
      <c r="G406" s="35" t="inlineStr">
        <is>
          <t>Per-switch (with switch)</t>
        </is>
      </c>
      <c r="H406" s="35" t="inlineStr">
        <is>
          <t>OFF, 15m, 1h, 4h, D (5 options)</t>
        </is>
      </c>
      <c r="I406" s="35" t="inlineStr">
        <is>
          <t>15m</t>
        </is>
      </c>
      <c r="J406" s="35" t="inlineStr">
        <is>
          <t>PARTIAL_PROFIT_LOCK_V2_FILTER_TF=OFF -&gt; delta vs cum</t>
        </is>
      </c>
    </row>
    <row r="407" ht="15.75" customHeight="1" s="67">
      <c r="A407" s="35" t="inlineStr">
        <is>
          <t>PARTIAL_PROFIT_LOCK_V2_FILTER_TF</t>
        </is>
      </c>
      <c r="B407" s="35" t="inlineStr">
        <is>
          <t>MTF Gate</t>
        </is>
      </c>
      <c r="C407" s="35" t="inlineStr">
        <is>
          <t>Partial profit lock v2 confirmation TF. | Live read: `OUNCE_ENABLED', 'ENABLE_FA</t>
        </is>
      </c>
      <c r="D407" s="35" t="inlineStr">
        <is>
          <t>GLOBAL</t>
        </is>
      </c>
      <c r="E407" s="35" t="inlineStr">
        <is>
          <t>PARTIAL_PROFIT_LOCK_</t>
        </is>
      </c>
      <c r="F407" s="35" t="inlineStr">
        <is>
          <t>SPECIFIC — only gate</t>
        </is>
      </c>
      <c r="G407" s="35" t="inlineStr">
        <is>
          <t>Per-switch (with switch)</t>
        </is>
      </c>
      <c r="H407" s="35" t="inlineStr">
        <is>
          <t>OFF, 15m, 1h, 4h, D (5 options)</t>
        </is>
      </c>
      <c r="I407" s="35" t="inlineStr">
        <is>
          <t>15m</t>
        </is>
      </c>
      <c r="J407" s="35" t="inlineStr">
        <is>
          <t>PARTIAL_PROFIT_LOCK_V2_FILTER_TF=D -&gt; delta vs cum</t>
        </is>
      </c>
    </row>
    <row r="408" ht="15.75" customHeight="1" s="67">
      <c r="A408" s="35" t="inlineStr">
        <is>
          <t>PARTIAL_PROFIT_LOCK_V2_FILTER_TF</t>
        </is>
      </c>
      <c r="B408" s="35" t="inlineStr">
        <is>
          <t>MTF Gate</t>
        </is>
      </c>
      <c r="C408" s="35" t="inlineStr">
        <is>
          <t>Partial profit lock v2 confirmation TF. | Live read: `OUNCE_ENABLED', 'ENABLE_FA</t>
        </is>
      </c>
      <c r="D408" s="35" t="inlineStr">
        <is>
          <t>GLOBAL</t>
        </is>
      </c>
      <c r="E408" s="35" t="inlineStr">
        <is>
          <t>PARTIAL_PROFIT_LOCK_</t>
        </is>
      </c>
      <c r="F408" s="35" t="inlineStr">
        <is>
          <t>SPECIFIC — only gate</t>
        </is>
      </c>
      <c r="G408" s="35" t="inlineStr">
        <is>
          <t>Per-switch (with switch)</t>
        </is>
      </c>
      <c r="H408" s="35" t="inlineStr">
        <is>
          <t>OFF, 15m, 1h, 4h, D (5 options)</t>
        </is>
      </c>
      <c r="I408" s="35" t="inlineStr">
        <is>
          <t>15m</t>
        </is>
      </c>
      <c r="J408" s="35" t="inlineStr">
        <is>
          <t>PARTIAL_PROFIT_LOCK_V2_FILTER_TF=4h -&gt; delta vs cum</t>
        </is>
      </c>
    </row>
    <row r="409" ht="15.75" customHeight="1" s="67">
      <c r="A409" s="35" t="inlineStr">
        <is>
          <t>PARTIAL_PROFIT_LOCK_V2_FILTER_TF</t>
        </is>
      </c>
      <c r="B409" s="35" t="inlineStr">
        <is>
          <t>MTF Gate</t>
        </is>
      </c>
      <c r="C409" s="35" t="inlineStr">
        <is>
          <t>Partial profit lock v2 confirmation TF. | Live read: `OUNCE_ENABLED', 'ENABLE_FA</t>
        </is>
      </c>
      <c r="D409" s="35" t="inlineStr">
        <is>
          <t>GLOBAL</t>
        </is>
      </c>
      <c r="E409" s="35" t="inlineStr">
        <is>
          <t>PARTIAL_PROFIT_LOCK_</t>
        </is>
      </c>
      <c r="F409" s="35" t="inlineStr">
        <is>
          <t>SPECIFIC — only gate</t>
        </is>
      </c>
      <c r="G409" s="35" t="inlineStr">
        <is>
          <t>Per-switch (with switch)</t>
        </is>
      </c>
      <c r="H409" s="35" t="inlineStr">
        <is>
          <t>OFF, 15m, 1h, 4h, D (5 options)</t>
        </is>
      </c>
      <c r="I409" s="35" t="inlineStr">
        <is>
          <t>15m</t>
        </is>
      </c>
      <c r="J409" s="35" t="inlineStr">
        <is>
          <t>PARTIAL_PROFIT_LOCK_V2_FILTER_TF=1h -&gt; delta vs cum</t>
        </is>
      </c>
    </row>
    <row r="410" ht="15.75" customHeight="1" s="67">
      <c r="A410" s="35" t="inlineStr">
        <is>
          <t>PARTIAL_PROFIT_LOCK_V2_FILTER_TF</t>
        </is>
      </c>
      <c r="B410" s="35" t="inlineStr">
        <is>
          <t>MTF Gate</t>
        </is>
      </c>
      <c r="C410" s="35" t="inlineStr">
        <is>
          <t>Partial profit lock v2 confirmation TF. | Live read: `OUNCE_ENABLED', 'ENABLE_FA</t>
        </is>
      </c>
      <c r="D410" s="35" t="inlineStr">
        <is>
          <t>GLOBAL</t>
        </is>
      </c>
      <c r="E410" s="35" t="inlineStr">
        <is>
          <t>PARTIAL_PROFIT_LOCK_</t>
        </is>
      </c>
      <c r="F410" s="35" t="inlineStr">
        <is>
          <t>SPECIFIC — only gate</t>
        </is>
      </c>
      <c r="G410" s="35" t="inlineStr">
        <is>
          <t>Per-switch (with switch)</t>
        </is>
      </c>
      <c r="H410" s="35" t="inlineStr">
        <is>
          <t>OFF, 15m, 1h, 4h, D (5 options)</t>
        </is>
      </c>
      <c r="I410" s="35" t="inlineStr">
        <is>
          <t>15m</t>
        </is>
      </c>
      <c r="J410" s="35" t="inlineStr">
        <is>
          <t>PARTIAL_PROFIT_LOCK_V2_FILTER_TF=15m -&gt; delta vs cum</t>
        </is>
      </c>
    </row>
    <row r="411" ht="15.75" customHeight="1" s="67">
      <c r="A411" s="35" t="inlineStr">
        <is>
          <t>PEAK_GIVEBACK_BE_EROSION_FILTER_TF</t>
        </is>
      </c>
      <c r="B411" s="35" t="inlineStr">
        <is>
          <t>MTF Gate</t>
        </is>
      </c>
      <c r="C411" s="35" t="inlineStr">
        <is>
          <t>Peak giveback / breakeven erosion filter TF. | Live read: `OCH_EXTREME', 'LR_BAN</t>
        </is>
      </c>
      <c r="D411" s="35" t="inlineStr">
        <is>
          <t>GLOBAL</t>
        </is>
      </c>
      <c r="E411" s="35" t="inlineStr">
        <is>
          <t>PEAK_GIVEBACK_BE_ERO</t>
        </is>
      </c>
      <c r="F411" s="35" t="inlineStr">
        <is>
          <t>SPECIFIC — only gate</t>
        </is>
      </c>
      <c r="G411" s="35" t="inlineStr">
        <is>
          <t>Per-switch (with switch)</t>
        </is>
      </c>
      <c r="H411" s="35" t="inlineStr">
        <is>
          <t>OFF, 15m, 1h, 4h, D (5 options)</t>
        </is>
      </c>
      <c r="I411" s="35" t="inlineStr">
        <is>
          <t>15m</t>
        </is>
      </c>
      <c r="J411" s="35" t="inlineStr">
        <is>
          <t>PEAK_GIVEBACK_BE_EROSION_FILTER_TF=OFF -&gt; delta vs cum</t>
        </is>
      </c>
    </row>
    <row r="412" ht="15.75" customHeight="1" s="67">
      <c r="A412" s="35" t="inlineStr">
        <is>
          <t>PEAK_GIVEBACK_BE_EROSION_FILTER_TF</t>
        </is>
      </c>
      <c r="B412" s="35" t="inlineStr">
        <is>
          <t>MTF Gate</t>
        </is>
      </c>
      <c r="C412" s="35" t="inlineStr">
        <is>
          <t>Peak giveback / breakeven erosion filter TF. | Live read: `OCH_EXTREME', 'LR_BAN</t>
        </is>
      </c>
      <c r="D412" s="35" t="inlineStr">
        <is>
          <t>GLOBAL</t>
        </is>
      </c>
      <c r="E412" s="35" t="inlineStr">
        <is>
          <t>PEAK_GIVEBACK_BE_ERO</t>
        </is>
      </c>
      <c r="F412" s="35" t="inlineStr">
        <is>
          <t>SPECIFIC — only gate</t>
        </is>
      </c>
      <c r="G412" s="35" t="inlineStr">
        <is>
          <t>Per-switch (with switch)</t>
        </is>
      </c>
      <c r="H412" s="35" t="inlineStr">
        <is>
          <t>OFF, 15m, 1h, 4h, D (5 options)</t>
        </is>
      </c>
      <c r="I412" s="35" t="inlineStr">
        <is>
          <t>15m</t>
        </is>
      </c>
      <c r="J412" s="35" t="inlineStr">
        <is>
          <t>PEAK_GIVEBACK_BE_EROSION_FILTER_TF=D -&gt; delta vs cum</t>
        </is>
      </c>
    </row>
    <row r="413" ht="15.75" customHeight="1" s="67">
      <c r="A413" s="35" t="inlineStr">
        <is>
          <t>PEAK_GIVEBACK_BE_EROSION_FILTER_TF</t>
        </is>
      </c>
      <c r="B413" s="35" t="inlineStr">
        <is>
          <t>MTF Gate</t>
        </is>
      </c>
      <c r="C413" s="35" t="inlineStr">
        <is>
          <t>Peak giveback / breakeven erosion filter TF. | Live read: `OCH_EXTREME', 'LR_BAN</t>
        </is>
      </c>
      <c r="D413" s="35" t="inlineStr">
        <is>
          <t>GLOBAL</t>
        </is>
      </c>
      <c r="E413" s="35" t="inlineStr">
        <is>
          <t>PEAK_GIVEBACK_BE_ERO</t>
        </is>
      </c>
      <c r="F413" s="35" t="inlineStr">
        <is>
          <t>SPECIFIC — only gate</t>
        </is>
      </c>
      <c r="G413" s="35" t="inlineStr">
        <is>
          <t>Per-switch (with switch)</t>
        </is>
      </c>
      <c r="H413" s="35" t="inlineStr">
        <is>
          <t>OFF, 15m, 1h, 4h, D (5 options)</t>
        </is>
      </c>
      <c r="I413" s="35" t="inlineStr">
        <is>
          <t>15m</t>
        </is>
      </c>
      <c r="J413" s="35" t="inlineStr">
        <is>
          <t>PEAK_GIVEBACK_BE_EROSION_FILTER_TF=4h -&gt; delta vs cum</t>
        </is>
      </c>
    </row>
    <row r="414" ht="15.75" customHeight="1" s="67">
      <c r="A414" s="35" t="inlineStr">
        <is>
          <t>PEAK_GIVEBACK_BE_EROSION_FILTER_TF</t>
        </is>
      </c>
      <c r="B414" s="35" t="inlineStr">
        <is>
          <t>MTF Gate</t>
        </is>
      </c>
      <c r="C414" s="35" t="inlineStr">
        <is>
          <t>Peak giveback / breakeven erosion filter TF. | Live read: `OCH_EXTREME', 'LR_BAN</t>
        </is>
      </c>
      <c r="D414" s="35" t="inlineStr">
        <is>
          <t>GLOBAL</t>
        </is>
      </c>
      <c r="E414" s="35" t="inlineStr">
        <is>
          <t>PEAK_GIVEBACK_BE_ERO</t>
        </is>
      </c>
      <c r="F414" s="35" t="inlineStr">
        <is>
          <t>SPECIFIC — only gate</t>
        </is>
      </c>
      <c r="G414" s="35" t="inlineStr">
        <is>
          <t>Per-switch (with switch)</t>
        </is>
      </c>
      <c r="H414" s="35" t="inlineStr">
        <is>
          <t>OFF, 15m, 1h, 4h, D (5 options)</t>
        </is>
      </c>
      <c r="I414" s="35" t="inlineStr">
        <is>
          <t>15m</t>
        </is>
      </c>
      <c r="J414" s="35" t="inlineStr">
        <is>
          <t>PEAK_GIVEBACK_BE_EROSION_FILTER_TF=1h -&gt; delta vs cum</t>
        </is>
      </c>
    </row>
    <row r="415" ht="15.75" customHeight="1" s="67">
      <c r="A415" s="35" t="inlineStr">
        <is>
          <t>PEAK_GIVEBACK_BE_EROSION_FILTER_TF</t>
        </is>
      </c>
      <c r="B415" s="35" t="inlineStr">
        <is>
          <t>MTF Gate</t>
        </is>
      </c>
      <c r="C415" s="35" t="inlineStr">
        <is>
          <t>Peak giveback / breakeven erosion filter TF. | Live read: `OCH_EXTREME', 'LR_BAN</t>
        </is>
      </c>
      <c r="D415" s="35" t="inlineStr">
        <is>
          <t>GLOBAL</t>
        </is>
      </c>
      <c r="E415" s="35" t="inlineStr">
        <is>
          <t>PEAK_GIVEBACK_BE_ERO</t>
        </is>
      </c>
      <c r="F415" s="35" t="inlineStr">
        <is>
          <t>SPECIFIC — only gate</t>
        </is>
      </c>
      <c r="G415" s="35" t="inlineStr">
        <is>
          <t>Per-switch (with switch)</t>
        </is>
      </c>
      <c r="H415" s="35" t="inlineStr">
        <is>
          <t>OFF, 15m, 1h, 4h, D (5 options)</t>
        </is>
      </c>
      <c r="I415" s="35" t="inlineStr">
        <is>
          <t>15m</t>
        </is>
      </c>
      <c r="J415" s="35" t="inlineStr">
        <is>
          <t>PEAK_GIVEBACK_BE_EROSION_FILTER_TF=15m -&gt; delta vs cum</t>
        </is>
      </c>
    </row>
    <row r="416" ht="15.75" customHeight="1" s="67">
      <c r="A416" s="35" t="inlineStr">
        <is>
          <t>WT_15M_BOUNCE_BB_MIN</t>
        </is>
      </c>
      <c r="B416" s="35" t="inlineStr">
        <is>
          <t>Other</t>
        </is>
      </c>
      <c r="C416" s="35" t="inlineStr">
        <is>
          <t>WT 15m bounce: tightens/loosens bounce detection (BB width, vol, prev bar)</t>
        </is>
      </c>
      <c r="D416" s="35" t="inlineStr">
        <is>
          <t>REV_BOUNCE</t>
        </is>
      </c>
      <c r="E416" s="35" t="inlineStr">
        <is>
          <t>WT_15M_BOUNCE_OPEN_E</t>
        </is>
      </c>
      <c r="F416" s="35" t="inlineStr">
        <is>
          <t>SPECIFIC — only gate</t>
        </is>
      </c>
      <c r="G416" s="35" t="inlineStr">
        <is>
          <t>Per-switch (with switch)</t>
        </is>
      </c>
      <c r="J416" s="35" t="inlineStr">
        <is>
          <t>WT_15M_BOUNCE_BB_MIN=0.05 -&gt; delta vs cum</t>
        </is>
      </c>
    </row>
    <row r="417" ht="15.75" customHeight="1" s="67">
      <c r="A417" s="35" t="inlineStr">
        <is>
          <t>WT_15M_BOUNCE_BB_MIN</t>
        </is>
      </c>
      <c r="B417" s="35" t="inlineStr">
        <is>
          <t>Other</t>
        </is>
      </c>
      <c r="C417" s="35" t="inlineStr">
        <is>
          <t>WT 15m bounce: tightens/loosens bounce detection (BB width, vol, prev bar)</t>
        </is>
      </c>
      <c r="D417" s="35" t="inlineStr">
        <is>
          <t>REV_BOUNCE</t>
        </is>
      </c>
      <c r="E417" s="35" t="inlineStr">
        <is>
          <t>WT_15M_BOUNCE_OPEN_E</t>
        </is>
      </c>
      <c r="F417" s="35" t="inlineStr">
        <is>
          <t>SPECIFIC — only gate</t>
        </is>
      </c>
      <c r="G417" s="35" t="inlineStr">
        <is>
          <t>Per-switch (with switch)</t>
        </is>
      </c>
      <c r="J417" s="35" t="inlineStr">
        <is>
          <t>WT_15M_BOUNCE_BB_MIN=0.1 -&gt; delta vs cum</t>
        </is>
      </c>
    </row>
    <row r="418" ht="15.75" customHeight="1" s="67">
      <c r="A418" s="35" t="inlineStr">
        <is>
          <t>WT_15M_BOUNCE_BB_MIN</t>
        </is>
      </c>
      <c r="B418" s="35" t="inlineStr">
        <is>
          <t>Other</t>
        </is>
      </c>
      <c r="C418" s="35" t="inlineStr">
        <is>
          <t>WT 15m bounce: tightens/loosens bounce detection (BB width, vol, prev bar)</t>
        </is>
      </c>
      <c r="D418" s="35" t="inlineStr">
        <is>
          <t>REV_BOUNCE</t>
        </is>
      </c>
      <c r="E418" s="35" t="inlineStr">
        <is>
          <t>WT_15M_BOUNCE_OPEN_E</t>
        </is>
      </c>
      <c r="F418" s="35" t="inlineStr">
        <is>
          <t>SPECIFIC — only gate</t>
        </is>
      </c>
      <c r="G418" s="35" t="inlineStr">
        <is>
          <t>Per-switch (with switch)</t>
        </is>
      </c>
      <c r="J418" s="35" t="inlineStr">
        <is>
          <t>WT_15M_BOUNCE_BB_MIN=0.2 -&gt; delta vs cum</t>
        </is>
      </c>
    </row>
    <row r="419" ht="15.75" customHeight="1" s="67">
      <c r="A419" s="35" t="inlineStr">
        <is>
          <t>WT_15M_BOUNCE_BB_MAX</t>
        </is>
      </c>
      <c r="B419" s="35" t="inlineStr">
        <is>
          <t>Other</t>
        </is>
      </c>
      <c r="C419" s="35" t="inlineStr">
        <is>
          <t>WT 15m bounce: tightens/loosens bounce detection (BB width, vol, prev bar)</t>
        </is>
      </c>
      <c r="D419" s="35" t="inlineStr">
        <is>
          <t>REV_BOUNCE</t>
        </is>
      </c>
      <c r="E419" s="35" t="inlineStr">
        <is>
          <t>WT_15M_BOUNCE_OPEN_E</t>
        </is>
      </c>
      <c r="F419" s="35" t="inlineStr">
        <is>
          <t>SPECIFIC — only gate</t>
        </is>
      </c>
      <c r="G419" s="35" t="inlineStr">
        <is>
          <t>Per-switch (with switch)</t>
        </is>
      </c>
      <c r="J419" s="35" t="inlineStr">
        <is>
          <t>WT_15M_BOUNCE_BB_MAX=0.95 -&gt; delta vs cum</t>
        </is>
      </c>
    </row>
    <row r="420" ht="15.75" customHeight="1" s="67">
      <c r="A420" s="35" t="inlineStr">
        <is>
          <t>WT_15M_BOUNCE_BB_MAX</t>
        </is>
      </c>
      <c r="B420" s="35" t="inlineStr">
        <is>
          <t>Other</t>
        </is>
      </c>
      <c r="C420" s="35" t="inlineStr">
        <is>
          <t>WT 15m bounce: tightens/loosens bounce detection (BB width, vol, prev bar)</t>
        </is>
      </c>
      <c r="D420" s="35" t="inlineStr">
        <is>
          <t>REV_BOUNCE</t>
        </is>
      </c>
      <c r="E420" s="35" t="inlineStr">
        <is>
          <t>WT_15M_BOUNCE_OPEN_E</t>
        </is>
      </c>
      <c r="F420" s="35" t="inlineStr">
        <is>
          <t>SPECIFIC — only gate</t>
        </is>
      </c>
      <c r="G420" s="35" t="inlineStr">
        <is>
          <t>Per-switch (with switch)</t>
        </is>
      </c>
      <c r="J420" s="35" t="inlineStr">
        <is>
          <t>WT_15M_BOUNCE_BB_MAX=0.9 -&gt; delta vs cum</t>
        </is>
      </c>
    </row>
    <row r="421" ht="15.75" customHeight="1" s="67">
      <c r="A421" s="35" t="inlineStr">
        <is>
          <t>WT_15M_BOUNCE_BB_MAX</t>
        </is>
      </c>
      <c r="B421" s="35" t="inlineStr">
        <is>
          <t>Other</t>
        </is>
      </c>
      <c r="C421" s="35" t="inlineStr">
        <is>
          <t>WT 15m bounce: tightens/loosens bounce detection (BB width, vol, prev bar)</t>
        </is>
      </c>
      <c r="D421" s="35" t="inlineStr">
        <is>
          <t>REV_BOUNCE</t>
        </is>
      </c>
      <c r="E421" s="35" t="inlineStr">
        <is>
          <t>WT_15M_BOUNCE_OPEN_E</t>
        </is>
      </c>
      <c r="F421" s="35" t="inlineStr">
        <is>
          <t>SPECIFIC — only gate</t>
        </is>
      </c>
      <c r="G421" s="35" t="inlineStr">
        <is>
          <t>Per-switch (with switch)</t>
        </is>
      </c>
      <c r="J421" s="35" t="inlineStr">
        <is>
          <t>WT_15M_BOUNCE_BB_MAX=0.8 -&gt; delta vs cum</t>
        </is>
      </c>
    </row>
    <row r="422" ht="15.75" customHeight="1" s="67">
      <c r="A422" s="35" t="inlineStr">
        <is>
          <t>WT_15M_BOUNCE_LOW_1H_GT_PREV</t>
        </is>
      </c>
      <c r="B422" s="35" t="inlineStr">
        <is>
          <t>Other</t>
        </is>
      </c>
      <c r="C422" s="35" t="inlineStr">
        <is>
          <t>WT 15m bounce: tightens/loosens bounce detection (BB width, vol, prev bar)</t>
        </is>
      </c>
      <c r="D422" s="35" t="inlineStr">
        <is>
          <t>REV_BOUNCE</t>
        </is>
      </c>
      <c r="E422" s="35" t="inlineStr">
        <is>
          <t>WT_15M_BOUNCE_OPEN_E</t>
        </is>
      </c>
      <c r="F422" s="35" t="inlineStr">
        <is>
          <t>SPECIFIC — only gate</t>
        </is>
      </c>
      <c r="G422" s="35" t="inlineStr">
        <is>
          <t>Per-switch (with switch)</t>
        </is>
      </c>
      <c r="J422" s="35" t="inlineStr">
        <is>
          <t>WT_15M_BOUNCE_LOW_1H_GT_PREV=True -&gt; delta vs cum</t>
        </is>
      </c>
    </row>
    <row r="423" ht="15.75" customHeight="1" s="67">
      <c r="A423" s="35" t="inlineStr">
        <is>
          <t>WT_15M_BOUNCE_LOW_1H_GT_PREV</t>
        </is>
      </c>
      <c r="B423" s="35" t="inlineStr">
        <is>
          <t>Other</t>
        </is>
      </c>
      <c r="C423" s="35" t="inlineStr">
        <is>
          <t>WT 15m bounce: tightens/loosens bounce detection (BB width, vol, prev bar)</t>
        </is>
      </c>
      <c r="D423" s="35" t="inlineStr">
        <is>
          <t>REV_BOUNCE</t>
        </is>
      </c>
      <c r="E423" s="35" t="inlineStr">
        <is>
          <t>WT_15M_BOUNCE_OPEN_E</t>
        </is>
      </c>
      <c r="F423" s="35" t="inlineStr">
        <is>
          <t>SPECIFIC — only gate</t>
        </is>
      </c>
      <c r="G423" s="35" t="inlineStr">
        <is>
          <t>Per-switch (with switch)</t>
        </is>
      </c>
      <c r="J423" s="35" t="inlineStr">
        <is>
          <t>WT_15M_BOUNCE_LOW_1H_GT_PREV= -&gt; delta vs cum</t>
        </is>
      </c>
    </row>
    <row r="424" ht="15.75" customHeight="1" s="67">
      <c r="A424" s="35" t="inlineStr">
        <is>
          <t>WT_15M_BOUNCE_HIGH_1H_GT_PREV</t>
        </is>
      </c>
      <c r="B424" s="35" t="inlineStr">
        <is>
          <t>Other</t>
        </is>
      </c>
      <c r="C424" s="35" t="inlineStr">
        <is>
          <t>WT 15m bounce: tightens/loosens bounce detection (BB width, vol, prev bar)</t>
        </is>
      </c>
      <c r="D424" s="35" t="inlineStr">
        <is>
          <t>REV_BOUNCE</t>
        </is>
      </c>
      <c r="E424" s="35" t="inlineStr">
        <is>
          <t>WT_15M_BOUNCE_OPEN_E</t>
        </is>
      </c>
      <c r="F424" s="35" t="inlineStr">
        <is>
          <t>SPECIFIC — only gate</t>
        </is>
      </c>
      <c r="G424" s="35" t="inlineStr">
        <is>
          <t>Per-switch (with switch)</t>
        </is>
      </c>
      <c r="J424" s="35" t="inlineStr">
        <is>
          <t>WT_15M_BOUNCE_HIGH_1H_GT_PREV=True -&gt; delta vs cum</t>
        </is>
      </c>
    </row>
    <row r="425" ht="15.75" customHeight="1" s="67">
      <c r="A425" s="35" t="inlineStr">
        <is>
          <t>WT_15M_BOUNCE_HIGH_1H_GT_PREV</t>
        </is>
      </c>
      <c r="B425" s="35" t="inlineStr">
        <is>
          <t>Other</t>
        </is>
      </c>
      <c r="C425" s="35" t="inlineStr">
        <is>
          <t>WT 15m bounce: tightens/loosens bounce detection (BB width, vol, prev bar)</t>
        </is>
      </c>
      <c r="D425" s="35" t="inlineStr">
        <is>
          <t>REV_BOUNCE</t>
        </is>
      </c>
      <c r="E425" s="35" t="inlineStr">
        <is>
          <t>WT_15M_BOUNCE_OPEN_E</t>
        </is>
      </c>
      <c r="F425" s="35" t="inlineStr">
        <is>
          <t>SPECIFIC — only gate</t>
        </is>
      </c>
      <c r="G425" s="35" t="inlineStr">
        <is>
          <t>Per-switch (with switch)</t>
        </is>
      </c>
      <c r="J425" s="35" t="inlineStr">
        <is>
          <t>WT_15M_BOUNCE_HIGH_1H_GT_PREV= -&gt; delta vs cum</t>
        </is>
      </c>
    </row>
    <row r="426" ht="15.75" customHeight="1" s="67">
      <c r="A426" s="35" t="inlineStr">
        <is>
          <t>WT_15M_BOUNCE_REL_VOL_GT_1</t>
        </is>
      </c>
      <c r="B426" s="35" t="inlineStr">
        <is>
          <t>Other</t>
        </is>
      </c>
      <c r="C426" s="35" t="inlineStr">
        <is>
          <t>WT 15m bounce: tightens/loosens bounce detection (BB width, vol, prev bar)</t>
        </is>
      </c>
      <c r="D426" s="35" t="inlineStr">
        <is>
          <t>REV_BOUNCE</t>
        </is>
      </c>
      <c r="E426" s="35" t="inlineStr">
        <is>
          <t>WT_15M_BOUNCE_OPEN_E</t>
        </is>
      </c>
      <c r="F426" s="35" t="inlineStr">
        <is>
          <t>SPECIFIC — only gate</t>
        </is>
      </c>
      <c r="G426" s="35" t="inlineStr">
        <is>
          <t>Per-switch (with switch)</t>
        </is>
      </c>
      <c r="J426" s="35" t="inlineStr">
        <is>
          <t>WT_15M_BOUNCE_REL_VOL_GT_1=True -&gt; delta vs cum</t>
        </is>
      </c>
    </row>
    <row r="427" ht="15.75" customHeight="1" s="67">
      <c r="A427" s="35" t="inlineStr">
        <is>
          <t>WT_15M_BOUNCE_REL_VOL_GT_1</t>
        </is>
      </c>
      <c r="B427" s="35" t="inlineStr">
        <is>
          <t>Other</t>
        </is>
      </c>
      <c r="C427" s="35" t="inlineStr">
        <is>
          <t>WT 15m bounce: tightens/loosens bounce detection (BB width, vol, prev bar)</t>
        </is>
      </c>
      <c r="D427" s="35" t="inlineStr">
        <is>
          <t>REV_BOUNCE</t>
        </is>
      </c>
      <c r="E427" s="35" t="inlineStr">
        <is>
          <t>WT_15M_BOUNCE_OPEN_E</t>
        </is>
      </c>
      <c r="F427" s="35" t="inlineStr">
        <is>
          <t>SPECIFIC — only gate</t>
        </is>
      </c>
      <c r="G427" s="35" t="inlineStr">
        <is>
          <t>Per-switch (with switch)</t>
        </is>
      </c>
      <c r="J427" s="35" t="inlineStr">
        <is>
          <t>WT_15M_BOUNCE_REL_VOL_GT_1= -&gt; delta vs cum</t>
        </is>
      </c>
    </row>
    <row r="428" ht="15.75" customHeight="1" s="67">
      <c r="A428" s="0" t="inlineStr">
        <is>
          <t>ULTIMATE_DC_4H_STOP_ENABLED</t>
        </is>
      </c>
      <c r="B428" s="0" t="inlineStr">
        <is>
          <t>Bool Flag</t>
        </is>
      </c>
      <c r="C428" s="0" t="inlineStr">
        <is>
          <t>ABSOLUTE ultimate stop — LONG price &lt;= dc_low_4h or SHORT price &gt;= dc_high_4h = immediate HARD_STOP close at any loss, bypasses all vetoes/NOLOSS/hedge-protect. Added 2026-09-19 per user mandate — never disabled.</t>
        </is>
      </c>
      <c r="D428" s="0" t="inlineStr">
        <is>
          <t>GLOBAL, CRYPTO_EXIT, STOCKS_EXIT</t>
        </is>
      </c>
      <c r="E428" s="0" t="inlineStr">
        <is>
          <t>ULTIMATE_DC_4H_STOP</t>
        </is>
      </c>
      <c r="F428" s="0" t="inlineStr">
        <is>
          <t>GLOBAL</t>
        </is>
      </c>
      <c r="G428" s="0" t="inlineStr">
        <is>
          <t>HARD_STOP</t>
        </is>
      </c>
      <c r="H428" s="0" t="inlineStr">
        <is>
          <t>True (ABSOLUTE, never OFF)</t>
        </is>
      </c>
    </row>
    <row r="429" ht="15.75" customHeight="1" s="67">
      <c r="A429" s="0" t="inlineStr">
        <is>
          <t>ULTIMATE_DC_4H_STOP_ENABLED</t>
        </is>
      </c>
      <c r="B429" s="0" t="inlineStr">
        <is>
          <t>Bool Flag</t>
        </is>
      </c>
      <c r="C429" s="0" t="inlineStr">
        <is>
          <t>ABSOLUTE ultimate stop — LONG price &lt;= dc_low_4h or SHORT price &gt;= dc_high_4h = immediate HARD_STOP close at any loss, bypasses all vetoes/NOLOSS/hedge-protect. Added 2026-09-19 per user mandate — never disabled.</t>
        </is>
      </c>
      <c r="D429" s="0" t="inlineStr">
        <is>
          <t>GLOBAL, CRYPTO_EXIT, STOCKS_EXIT</t>
        </is>
      </c>
      <c r="E429" s="0" t="inlineStr">
        <is>
          <t>ULTIMATE_DC_4H_STOP</t>
        </is>
      </c>
      <c r="F429" s="0" t="inlineStr">
        <is>
          <t>GLOBAL</t>
        </is>
      </c>
      <c r="G429" s="0" t="inlineStr">
        <is>
          <t>HARD_STOP</t>
        </is>
      </c>
      <c r="H429" s="0" t="inlineStr">
        <is>
          <t>True (ABSOLUTE, never OFF)</t>
        </is>
      </c>
    </row>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7" min="1" max="1"/>
    <col width="8.710000000000001" customWidth="1" style="67" min="2" max="26"/>
  </cols>
  <sheetData>
    <row r="1" ht="21.75" customHeight="1" s="67">
      <c r="A1" s="5" t="inlineStr">
        <is>
          <t>TEMPLATE_V2_IDEA_GROUPED 231 per-row FULLY CONNECTED 2026-09-08 - every numpy identical to live</t>
        </is>
      </c>
    </row>
    <row r="2" ht="10.5" customHeight="1" s="67">
      <c r="A2" s="7" t="inlineStr">
        <is>
          <t>Retraced from early today 231 L:IH (TEMPLATE.xlsx 1.7M) - Sep 5 114 per-row was synthetic/disconnected. This file keeps 231 per-row L:IH (every filter TF OFF/D/4h/1h/15m wired).</t>
        </is>
      </c>
    </row>
    <row r="3" ht="10.5" customHeight="1" s="67">
      <c r="A3" s="7" t="inlineStr">
        <is>
          <t xml:space="preserve">  01. ENTRY_REVERSAL_BOUNCE - 8 bases -&gt; 21 rows - 231 per-row</t>
        </is>
      </c>
    </row>
    <row r="4" ht="10.5" customHeight="1" s="67">
      <c r="A4" s="7" t="inlineStr">
        <is>
          <t xml:space="preserve">  02. ENTRY_BREAKOUT_CHANNEL - 54 bases -&gt; 210 rows - 231 per-row</t>
        </is>
      </c>
    </row>
    <row r="5" ht="10.5" customHeight="1" s="67">
      <c r="A5" s="7" t="inlineStr">
        <is>
          <t xml:space="preserve">  03. ENTRY_CONFIRMATION_GATES - 4 bases -&gt; 11 rows - 231 per-row</t>
        </is>
      </c>
    </row>
    <row r="6" ht="10.5" customHeight="1" s="67">
      <c r="A6" s="7" t="inlineStr">
        <is>
          <t xml:space="preserve">  04. EXIT_STRUCTURAL - 2 bases -&gt; 6 rows - 231 per-row</t>
        </is>
      </c>
    </row>
    <row r="7" ht="10.5" customHeight="1" s="67">
      <c r="A7" s="7" t="inlineStr">
        <is>
          <t xml:space="preserve">  05. EXIT_VELOCITY - 26 bases -&gt; 80 rows - 231 per-row</t>
        </is>
      </c>
    </row>
    <row r="8" ht="10.5" customHeight="1" s="67">
      <c r="A8" s="7" t="inlineStr">
        <is>
          <t xml:space="preserve">  06. REENTRY_WINDOWED - 68 bases -&gt; 249 rows - 231 per-row</t>
        </is>
      </c>
    </row>
    <row r="9" ht="10.5" customHeight="1" s="67">
      <c r="A9" s="7" t="inlineStr">
        <is>
          <t xml:space="preserve">  07. REENTRY_ADAPTIVE - 10 bases -&gt; 38 rows - 231 per-row</t>
        </is>
      </c>
    </row>
    <row r="10" ht="10.5" customHeight="1" s="67">
      <c r="A10" s="7" t="inlineStr">
        <is>
          <t xml:space="preserve">  08. AUGMENT_TREND - 5 bases -&gt; 24 rows - 231 per-row</t>
        </is>
      </c>
    </row>
    <row r="11" ht="10.5" customHeight="1" s="67">
      <c r="A11" s="7" t="inlineStr">
        <is>
          <t xml:space="preserve">  09. AUGMENT_RISK_SIZING - 17 bases -&gt; 56 rows - 231 per-row</t>
        </is>
      </c>
    </row>
    <row r="12" ht="10.5" customHeight="1" s="67">
      <c r="A12" s="7" t="inlineStr">
        <is>
          <t xml:space="preserve">  10. REDUCE_PROFIT_LOCK - 19 bases -&gt; 53 rows - 231 per-row</t>
        </is>
      </c>
    </row>
    <row r="13" ht="10.5" customHeight="1" s="67">
      <c r="A13" s="7" t="inlineStr">
        <is>
          <t xml:space="preserve">  11. REDUCE_SIGNAL_RATER - 42 bases -&gt; 143 rows - 231 per-row</t>
        </is>
      </c>
    </row>
    <row r="14" ht="10.5" customHeight="1" s="67">
      <c r="A14" s="7" t="inlineStr">
        <is>
          <t xml:space="preserve">  12. GLOBAL_RISK_GATES - 17 bases -&gt; 38 rows - 231 per-row</t>
        </is>
      </c>
    </row>
    <row r="15">
      <c r="A15" s="9"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O19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01 ENTRY_REVERSAL_BOUNCE - 8 bases -&gt; 21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7" t="inlineStr">
        <is>
          <t>WT_15M_BOUNCE_OPEN_ENABLED</t>
        </is>
      </c>
      <c r="B3" s="27" t="inlineStr">
        <is>
          <t>False</t>
        </is>
      </c>
      <c r="C3" s="26" t="n"/>
      <c r="D3" s="26" t="n"/>
      <c r="E3" s="26">
        <f>TEMPLATE_BASELINE_METRICS!B2</f>
        <v/>
      </c>
      <c r="F3" s="26" t="n"/>
      <c r="G3" s="26">
        <f>IFERROR(VLOOKUP($A3&amp;"="&amp;$B3,Results_Deltas!$A$2:$P$15000,5,FALSE),"")</f>
        <v/>
      </c>
      <c r="H3" s="26">
        <f>IFERROR(VLOOKUP($A3,Results_30d_Deltas!$A$2:$H$5000,7,FALSE)-E3,"")</f>
        <v/>
      </c>
      <c r="I3" s="26">
        <f>IFERROR(VLOOKUP($A3,Results_30d_Deltas!$A$2:$H$5000,6,FALSE),"")</f>
        <v/>
      </c>
      <c r="J3" s="26" t="n"/>
      <c r="K3" s="26" t="n"/>
      <c r="L3" s="26" t="inlineStr">
        <is>
          <t>YES</t>
        </is>
      </c>
      <c r="M3" s="70" t="n">
        <v>-1.71596703070907</v>
      </c>
      <c r="N3" s="71" t="n">
        <v>116</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4" t="inlineStr">
        <is>
          <t>FIRST_OPEN_THROTTLE_FILTER_TF=OFF</t>
        </is>
      </c>
      <c r="EA3" s="34" t="inlineStr">
        <is>
          <t>FIRST_OPEN_THROTTLE_FILTER_TF=D</t>
        </is>
      </c>
      <c r="EB3" s="34" t="inlineStr">
        <is>
          <t>FIRST_OPEN_THROTTLE_FILTER_TF=4h</t>
        </is>
      </c>
      <c r="EC3" s="34" t="inlineStr">
        <is>
          <t>FIRST_OPEN_THROTTLE_FILTER_TF=1h</t>
        </is>
      </c>
      <c r="ED3" s="34" t="inlineStr">
        <is>
          <t>FIRST_OPEN_THROTTLE_FILTER_TF=15m</t>
        </is>
      </c>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4" t="inlineStr">
        <is>
          <t>OPEN_INTENT_SIZE_GATES_FILTER_TF=OFF</t>
        </is>
      </c>
      <c r="HL3" s="34" t="inlineStr">
        <is>
          <t>OPEN_INTENT_SIZE_GATES_FILTER_TF=D</t>
        </is>
      </c>
      <c r="HM3" s="34" t="inlineStr">
        <is>
          <t>OPEN_INTENT_SIZE_GATES_FILTER_TF=4h</t>
        </is>
      </c>
      <c r="HN3" s="34" t="inlineStr">
        <is>
          <t>OPEN_INTENT_SIZE_GATES_FILTER_TF=1h</t>
        </is>
      </c>
      <c r="HO3" s="34" t="inlineStr">
        <is>
          <t>OPEN_INTENT_SIZE_GATES_FILTER_TF=15m</t>
        </is>
      </c>
      <c r="HP3" s="33" t="n"/>
      <c r="HQ3" s="33" t="n"/>
      <c r="HR3" s="33" t="n"/>
      <c r="HS3" s="33" t="n"/>
      <c r="HT3" s="33" t="n"/>
      <c r="HU3" s="33" t="n"/>
      <c r="HV3" s="33" t="n"/>
      <c r="HW3" s="33" t="n"/>
      <c r="HX3" s="33" t="n"/>
      <c r="HY3" s="33" t="n"/>
      <c r="HZ3" s="34" t="inlineStr">
        <is>
          <t>WT_15M_BOUNCE_BB_MAX=0.95</t>
        </is>
      </c>
      <c r="IA3" s="34" t="inlineStr">
        <is>
          <t>WT_15M_BOUNCE_BB_MAX=0.9</t>
        </is>
      </c>
      <c r="IB3" s="34" t="inlineStr">
        <is>
          <t>WT_15M_BOUNCE_BB_MAX=0.8</t>
        </is>
      </c>
      <c r="IC3" s="34" t="inlineStr">
        <is>
          <t>WT_15M_BOUNCE_BB_MIN=0.05</t>
        </is>
      </c>
      <c r="ID3" s="34" t="inlineStr">
        <is>
          <t>WT_15M_BOUNCE_BB_MIN=0.1</t>
        </is>
      </c>
      <c r="IE3" s="34" t="inlineStr">
        <is>
          <t>WT_15M_BOUNCE_BB_MIN=0.2</t>
        </is>
      </c>
      <c r="IF3" s="34" t="inlineStr">
        <is>
          <t>WT_15M_BOUNCE_HIGH_1H_GT_PREV=True</t>
        </is>
      </c>
      <c r="IG3" s="34" t="inlineStr">
        <is>
          <t>WT_15M_BOUNCE_HIGH_1H_GT_PREV=False</t>
        </is>
      </c>
      <c r="IH3" s="34" t="inlineStr">
        <is>
          <t>WT_15M_BOUNCE_LOW_1H_GT_PREV=True</t>
        </is>
      </c>
      <c r="II3" s="34" t="inlineStr">
        <is>
          <t>WT_15M_BOUNCE_LOW_1H_GT_PREV=False</t>
        </is>
      </c>
      <c r="IJ3" s="34" t="inlineStr">
        <is>
          <t>WT_15M_BOUNCE_REL_VOL_GT_1=True</t>
        </is>
      </c>
      <c r="IK3" s="34" t="inlineStr">
        <is>
          <t>WT_15M_BOUNCE_REL_VOL_GT_1=False</t>
        </is>
      </c>
      <c r="IL3" s="26" t="n"/>
      <c r="IM3" s="26" t="inlineStr">
        <is>
          <t>ez_manage.py:6076 top()</t>
        </is>
      </c>
      <c r="IN3" s="26" t="inlineStr">
        <is>
          <t>v12_quick_engine.py:4288 x7</t>
        </is>
      </c>
      <c r="IO3" s="26" t="n"/>
    </row>
    <row r="4" ht="10.5" customHeight="1" s="67">
      <c r="A4" s="26" t="inlineStr">
        <is>
          <t>BB_PULLBACK_GATE_TF</t>
        </is>
      </c>
      <c r="B4" s="26" t="inlineStr">
        <is>
          <t>1h</t>
        </is>
      </c>
      <c r="C4" s="26" t="n"/>
      <c r="D4" s="26" t="n"/>
      <c r="E4" s="26">
        <f>IF(G4="",E3,IF(G4&gt;0,E3+G4,E3))</f>
        <v/>
      </c>
      <c r="F4" s="26" t="n"/>
      <c r="G4" s="26">
        <f>IFERROR(VLOOKUP($A10&amp;"_"&amp;$B10,Results_Deltas!$A$2:$P$15000,5,FALSE),"")</f>
        <v/>
      </c>
      <c r="H4" s="26">
        <f>IFERROR(VLOOKUP($A10,Results_30d_Deltas!$A$2:$H$5000,7,FALSE)-E9,"")</f>
        <v/>
      </c>
      <c r="I4" s="26">
        <f>IFERROR(VLOOKUP($A10,Results_30d_Deltas!$A$2:$H$5000,6,FALSE),"")</f>
        <v/>
      </c>
      <c r="J4" s="26" t="n"/>
      <c r="K4" s="26" t="n"/>
      <c r="L4" s="26" t="inlineStr">
        <is>
          <t>NO</t>
        </is>
      </c>
      <c r="M4" s="70" t="n">
        <v>-3.274631441661939</v>
      </c>
      <c r="N4" s="71" t="n">
        <v>107</v>
      </c>
      <c r="O4" s="33" t="n"/>
      <c r="P4" s="33" t="n"/>
      <c r="Q4" s="33" t="n"/>
      <c r="R4" s="33" t="n"/>
      <c r="S4" s="33" t="n"/>
      <c r="T4" s="33" t="n"/>
      <c r="U4" s="33" t="n"/>
      <c r="V4" s="33" t="n"/>
      <c r="W4" s="33" t="n"/>
      <c r="X4" s="33" t="n"/>
      <c r="Y4" s="36" t="inlineStr">
        <is>
          <t>BB_PULLBACK_GATE_FILTER_TF=OFF</t>
        </is>
      </c>
      <c r="Z4" s="36" t="inlineStr">
        <is>
          <t>BB_PULLBACK_GATE_FILTER_TF=D</t>
        </is>
      </c>
      <c r="AA4" s="36" t="inlineStr">
        <is>
          <t>BB_PULLBACK_GATE_FILTER_TF=4h</t>
        </is>
      </c>
      <c r="AB4" s="36" t="inlineStr">
        <is>
          <t>BB_PULLBACK_GATE_FILTER_TF=1h</t>
        </is>
      </c>
      <c r="AC4" s="36" t="inlineStr">
        <is>
          <t>BB_PULLBACK_GATE_FILTER_TF=15m</t>
        </is>
      </c>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72" t="n"/>
      <c r="EA4" s="72" t="n"/>
      <c r="EB4" s="72" t="n"/>
      <c r="EC4" s="72" t="n"/>
      <c r="ED4" s="72"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72" t="n"/>
      <c r="HL4" s="72" t="n"/>
      <c r="HM4" s="72" t="n"/>
      <c r="HN4" s="72" t="n"/>
      <c r="HO4" s="72" t="n"/>
      <c r="HP4" s="33" t="n"/>
      <c r="HQ4" s="33" t="n"/>
      <c r="HR4" s="33" t="n"/>
      <c r="HS4" s="33" t="n"/>
      <c r="HT4" s="33" t="n"/>
      <c r="HU4" s="33" t="n"/>
      <c r="HV4" s="33" t="n"/>
      <c r="HW4" s="33" t="n"/>
      <c r="HX4" s="33" t="n"/>
      <c r="HY4" s="33" t="n"/>
      <c r="HZ4" s="72" t="n"/>
      <c r="IA4" s="72" t="n"/>
      <c r="IB4" s="72" t="n"/>
      <c r="IC4" s="72" t="n"/>
      <c r="ID4" s="72" t="n"/>
      <c r="IE4" s="72" t="n"/>
      <c r="IF4" s="72" t="n"/>
      <c r="IG4" s="72" t="n"/>
      <c r="IH4" s="72" t="n"/>
      <c r="II4" s="72" t="n"/>
      <c r="IJ4" s="72" t="n"/>
      <c r="IK4" s="72" t="n"/>
      <c r="IL4" s="26" t="n"/>
      <c r="IM4" s="26" t="inlineStr">
        <is>
          <t>ez_manage.py:4361 top()</t>
        </is>
      </c>
      <c r="IN4" s="26" t="inlineStr">
        <is>
          <t>v12_quick_engine.py:288 x12</t>
        </is>
      </c>
      <c r="IO4" s="26" t="n"/>
    </row>
    <row r="5" ht="10.5" customHeight="1" s="67">
      <c r="A5" s="26" t="inlineStr">
        <is>
          <t>BB_PULLBACK_GATE_TF</t>
        </is>
      </c>
      <c r="B5" s="26" t="inlineStr">
        <is>
          <t>OFF</t>
        </is>
      </c>
      <c r="C5" s="26" t="n"/>
      <c r="D5" s="26" t="n"/>
      <c r="E5" s="26">
        <f>IF(G5="",E4,IF(G5&gt;0,E4+G5,E4))</f>
        <v/>
      </c>
      <c r="F5" s="26" t="n"/>
      <c r="G5" s="26">
        <f>IFERROR(VLOOKUP($A7&amp;"_"&amp;$B7,Results_Deltas!$A$2:$P$15000,5,FALSE),"")</f>
        <v/>
      </c>
      <c r="H5" s="26">
        <f>IFERROR(VLOOKUP($A7,Results_30d_Deltas!$A$2:$H$5000,7,FALSE)-E5,"")</f>
        <v/>
      </c>
      <c r="I5" s="26">
        <f>IFERROR(VLOOKUP($A7,Results_30d_Deltas!$A$2:$H$5000,6,FALSE),"")</f>
        <v/>
      </c>
      <c r="J5" s="26" t="n"/>
      <c r="K5" s="26" t="n"/>
      <c r="L5" s="26" t="inlineStr">
        <is>
          <t>NO</t>
        </is>
      </c>
      <c r="M5" s="70" t="n">
        <v>-3.669257175188866</v>
      </c>
      <c r="N5" s="71" t="n">
        <v>109</v>
      </c>
      <c r="O5" s="33" t="n"/>
      <c r="P5" s="33" t="n"/>
      <c r="Q5" s="33" t="n"/>
      <c r="R5" s="33" t="n"/>
      <c r="S5" s="33" t="n"/>
      <c r="T5" s="33" t="n"/>
      <c r="U5" s="33" t="n"/>
      <c r="V5" s="33" t="n"/>
      <c r="W5" s="33" t="n"/>
      <c r="X5" s="33" t="n"/>
      <c r="Y5" s="34" t="inlineStr">
        <is>
          <t>BB_PULLBACK_GATE_FILTER_TF=OFF</t>
        </is>
      </c>
      <c r="Z5" s="34" t="inlineStr">
        <is>
          <t>BB_PULLBACK_GATE_FILTER_TF=D</t>
        </is>
      </c>
      <c r="AA5" s="34" t="inlineStr">
        <is>
          <t>BB_PULLBACK_GATE_FILTER_TF=4h</t>
        </is>
      </c>
      <c r="AB5" s="34" t="inlineStr">
        <is>
          <t>BB_PULLBACK_GATE_FILTER_TF=1h</t>
        </is>
      </c>
      <c r="AC5" s="34" t="inlineStr">
        <is>
          <t>BB_PULLBACK_GATE_FILTER_TF=15m</t>
        </is>
      </c>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33" t="n"/>
      <c r="IL5" s="26" t="n"/>
      <c r="IM5" s="26" t="inlineStr">
        <is>
          <t>ez_manage.py:4361 top()</t>
        </is>
      </c>
      <c r="IN5" s="26" t="inlineStr">
        <is>
          <t>v12_quick_engine.py:288 x12</t>
        </is>
      </c>
      <c r="IO5" s="26" t="n"/>
    </row>
    <row r="6" ht="10.5" customHeight="1" s="67">
      <c r="A6" s="26" t="inlineStr">
        <is>
          <t>BB_PULLBACK_GATE_TF</t>
        </is>
      </c>
      <c r="B6" s="26" t="inlineStr">
        <is>
          <t>4h</t>
        </is>
      </c>
      <c r="C6" s="26" t="n"/>
      <c r="D6" s="26" t="n"/>
      <c r="E6" s="26">
        <f>IF(G6="",E5,IF(G6&gt;0,E5+G6,E5))</f>
        <v/>
      </c>
      <c r="F6" s="26" t="n"/>
      <c r="G6" s="26">
        <f>IFERROR(VLOOKUP($A9&amp;"_"&amp;$B9,Results_Deltas!$A$2:$P$15000,5,FALSE),"")</f>
        <v/>
      </c>
      <c r="H6" s="26">
        <f>IFERROR(VLOOKUP($A9,Results_30d_Deltas!$A$2:$H$5000,7,FALSE)-E8,"")</f>
        <v/>
      </c>
      <c r="I6" s="26">
        <f>IFERROR(VLOOKUP($A9,Results_30d_Deltas!$A$2:$H$5000,6,FALSE),"")</f>
        <v/>
      </c>
      <c r="J6" s="26" t="n"/>
      <c r="K6" s="26" t="n"/>
      <c r="L6" s="26" t="inlineStr">
        <is>
          <t>NO</t>
        </is>
      </c>
      <c r="M6" s="70" t="n">
        <v>-1.683580080745005</v>
      </c>
      <c r="N6" s="71" t="n">
        <v>107</v>
      </c>
      <c r="O6" s="33" t="n"/>
      <c r="P6" s="33" t="n"/>
      <c r="Q6" s="33" t="n"/>
      <c r="R6" s="33" t="n"/>
      <c r="S6" s="33" t="n"/>
      <c r="T6" s="33" t="n"/>
      <c r="U6" s="33" t="n"/>
      <c r="V6" s="33" t="n"/>
      <c r="W6" s="33" t="n"/>
      <c r="X6" s="33" t="n"/>
      <c r="Y6" s="34" t="inlineStr">
        <is>
          <t>BB_PULLBACK_GATE_FILTER_TF=OFF</t>
        </is>
      </c>
      <c r="Z6" s="34" t="inlineStr">
        <is>
          <t>BB_PULLBACK_GATE_FILTER_TF=D</t>
        </is>
      </c>
      <c r="AA6" s="34" t="inlineStr">
        <is>
          <t>BB_PULLBACK_GATE_FILTER_TF=4h</t>
        </is>
      </c>
      <c r="AB6" s="34" t="inlineStr">
        <is>
          <t>BB_PULLBACK_GATE_FILTER_TF=1h</t>
        </is>
      </c>
      <c r="AC6" s="34" t="inlineStr">
        <is>
          <t>BB_PULLBACK_GATE_FILTER_TF=15m</t>
        </is>
      </c>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3" t="n"/>
      <c r="IL6" s="26" t="n"/>
      <c r="IM6" s="26" t="inlineStr">
        <is>
          <t>ez_manage.py:4361 top()</t>
        </is>
      </c>
      <c r="IN6" s="26" t="inlineStr">
        <is>
          <t>v12_quick_engine.py:288 x12</t>
        </is>
      </c>
      <c r="IO6" s="26" t="n"/>
    </row>
    <row r="7" ht="15.75" customHeight="1" s="67">
      <c r="A7" s="26" t="inlineStr">
        <is>
          <t>BB_PULLBACK_GATE_TF</t>
        </is>
      </c>
      <c r="B7" s="26" t="inlineStr">
        <is>
          <t>D</t>
        </is>
      </c>
      <c r="C7" s="26" t="n"/>
      <c r="D7" s="26" t="n"/>
      <c r="E7" s="26">
        <f>IF(G7="",E6,IF(G7&gt;0,E6+G7,E6))</f>
        <v/>
      </c>
      <c r="F7" s="26" t="n"/>
      <c r="G7" s="26">
        <f>IFERROR(VLOOKUP($A8&amp;"_"&amp;$B8,Results_Deltas!$A$2:$P$15000,5,FALSE),"")</f>
        <v/>
      </c>
      <c r="H7" s="26">
        <f>IFERROR(VLOOKUP($A8,Results_30d_Deltas!$A$2:$H$5000,7,FALSE)-E7,"")</f>
        <v/>
      </c>
      <c r="I7" s="26">
        <f>IFERROR(VLOOKUP($A8,Results_30d_Deltas!$A$2:$H$5000,6,FALSE),"")</f>
        <v/>
      </c>
      <c r="J7" s="26" t="n"/>
      <c r="K7" s="26" t="n"/>
      <c r="L7" s="26" t="inlineStr">
        <is>
          <t>NO</t>
        </is>
      </c>
      <c r="M7" s="70" t="n">
        <v>-2.093898138322646</v>
      </c>
      <c r="N7" s="71" t="n">
        <v>117</v>
      </c>
      <c r="O7" s="33" t="n"/>
      <c r="P7" s="33" t="n"/>
      <c r="Q7" s="33" t="n"/>
      <c r="R7" s="33" t="n"/>
      <c r="S7" s="33" t="n"/>
      <c r="T7" s="33" t="n"/>
      <c r="U7" s="33" t="n"/>
      <c r="V7" s="33" t="n"/>
      <c r="W7" s="33" t="n"/>
      <c r="X7" s="33" t="n"/>
      <c r="Y7" s="34" t="inlineStr">
        <is>
          <t>BB_PULLBACK_GATE_FILTER_TF=OFF</t>
        </is>
      </c>
      <c r="Z7" s="34" t="inlineStr">
        <is>
          <t>BB_PULLBACK_GATE_FILTER_TF=D</t>
        </is>
      </c>
      <c r="AA7" s="34" t="inlineStr">
        <is>
          <t>BB_PULLBACK_GATE_FILTER_TF=4h</t>
        </is>
      </c>
      <c r="AB7" s="34" t="inlineStr">
        <is>
          <t>BB_PULLBACK_GATE_FILTER_TF=1h</t>
        </is>
      </c>
      <c r="AC7" s="34" t="inlineStr">
        <is>
          <t>BB_PULLBACK_GATE_FILTER_TF=15m</t>
        </is>
      </c>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3" t="n"/>
      <c r="IL7" s="26" t="n"/>
      <c r="IM7" s="26" t="inlineStr">
        <is>
          <t>ez_manage.py:4361 top()</t>
        </is>
      </c>
      <c r="IN7" s="26" t="inlineStr">
        <is>
          <t>v12_quick_engine.py:288 x12</t>
        </is>
      </c>
      <c r="IO7" s="26" t="n"/>
    </row>
    <row r="8" ht="10.5" customHeight="1" s="67">
      <c r="A8" s="27" t="inlineStr">
        <is>
          <t>BB_PULLBACK_GATE_TF</t>
        </is>
      </c>
      <c r="B8" s="27" t="inlineStr">
        <is>
          <t>15m</t>
        </is>
      </c>
      <c r="C8" s="26" t="n"/>
      <c r="D8" s="26" t="n"/>
      <c r="E8" s="26">
        <f>IF(G8="",E7,IF(G8&gt;0,E7+G8,E7))</f>
        <v/>
      </c>
      <c r="F8" s="26" t="n"/>
      <c r="G8" s="26">
        <f>IFERROR(VLOOKUP($A11&amp;"_"&amp;$B11,Results_Deltas!$A$2:$P$15000,5,FALSE),"")</f>
        <v/>
      </c>
      <c r="H8" s="26">
        <f>IFERROR(VLOOKUP($A11,Results_30d_Deltas!$A$2:$H$5000,7,FALSE)-E10,"")</f>
        <v/>
      </c>
      <c r="I8" s="26">
        <f>IFERROR(VLOOKUP($A11,Results_30d_Deltas!$A$2:$H$5000,6,FALSE),"")</f>
        <v/>
      </c>
      <c r="J8" s="26" t="n"/>
      <c r="K8" s="26" t="n"/>
      <c r="L8" s="26" t="inlineStr">
        <is>
          <t>YES</t>
        </is>
      </c>
      <c r="M8" s="70" t="n">
        <v>-1.254949808496665</v>
      </c>
      <c r="N8" s="71" t="n">
        <v>93</v>
      </c>
      <c r="O8" s="33" t="n"/>
      <c r="P8" s="33" t="n"/>
      <c r="Q8" s="33" t="n"/>
      <c r="R8" s="33" t="n"/>
      <c r="S8" s="33" t="n"/>
      <c r="T8" s="33" t="n"/>
      <c r="U8" s="33" t="n"/>
      <c r="V8" s="33" t="n"/>
      <c r="W8" s="33" t="n"/>
      <c r="X8" s="33" t="n"/>
      <c r="Y8" s="34" t="inlineStr">
        <is>
          <t>BB_PULLBACK_GATE_FILTER_TF=OFF</t>
        </is>
      </c>
      <c r="Z8" s="34" t="inlineStr">
        <is>
          <t>BB_PULLBACK_GATE_FILTER_TF=D</t>
        </is>
      </c>
      <c r="AA8" s="34" t="inlineStr">
        <is>
          <t>BB_PULLBACK_GATE_FILTER_TF=4h</t>
        </is>
      </c>
      <c r="AB8" s="34" t="inlineStr">
        <is>
          <t>BB_PULLBACK_GATE_FILTER_TF=1h</t>
        </is>
      </c>
      <c r="AC8" s="34" t="inlineStr">
        <is>
          <t>BB_PULLBACK_GATE_FILTER_TF=15m</t>
        </is>
      </c>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33" t="n"/>
      <c r="IL8" s="26" t="n"/>
      <c r="IM8" s="26" t="inlineStr">
        <is>
          <t>ez_manage.py:4361 top()</t>
        </is>
      </c>
      <c r="IN8" s="26" t="inlineStr">
        <is>
          <t>v12_quick_engine.py:288 x12</t>
        </is>
      </c>
      <c r="IO8" s="26" t="n"/>
    </row>
    <row r="9" ht="10.5" customHeight="1" s="67">
      <c r="A9" s="26" t="inlineStr">
        <is>
          <t>WT_15M_BOUNCE_OPEN_ENABLED</t>
        </is>
      </c>
      <c r="B9" s="26" t="inlineStr">
        <is>
          <t>True</t>
        </is>
      </c>
      <c r="C9" s="26" t="n"/>
      <c r="D9" s="26" t="n"/>
      <c r="E9" s="26">
        <f>IF(G9="",E8,IF(G9&gt;0,E8+G9,E8))</f>
        <v/>
      </c>
      <c r="F9" s="26" t="n"/>
      <c r="G9" s="26">
        <f>IFERROR(VLOOKUP($A4&amp;"_"&amp;$B4,Results_Deltas!$A$2:$P$15000,5,FALSE),"")</f>
        <v/>
      </c>
      <c r="H9" s="26">
        <f>IFERROR(VLOOKUP($A4,Results_30d_Deltas!$A$2:$H$5000,7,FALSE)-E3,"")</f>
        <v/>
      </c>
      <c r="I9" s="26">
        <f>IFERROR(VLOOKUP($A4,Results_30d_Deltas!$A$2:$H$5000,6,FALSE),"")</f>
        <v/>
      </c>
      <c r="J9" s="26" t="n"/>
      <c r="K9" s="26" t="n"/>
      <c r="L9" s="26" t="inlineStr">
        <is>
          <t>NO</t>
        </is>
      </c>
      <c r="M9" s="70" t="n">
        <v>-2.461585687838701</v>
      </c>
      <c r="N9" s="71" t="n">
        <v>118</v>
      </c>
      <c r="O9" s="33" t="n"/>
      <c r="P9" s="33" t="n"/>
      <c r="Q9" s="33" t="n"/>
      <c r="R9" s="33" t="n"/>
      <c r="S9" s="33" t="n"/>
      <c r="T9" s="33" t="n"/>
      <c r="U9" s="33" t="n"/>
      <c r="V9" s="33" t="n"/>
      <c r="W9" s="33" t="n"/>
      <c r="X9" s="33" t="n"/>
      <c r="Y9" s="72" t="n"/>
      <c r="Z9" s="72" t="n"/>
      <c r="AA9" s="72" t="n"/>
      <c r="AB9" s="72" t="n"/>
      <c r="AC9" s="72"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6" t="inlineStr">
        <is>
          <t>FIRST_OPEN_THROTTLE_FILTER_TF=OFF</t>
        </is>
      </c>
      <c r="EA9" s="36" t="inlineStr">
        <is>
          <t>FIRST_OPEN_THROTTLE_FILTER_TF=D</t>
        </is>
      </c>
      <c r="EB9" s="36" t="inlineStr">
        <is>
          <t>FIRST_OPEN_THROTTLE_FILTER_TF=4h</t>
        </is>
      </c>
      <c r="EC9" s="36" t="inlineStr">
        <is>
          <t>FIRST_OPEN_THROTTLE_FILTER_TF=1h</t>
        </is>
      </c>
      <c r="ED9" s="36" t="inlineStr">
        <is>
          <t>FIRST_OPEN_THROTTLE_FILTER_TF=15m</t>
        </is>
      </c>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6" t="inlineStr">
        <is>
          <t>OPEN_INTENT_SIZE_GATES_FILTER_TF=OFF</t>
        </is>
      </c>
      <c r="HL9" s="36" t="inlineStr">
        <is>
          <t>OPEN_INTENT_SIZE_GATES_FILTER_TF=D</t>
        </is>
      </c>
      <c r="HM9" s="36" t="inlineStr">
        <is>
          <t>OPEN_INTENT_SIZE_GATES_FILTER_TF=4h</t>
        </is>
      </c>
      <c r="HN9" s="36" t="inlineStr">
        <is>
          <t>OPEN_INTENT_SIZE_GATES_FILTER_TF=1h</t>
        </is>
      </c>
      <c r="HO9" s="36" t="inlineStr">
        <is>
          <t>OPEN_INTENT_SIZE_GATES_FILTER_TF=15m</t>
        </is>
      </c>
      <c r="HP9" s="33" t="n"/>
      <c r="HQ9" s="33" t="n"/>
      <c r="HR9" s="33" t="n"/>
      <c r="HS9" s="33" t="n"/>
      <c r="HT9" s="33" t="n"/>
      <c r="HU9" s="33" t="n"/>
      <c r="HV9" s="33" t="n"/>
      <c r="HW9" s="33" t="n"/>
      <c r="HX9" s="33" t="n"/>
      <c r="HY9" s="33" t="n"/>
      <c r="HZ9" s="36" t="inlineStr">
        <is>
          <t>WT_15M_BOUNCE_BB_MAX=0.95</t>
        </is>
      </c>
      <c r="IA9" s="36" t="inlineStr">
        <is>
          <t>WT_15M_BOUNCE_BB_MAX=0.9</t>
        </is>
      </c>
      <c r="IB9" s="36" t="inlineStr">
        <is>
          <t>WT_15M_BOUNCE_BB_MAX=0.8</t>
        </is>
      </c>
      <c r="IC9" s="36" t="inlineStr">
        <is>
          <t>WT_15M_BOUNCE_BB_MIN=0.05</t>
        </is>
      </c>
      <c r="ID9" s="36" t="inlineStr">
        <is>
          <t>WT_15M_BOUNCE_BB_MIN=0.1</t>
        </is>
      </c>
      <c r="IE9" s="36" t="inlineStr">
        <is>
          <t>WT_15M_BOUNCE_BB_MIN=0.2</t>
        </is>
      </c>
      <c r="IF9" s="36" t="inlineStr">
        <is>
          <t>WT_15M_BOUNCE_HIGH_1H_GT_PREV=True</t>
        </is>
      </c>
      <c r="IG9" s="36" t="inlineStr">
        <is>
          <t>WT_15M_BOUNCE_HIGH_1H_GT_PREV=False</t>
        </is>
      </c>
      <c r="IH9" s="36" t="inlineStr">
        <is>
          <t>WT_15M_BOUNCE_LOW_1H_GT_PREV=True</t>
        </is>
      </c>
      <c r="II9" s="36" t="inlineStr">
        <is>
          <t>WT_15M_BOUNCE_LOW_1H_GT_PREV=False</t>
        </is>
      </c>
      <c r="IJ9" s="36" t="inlineStr">
        <is>
          <t>WT_15M_BOUNCE_REL_VOL_GT_1=True</t>
        </is>
      </c>
      <c r="IK9" s="36" t="inlineStr">
        <is>
          <t>WT_15M_BOUNCE_REL_VOL_GT_1=False</t>
        </is>
      </c>
      <c r="IL9" s="26" t="n"/>
      <c r="IM9" s="26" t="inlineStr">
        <is>
          <t>ez_manage.py:6076 top()</t>
        </is>
      </c>
      <c r="IN9" s="26" t="inlineStr">
        <is>
          <t>v12_quick_engine.py:4288 x7</t>
        </is>
      </c>
      <c r="IO9" s="26" t="n"/>
    </row>
    <row r="10" ht="10.5" customHeight="1" s="67">
      <c r="A10" s="37" t="inlineStr">
        <is>
          <t>BANDAID_OFF_LOSER_RECOVER_PCT</t>
        </is>
      </c>
      <c r="B10" s="38" t="inlineStr">
        <is>
          <t>2.0</t>
        </is>
      </c>
      <c r="C10" s="38" t="n"/>
      <c r="D10" s="38" t="inlineStr">
        <is>
          <t>AUGMENT, ENTRY, EXIT, GLOBAL_CHECK, REDUCE, STOCKS_EXIT</t>
        </is>
      </c>
      <c r="E10" s="38">
        <f>IF(G10="",E9,IF(G10&gt;0,E9+G10,E9))</f>
        <v/>
      </c>
      <c r="F10" s="26" t="n"/>
      <c r="G10" s="38">
        <f>IFERROR(VLOOKUP($A31&amp;"_"&amp;$B31,Results_Deltas!$A$2:$P$15000,5,FALSE),"")</f>
        <v/>
      </c>
      <c r="H10" s="38" t="inlineStr">
        <is>
          <t>Blanket (page end)</t>
        </is>
      </c>
      <c r="I10" s="26" t="n"/>
      <c r="J10" s="26" t="n"/>
      <c r="K10" s="26" t="n"/>
      <c r="L10" s="26" t="inlineStr">
        <is>
          <t>NO</t>
        </is>
      </c>
      <c r="M10" s="26" t="n">
        <v>-2.755827363764006</v>
      </c>
      <c r="N10" s="71" t="n">
        <v>115</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BANDAID_OFF_LOSER_RECOVER_PCT</t>
        </is>
      </c>
      <c r="B11" s="38" t="inlineStr">
        <is>
          <t>1.0</t>
        </is>
      </c>
      <c r="C11" s="38" t="n"/>
      <c r="D11" s="38" t="inlineStr">
        <is>
          <t>AUGMENT, ENTRY, EXIT, GLOBAL_CHECK, REDUCE, STOCKS_EXIT</t>
        </is>
      </c>
      <c r="E11" s="38">
        <f>IF(G11="",E10,IF(G11&gt;0,E10+G11,E10))</f>
        <v/>
      </c>
      <c r="F11" s="26" t="n"/>
      <c r="G11" s="38">
        <f>IFERROR(VLOOKUP($A32&amp;"_"&amp;$B32,Results_Deltas!$A$2:$P$15000,5,FALSE),"")</f>
        <v/>
      </c>
      <c r="H11" s="38" t="inlineStr">
        <is>
          <t>Blanket (page end)</t>
        </is>
      </c>
      <c r="I11" s="26" t="n"/>
      <c r="J11" s="26" t="n"/>
      <c r="K11" s="26" t="n"/>
      <c r="L11" s="26" t="inlineStr">
        <is>
          <t>NO</t>
        </is>
      </c>
      <c r="M11" s="26" t="n">
        <v>-3.560587580512908</v>
      </c>
      <c r="N11" s="71" t="n">
        <v>111</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BANDAID_OFF_LOSER_RECOVER_PCT</t>
        </is>
      </c>
      <c r="B12" s="38" t="inlineStr">
        <is>
          <t>0.5</t>
        </is>
      </c>
      <c r="C12" s="38" t="n"/>
      <c r="D12" s="38" t="inlineStr">
        <is>
          <t>AUGMENT, ENTRY, EXIT, GLOBAL_CHECK, REDUCE, STOCKS_EXIT</t>
        </is>
      </c>
      <c r="E12" s="38">
        <f>IF(G12="",E11,IF(G12&gt;0,E11+G12,E11))</f>
        <v/>
      </c>
      <c r="F12" s="26" t="n"/>
      <c r="G12" s="38">
        <f>IFERROR(VLOOKUP($A33&amp;"_"&amp;$B33,Results_Deltas!$A$2:$P$15000,5,FALSE),"")</f>
        <v/>
      </c>
      <c r="H12" s="38" t="inlineStr">
        <is>
          <t>Blanket (page end)</t>
        </is>
      </c>
      <c r="I12" s="26" t="n"/>
      <c r="J12" s="26" t="n"/>
      <c r="K12" s="26" t="n"/>
      <c r="L12" s="26" t="inlineStr">
        <is>
          <t>NO</t>
        </is>
      </c>
      <c r="M12" s="26" t="n">
        <v>-3.848673715899851</v>
      </c>
      <c r="N12" s="71" t="n">
        <v>111</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9" t="inlineStr">
        <is>
          <t>BAND_ARROW_ENABLED</t>
        </is>
      </c>
      <c r="B13" s="40" t="inlineStr">
        <is>
          <t>False</t>
        </is>
      </c>
      <c r="C13" s="38" t="n"/>
      <c r="D13" s="38" t="inlineStr">
        <is>
          <t>GLOBAL_CHECK, STOCKS_EXIT</t>
        </is>
      </c>
      <c r="E13" s="38">
        <f>IF(G13="",E12,IF(G13&gt;0,E12+G13,E12))</f>
        <v/>
      </c>
      <c r="F13" s="26" t="n"/>
      <c r="G13" s="38">
        <f>IFERROR(VLOOKUP($A34&amp;"_"&amp;$B34,Results_Deltas!$A$2:$P$15000,5,FALSE),"")</f>
        <v/>
      </c>
      <c r="H13" s="38" t="inlineStr">
        <is>
          <t>Blanket (page end)</t>
        </is>
      </c>
      <c r="I13" s="26" t="n"/>
      <c r="J13" s="26" t="n"/>
      <c r="K13" s="26" t="n"/>
      <c r="L13" s="26" t="inlineStr">
        <is>
          <t>YES</t>
        </is>
      </c>
      <c r="M13" s="26" t="n">
        <v>-0.9517966494482196</v>
      </c>
      <c r="N13" s="71" t="n">
        <v>108</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BAND_ARROW_ENABLED</t>
        </is>
      </c>
      <c r="B14" s="38" t="inlineStr">
        <is>
          <t>True</t>
        </is>
      </c>
      <c r="C14" s="38" t="n"/>
      <c r="D14" s="38" t="inlineStr">
        <is>
          <t>GLOBAL_CHECK, STOCKS_EXIT</t>
        </is>
      </c>
      <c r="E14" s="38">
        <f>IF(G14="",E13,IF(G14&gt;0,E13+G14,E13))</f>
        <v/>
      </c>
      <c r="F14" s="26" t="n"/>
      <c r="G14" s="38">
        <f>IFERROR(VLOOKUP($A35&amp;"_"&amp;$B35,Results_Deltas!$A$2:$P$15000,5,FALSE),"")</f>
        <v/>
      </c>
      <c r="H14" s="38" t="inlineStr">
        <is>
          <t>Blanket (page end)</t>
        </is>
      </c>
      <c r="I14" s="26" t="n"/>
      <c r="J14" s="26" t="n"/>
      <c r="K14" s="26" t="n"/>
      <c r="L14" s="26" t="inlineStr">
        <is>
          <t>NO</t>
        </is>
      </c>
      <c r="M14" s="26" t="n">
        <v>-3.74335106776776</v>
      </c>
      <c r="N14" s="71" t="n">
        <v>116</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BTC_ACCEL_RAMP_REQUIRE_POSITIVE</t>
        </is>
      </c>
      <c r="B15" s="38" t="inlineStr">
        <is>
          <t>0.0</t>
        </is>
      </c>
      <c r="C15" s="38" t="n"/>
      <c r="D15" s="38" t="inlineStr">
        <is>
          <t>UNIVERSAL (ex-BTC) — ENTRY/EXIT/REENTRY</t>
        </is>
      </c>
      <c r="E15" s="38">
        <f>IF(G15="",E14,IF(G15&gt;0,E14+G15,E14))</f>
        <v/>
      </c>
      <c r="F15" s="26" t="n"/>
      <c r="G15" s="38">
        <f>IFERROR(VLOOKUP($A36&amp;"_"&amp;$B36,Results_Deltas!$A$2:$P$15000,5,FALSE),"")</f>
        <v/>
      </c>
      <c r="H15" s="38" t="inlineStr">
        <is>
          <t>Blanket (page end)</t>
        </is>
      </c>
      <c r="I15" s="26" t="n"/>
      <c r="J15" s="26" t="n"/>
      <c r="K15" s="26" t="n"/>
      <c r="L15" s="26" t="inlineStr">
        <is>
          <t>NO</t>
        </is>
      </c>
      <c r="M15" s="73" t="n">
        <v>-1.152296353684137</v>
      </c>
      <c r="N15" s="71" t="n">
        <v>92</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BTC_ACCEL_RAMP_REQUIRE_POSITIVE</t>
        </is>
      </c>
      <c r="B16" s="38" t="inlineStr">
        <is>
          <t>0.0_ALT</t>
        </is>
      </c>
      <c r="C16" s="38" t="n"/>
      <c r="D16" s="38" t="inlineStr">
        <is>
          <t>UNIVERSAL (ex-BTC) — ENTRY/EXIT/REENTRY</t>
        </is>
      </c>
      <c r="E16" s="38">
        <f>IF(G16="",E15,IF(G16&gt;0,E15+G16,E15))</f>
        <v/>
      </c>
      <c r="F16" s="26" t="n"/>
      <c r="G16" s="38">
        <f>IFERROR(VLOOKUP($A37&amp;"_"&amp;$B37,Results_Deltas!$A$2:$P$15000,5,FALSE),"")</f>
        <v/>
      </c>
      <c r="H16" s="38" t="inlineStr">
        <is>
          <t>Blanket (page end)</t>
        </is>
      </c>
      <c r="I16" s="26" t="n"/>
      <c r="J16" s="26" t="n"/>
      <c r="K16" s="26" t="n"/>
      <c r="L16" s="26" t="inlineStr">
        <is>
          <t>NO</t>
        </is>
      </c>
      <c r="M16" s="73" t="n">
        <v>-1.152296353684137</v>
      </c>
      <c r="N16" s="71" t="n">
        <v>92</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BTC_HARD_BLOCK_OTHER_ACCOUNTS</t>
        </is>
      </c>
      <c r="B17" s="38" t="inlineStr">
        <is>
          <t>0.0</t>
        </is>
      </c>
      <c r="C17" s="38" t="n"/>
      <c r="D17" s="38" t="inlineStr">
        <is>
          <t>UNIVERSAL (ex-BTC) — ENTRY/EXIT/REENTRY</t>
        </is>
      </c>
      <c r="E17" s="38">
        <f>IF(G17="",E16,IF(G17&gt;0,E16+G17,E16))</f>
        <v/>
      </c>
      <c r="F17" s="26" t="n"/>
      <c r="G17" s="38">
        <f>IFERROR(VLOOKUP($A38&amp;"_"&amp;$B38,Results_Deltas!$A$2:$P$15000,5,FALSE),"")</f>
        <v/>
      </c>
      <c r="H17" s="38" t="inlineStr">
        <is>
          <t>Blanket (page end)</t>
        </is>
      </c>
      <c r="I17" s="26" t="n"/>
      <c r="J17" s="26" t="n"/>
      <c r="K17" s="26" t="n"/>
      <c r="L17" s="26" t="inlineStr">
        <is>
          <t>NO</t>
        </is>
      </c>
      <c r="M17" s="73" t="n">
        <v>-1.152296353684137</v>
      </c>
      <c r="N17" s="71" t="n">
        <v>92</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BTC_HARD_BLOCK_OTHER_ACCOUNTS</t>
        </is>
      </c>
      <c r="B18" s="38" t="inlineStr">
        <is>
          <t>0.0_ALT</t>
        </is>
      </c>
      <c r="C18" s="38" t="n"/>
      <c r="D18" s="38" t="inlineStr">
        <is>
          <t>UNIVERSAL (ex-BTC) — ENTRY/EXIT/REENTRY</t>
        </is>
      </c>
      <c r="E18" s="38">
        <f>IF(G18="",E17,IF(G18&gt;0,E17+G18,E17))</f>
        <v/>
      </c>
      <c r="F18" s="26" t="n"/>
      <c r="G18" s="38">
        <f>IFERROR(VLOOKUP($A39&amp;"_"&amp;$B39,Results_Deltas!$A$2:$P$15000,5,FALSE),"")</f>
        <v/>
      </c>
      <c r="H18" s="38" t="inlineStr">
        <is>
          <t>Blanket (page end)</t>
        </is>
      </c>
      <c r="I18" s="26" t="n"/>
      <c r="J18" s="26" t="n"/>
      <c r="K18" s="26" t="n"/>
      <c r="L18" s="26" t="inlineStr">
        <is>
          <t>NO</t>
        </is>
      </c>
      <c r="M18" s="73" t="n">
        <v>-1.152296353684137</v>
      </c>
      <c r="N18" s="71" t="n">
        <v>92</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BTC_ROUND_BANDS_EACH_SIDE</t>
        </is>
      </c>
      <c r="B19" s="38" t="inlineStr">
        <is>
          <t>0.0</t>
        </is>
      </c>
      <c r="C19" s="38" t="n"/>
      <c r="D19" s="38" t="inlineStr">
        <is>
          <t>UNIVERSAL (ex-BTC) — ENTRY/EXIT/REENTRY</t>
        </is>
      </c>
      <c r="E19" s="38">
        <f>IF(G19="",E18,IF(G19&gt;0,E18+G19,E18))</f>
        <v/>
      </c>
      <c r="F19" s="26" t="n"/>
      <c r="G19" s="38">
        <f>IFERROR(VLOOKUP($A40&amp;"_"&amp;$B40,Results_Deltas!$A$2:$P$15000,5,FALSE),"")</f>
        <v/>
      </c>
      <c r="H19" s="38" t="inlineStr">
        <is>
          <t>Blanket (page end)</t>
        </is>
      </c>
      <c r="I19" s="26" t="n"/>
      <c r="J19" s="26" t="n"/>
      <c r="K19" s="26" t="n"/>
      <c r="L19" s="26" t="inlineStr">
        <is>
          <t>NO</t>
        </is>
      </c>
      <c r="M19" s="73" t="n">
        <v>-1.152296353684137</v>
      </c>
      <c r="N19" s="71" t="n">
        <v>92</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BTC_ROUND_BANDS_EACH_SIDE</t>
        </is>
      </c>
      <c r="B20" s="38" t="inlineStr">
        <is>
          <t>0.0_ALT</t>
        </is>
      </c>
      <c r="C20" s="38" t="n"/>
      <c r="D20" s="38" t="inlineStr">
        <is>
          <t>UNIVERSAL (ex-BTC) — ENTRY/EXIT/REENTRY</t>
        </is>
      </c>
      <c r="E20" s="38">
        <f>IF(G20="",E19,IF(G20&gt;0,E19+G20,E19))</f>
        <v/>
      </c>
      <c r="F20" s="26" t="n"/>
      <c r="G20" s="38">
        <f>IFERROR(VLOOKUP($A41&amp;"_"&amp;$B41,Results_Deltas!$A$2:$P$15000,5,FALSE),"")</f>
        <v/>
      </c>
      <c r="H20" s="38" t="inlineStr">
        <is>
          <t>Blanket (page end)</t>
        </is>
      </c>
      <c r="I20" s="26" t="n"/>
      <c r="J20" s="26" t="n"/>
      <c r="K20" s="26" t="n"/>
      <c r="L20" s="26" t="inlineStr">
        <is>
          <t>NO</t>
        </is>
      </c>
      <c r="M20" s="73" t="n">
        <v>-1.152296353684137</v>
      </c>
      <c r="N20" s="71" t="n">
        <v>92</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7" t="inlineStr">
        <is>
          <t>COOLDOWN_LOCKS_FILTER_TF</t>
        </is>
      </c>
      <c r="B21" s="38" t="inlineStr">
        <is>
          <t>OFF</t>
        </is>
      </c>
      <c r="C21" s="38" t="n"/>
      <c r="D21" s="38" t="inlineStr">
        <is>
          <t>GLOBAL_CHECK</t>
        </is>
      </c>
      <c r="E21" s="38">
        <f>IF(G21="",E20,IF(G21&gt;0,E20+G21,E20))</f>
        <v/>
      </c>
      <c r="F21" s="26" t="n"/>
      <c r="G21" s="38">
        <f>IFERROR(VLOOKUP($A42&amp;"_"&amp;$B42,Results_Deltas!$A$2:$P$15000,5,FALSE),"")</f>
        <v/>
      </c>
      <c r="H21" s="38" t="inlineStr">
        <is>
          <t>Blanket (page end)</t>
        </is>
      </c>
      <c r="I21" s="26" t="n"/>
      <c r="J21" s="26" t="n"/>
      <c r="K21" s="26" t="n"/>
      <c r="L21" s="26" t="inlineStr">
        <is>
          <t>NO</t>
        </is>
      </c>
      <c r="M21" s="73" t="n">
        <v>-4.028579967112566</v>
      </c>
      <c r="N21" s="71" t="n">
        <v>123</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7" t="inlineStr">
        <is>
          <t>COOLDOWN_LOCKS_FILTER_TF</t>
        </is>
      </c>
      <c r="B22" s="38" t="inlineStr">
        <is>
          <t>D</t>
        </is>
      </c>
      <c r="C22" s="38" t="n"/>
      <c r="D22" s="38" t="inlineStr">
        <is>
          <t>GLOBAL_CHECK</t>
        </is>
      </c>
      <c r="E22" s="38">
        <f>IF(G22="",E21,IF(G22&gt;0,E21+G22,E21))</f>
        <v/>
      </c>
      <c r="F22" s="26" t="n"/>
      <c r="G22" s="38">
        <f>IFERROR(VLOOKUP($A43&amp;"_"&amp;$B43,Results_Deltas!$A$2:$P$15000,5,FALSE),"")</f>
        <v/>
      </c>
      <c r="H22" s="38" t="inlineStr">
        <is>
          <t>Blanket (page end)</t>
        </is>
      </c>
      <c r="I22" s="26" t="n"/>
      <c r="J22" s="26" t="n"/>
      <c r="K22" s="26" t="n"/>
      <c r="L22" s="26" t="inlineStr">
        <is>
          <t>NO</t>
        </is>
      </c>
      <c r="M22" s="73" t="n">
        <v>-4.121987401513442</v>
      </c>
      <c r="N22" s="71" t="n">
        <v>122</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7" t="inlineStr">
        <is>
          <t>COOLDOWN_LOCKS_FILTER_TF</t>
        </is>
      </c>
      <c r="B23" s="38" t="inlineStr">
        <is>
          <t>4h</t>
        </is>
      </c>
      <c r="C23" s="38" t="n"/>
      <c r="D23" s="38" t="inlineStr">
        <is>
          <t>GLOBAL_CHECK</t>
        </is>
      </c>
      <c r="E23" s="38">
        <f>IF(G23="",E22,IF(G23&gt;0,E22+G23,E22))</f>
        <v/>
      </c>
      <c r="F23" s="26" t="n"/>
      <c r="G23" s="38">
        <f>IFERROR(VLOOKUP($A44&amp;"_"&amp;$B44,Results_Deltas!$A$2:$P$15000,5,FALSE),"")</f>
        <v/>
      </c>
      <c r="H23" s="38" t="inlineStr">
        <is>
          <t>Blanket (page end)</t>
        </is>
      </c>
      <c r="I23" s="26" t="n"/>
      <c r="J23" s="26" t="n"/>
      <c r="K23" s="26" t="n"/>
      <c r="L23" s="26" t="inlineStr">
        <is>
          <t>NO</t>
        </is>
      </c>
      <c r="M23" s="73" t="n">
        <v>-4.054590969105028</v>
      </c>
      <c r="N23" s="71" t="n">
        <v>122</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7" t="inlineStr">
        <is>
          <t>COOLDOWN_LOCKS_FILTER_TF</t>
        </is>
      </c>
      <c r="B24" s="38" t="inlineStr">
        <is>
          <t>1h</t>
        </is>
      </c>
      <c r="C24" s="38" t="n"/>
      <c r="D24" s="38" t="inlineStr">
        <is>
          <t>GLOBAL_CHECK</t>
        </is>
      </c>
      <c r="E24" s="38">
        <f>IF(G24="",E23,IF(G24&gt;0,E23+G24,E23))</f>
        <v/>
      </c>
      <c r="F24" s="26" t="n"/>
      <c r="G24" s="38">
        <f>IFERROR(VLOOKUP($A45&amp;"_"&amp;$B45,Results_Deltas!$A$2:$P$15000,5,FALSE),"")</f>
        <v/>
      </c>
      <c r="H24" s="38" t="inlineStr">
        <is>
          <t>Blanket (page end)</t>
        </is>
      </c>
      <c r="I24" s="26" t="n"/>
      <c r="J24" s="26" t="n"/>
      <c r="K24" s="26" t="n"/>
      <c r="L24" s="26" t="inlineStr">
        <is>
          <t>NO</t>
        </is>
      </c>
      <c r="M24" s="73" t="n">
        <v>-3.92394930675324</v>
      </c>
      <c r="N24" s="71" t="n">
        <v>123</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9" t="inlineStr">
        <is>
          <t>COOLDOWN_LOCKS_FILTER_TF</t>
        </is>
      </c>
      <c r="B25" s="40" t="inlineStr">
        <is>
          <t>15m</t>
        </is>
      </c>
      <c r="C25" s="38" t="n"/>
      <c r="D25" s="38" t="inlineStr">
        <is>
          <t>GLOBAL_CHECK</t>
        </is>
      </c>
      <c r="E25" s="38">
        <f>IF(G25="",E24,IF(G25&gt;0,E24+G25,E24))</f>
        <v/>
      </c>
      <c r="F25" s="26" t="n"/>
      <c r="G25" s="38">
        <f>IFERROR(VLOOKUP($A46&amp;"_"&amp;$B46,Results_Deltas!$A$2:$P$15000,5,FALSE),"")</f>
        <v/>
      </c>
      <c r="H25" s="38" t="inlineStr">
        <is>
          <t>Blanket (page end)</t>
        </is>
      </c>
      <c r="I25" s="26" t="n"/>
      <c r="J25" s="26" t="n"/>
      <c r="K25" s="26" t="n"/>
      <c r="L25" s="26" t="inlineStr">
        <is>
          <t>YES</t>
        </is>
      </c>
      <c r="M25" s="73" t="n">
        <v>-1.01866874317438</v>
      </c>
      <c r="N25" s="71" t="n">
        <v>107</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9" t="inlineStr">
        <is>
          <t>CRYPTO_SPIKE_FADE_THRESHOLD_PCT</t>
        </is>
      </c>
      <c r="B26" s="40" t="inlineStr">
        <is>
          <t>10</t>
        </is>
      </c>
      <c r="C26" s="38" t="n"/>
      <c r="D26" s="38" t="inlineStr">
        <is>
          <t>GLOBAL_CHECK, STOCKS_EXIT</t>
        </is>
      </c>
      <c r="E26" s="38">
        <f>IF(G26="",E25,IF(G26&gt;0,E25+G26,E25))</f>
        <v/>
      </c>
      <c r="F26" s="26" t="n"/>
      <c r="G26" s="38">
        <f>IFERROR(VLOOKUP($A47&amp;"_"&amp;$B47,Results_Deltas!$A$2:$P$15000,5,FALSE),"")</f>
        <v/>
      </c>
      <c r="H26" s="38" t="inlineStr">
        <is>
          <t>Blanket (page end)</t>
        </is>
      </c>
      <c r="I26" s="26" t="n"/>
      <c r="J26" s="26" t="n"/>
      <c r="K26" s="26" t="n"/>
      <c r="L26" s="26" t="inlineStr">
        <is>
          <t>YES</t>
        </is>
      </c>
      <c r="M26" s="73" t="n">
        <v>-2.107178556060148</v>
      </c>
      <c r="N26" s="71" t="n">
        <v>120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CRYPTO_SPIKE_FADE_THRESHOLD_PCT</t>
        </is>
      </c>
      <c r="B27" s="38" t="inlineStr">
        <is>
          <t>12.5</t>
        </is>
      </c>
      <c r="C27" s="38" t="n"/>
      <c r="D27" s="38" t="inlineStr">
        <is>
          <t>GLOBAL_CHECK, STOCKS_EXIT</t>
        </is>
      </c>
      <c r="E27" s="38">
        <f>IF(G27="",E26,IF(G27&gt;0,E26+G27,E26))</f>
        <v/>
      </c>
      <c r="F27" s="26" t="n"/>
      <c r="G27" s="38">
        <f>IFERROR(VLOOKUP($A48&amp;"_"&amp;$B48,Results_Deltas!$A$2:$P$15000,5,FALSE),"")</f>
        <v/>
      </c>
      <c r="H27" s="38" t="inlineStr">
        <is>
          <t>Blanket (page end)</t>
        </is>
      </c>
      <c r="I27" s="26" t="n"/>
      <c r="J27" s="26" t="n"/>
      <c r="K27" s="26" t="n"/>
      <c r="L27" s="26" t="inlineStr">
        <is>
          <t>NO</t>
        </is>
      </c>
      <c r="M27" s="73" t="n">
        <v>-3.23024615589541</v>
      </c>
      <c r="N27" s="71" t="n">
        <v>119</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CRYPTO_SPIKE_FADE_THRESHOLD_PCT</t>
        </is>
      </c>
      <c r="B28" s="38" t="inlineStr">
        <is>
          <t>7.5</t>
        </is>
      </c>
      <c r="C28" s="38" t="n"/>
      <c r="D28" s="38" t="inlineStr">
        <is>
          <t>GLOBAL_CHECK, STOCKS_EXIT</t>
        </is>
      </c>
      <c r="E28" s="38">
        <f>IF(G28="",E27,IF(G28&gt;0,E27+G28,E27))</f>
        <v/>
      </c>
      <c r="F28" s="26" t="n"/>
      <c r="G28" s="38">
        <f>IFERROR(VLOOKUP($A49&amp;"_"&amp;$B49,Results_Deltas!$A$2:$P$15000,5,FALSE),"")</f>
        <v/>
      </c>
      <c r="H28" s="38" t="inlineStr">
        <is>
          <t>Blanket (page end)</t>
        </is>
      </c>
      <c r="I28" s="26" t="n"/>
      <c r="J28" s="26" t="n"/>
      <c r="K28" s="26" t="n"/>
      <c r="L28" s="26" t="inlineStr">
        <is>
          <t>NO</t>
        </is>
      </c>
      <c r="M28" s="73" t="n">
        <v>-3.119257057565497</v>
      </c>
      <c r="N28" s="71" t="n">
        <v>118</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CRYPTO_SPIKE_FADE_THRESHOLD_PCT</t>
        </is>
      </c>
      <c r="B29" s="38" t="inlineStr">
        <is>
          <t>5</t>
        </is>
      </c>
      <c r="C29" s="38" t="n"/>
      <c r="D29" s="38" t="inlineStr">
        <is>
          <t>GLOBAL_CHECK, STOCKS_EXIT</t>
        </is>
      </c>
      <c r="E29" s="38">
        <f>IF(G29="",E28,IF(G29&gt;0,E28+G29,E28))</f>
        <v/>
      </c>
      <c r="F29" s="26" t="n"/>
      <c r="G29" s="38">
        <f>IFERROR(VLOOKUP($A50&amp;"_"&amp;$B50,Results_Deltas!$A$2:$P$15000,5,FALSE),"")</f>
        <v/>
      </c>
      <c r="H29" s="38" t="inlineStr">
        <is>
          <t>Blanket (page end)</t>
        </is>
      </c>
      <c r="I29" s="26" t="n"/>
      <c r="J29" s="26" t="n"/>
      <c r="K29" s="26" t="n"/>
      <c r="L29" s="26" t="inlineStr">
        <is>
          <t>NO</t>
        </is>
      </c>
      <c r="M29" s="73" t="n">
        <v>-2.02794886506575</v>
      </c>
      <c r="N29" s="71" t="n">
        <v>119</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9" t="inlineStr">
        <is>
          <t>DC_MOMENT_STRONG_THRESHOLD</t>
        </is>
      </c>
      <c r="B30" s="40" t="inlineStr">
        <is>
          <t>40</t>
        </is>
      </c>
      <c r="C30" s="38" t="n"/>
      <c r="D30" s="38" t="inlineStr">
        <is>
          <t>ENTRY, GLOBAL_CHECK, STOCKS_EXIT</t>
        </is>
      </c>
      <c r="E30" s="38">
        <f>IF(G30="",E29,IF(G30&gt;0,E29+G30,E29))</f>
        <v/>
      </c>
      <c r="F30" s="26" t="n"/>
      <c r="G30" s="38">
        <f>IFERROR(VLOOKUP($A51&amp;"_"&amp;$B51,Results_Deltas!$A$2:$P$15000,5,FALSE),"")</f>
        <v/>
      </c>
      <c r="H30" s="38" t="inlineStr">
        <is>
          <t>Blanket (page end)</t>
        </is>
      </c>
      <c r="I30" s="26" t="n"/>
      <c r="J30" s="26" t="n"/>
      <c r="K30" s="26" t="n"/>
      <c r="L30" s="26" t="inlineStr">
        <is>
          <t>YES</t>
        </is>
      </c>
      <c r="M30" s="73" t="n">
        <v>-2.541637548777535</v>
      </c>
      <c r="N30" s="71" t="n">
        <v>118</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DC_MOMENT_STRONG_THRESHOLD</t>
        </is>
      </c>
      <c r="B31" s="38" t="inlineStr">
        <is>
          <t>50</t>
        </is>
      </c>
      <c r="C31" s="38" t="n"/>
      <c r="D31" s="38" t="inlineStr">
        <is>
          <t>ENTRY, GLOBAL_CHECK, STOCKS_EXIT</t>
        </is>
      </c>
      <c r="E31" s="38">
        <f>IF(G31="",E30,IF(G31&gt;0,E30+G31,E30))</f>
        <v/>
      </c>
      <c r="F31" s="26" t="n"/>
      <c r="G31" s="38">
        <f>IFERROR(VLOOKUP($A52&amp;"_"&amp;$B52,Results_Deltas!$A$2:$P$15000,5,FALSE),"")</f>
        <v/>
      </c>
      <c r="H31" s="38" t="inlineStr">
        <is>
          <t>Blanket (page end)</t>
        </is>
      </c>
      <c r="I31" s="26" t="n"/>
      <c r="J31" s="26" t="n"/>
      <c r="K31" s="26" t="n"/>
      <c r="L31" s="26" t="inlineStr">
        <is>
          <t>NO</t>
        </is>
      </c>
      <c r="M31" s="73" t="n">
        <v>-4.012437551701506</v>
      </c>
      <c r="N31" s="71" t="n">
        <v>114</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DC_MOMENT_STRONG_THRESHOLD</t>
        </is>
      </c>
      <c r="B32" s="38" t="inlineStr">
        <is>
          <t>30</t>
        </is>
      </c>
      <c r="C32" s="38" t="n"/>
      <c r="D32" s="38" t="inlineStr">
        <is>
          <t>ENTRY, GLOBAL_CHECK, STOCKS_EXIT</t>
        </is>
      </c>
      <c r="E32" s="38">
        <f>IF(G32="",E31,IF(G32&gt;0,E31+G32,E31))</f>
        <v/>
      </c>
      <c r="F32" s="26" t="n"/>
      <c r="G32" s="38">
        <f>IFERROR(VLOOKUP($A53&amp;"_"&amp;$B53,Results_Deltas!$A$2:$P$15000,5,FALSE),"")</f>
        <v/>
      </c>
      <c r="H32" s="38" t="inlineStr">
        <is>
          <t>Blanket (page end)</t>
        </is>
      </c>
      <c r="I32" s="26" t="n"/>
      <c r="J32" s="26" t="n"/>
      <c r="K32" s="26" t="n"/>
      <c r="L32" s="26" t="inlineStr">
        <is>
          <t>NO</t>
        </is>
      </c>
      <c r="M32" s="73" t="n">
        <v>-3.79797289866438</v>
      </c>
      <c r="N32" s="71" t="n">
        <v>114</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DC_MOMENT_STRONG_THRESHOLD</t>
        </is>
      </c>
      <c r="B33" s="38" t="inlineStr">
        <is>
          <t>20</t>
        </is>
      </c>
      <c r="C33" s="38" t="n"/>
      <c r="D33" s="38" t="inlineStr">
        <is>
          <t>ENTRY, GLOBAL_CHECK, STOCKS_EXIT</t>
        </is>
      </c>
      <c r="E33" s="38">
        <f>IF(G33="",E32,IF(G33&gt;0,E32+G33,E32))</f>
        <v/>
      </c>
      <c r="F33" s="26" t="n"/>
      <c r="G33" s="38">
        <f>IFERROR(VLOOKUP($A54&amp;"_"&amp;$B54,Results_Deltas!$A$2:$P$15000,5,FALSE),"")</f>
        <v/>
      </c>
      <c r="H33" s="38" t="inlineStr">
        <is>
          <t>Blanket (page end)</t>
        </is>
      </c>
      <c r="I33" s="26" t="n"/>
      <c r="J33" s="26" t="n"/>
      <c r="K33" s="26" t="n"/>
      <c r="L33" s="26" t="inlineStr">
        <is>
          <t>NO</t>
        </is>
      </c>
      <c r="M33" s="73" t="n">
        <v>-2.325615762368202</v>
      </c>
      <c r="N33" s="71" t="n">
        <v>118</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DELTA_HTF_GATE</t>
        </is>
      </c>
      <c r="B34" s="38" t="inlineStr">
        <is>
          <t>4h</t>
        </is>
      </c>
      <c r="C34" s="38" t="n"/>
      <c r="D34" s="38" t="inlineStr">
        <is>
          <t>ENTRY, GLOBAL_CHECK, STOCKS_EXIT</t>
        </is>
      </c>
      <c r="E34" s="38">
        <f>IF(G34="",E33,IF(G34&gt;0,E33+G34,E33))</f>
        <v/>
      </c>
      <c r="F34" s="26" t="n"/>
      <c r="G34" s="38">
        <f>IFERROR(VLOOKUP($A55&amp;"_"&amp;$B55,Results_Deltas!$A$2:$P$15000,5,FALSE),"")</f>
        <v/>
      </c>
      <c r="H34" s="38" t="inlineStr">
        <is>
          <t>Blanket (page end)</t>
        </is>
      </c>
      <c r="I34" s="26" t="n"/>
      <c r="J34" s="26" t="n"/>
      <c r="K34" s="26" t="n"/>
      <c r="L34" s="26" t="inlineStr">
        <is>
          <t>NO</t>
        </is>
      </c>
      <c r="M34" s="73" t="n">
        <v>-2.68058110965206</v>
      </c>
      <c r="N34" s="71" t="n">
        <v>113</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DELTA_HTF_GATE</t>
        </is>
      </c>
      <c r="B35" s="38" t="inlineStr">
        <is>
          <t>4h_ALT</t>
        </is>
      </c>
      <c r="C35" s="38" t="n"/>
      <c r="D35" s="38" t="inlineStr">
        <is>
          <t>ENTRY, GLOBAL_CHECK, STOCKS_EXIT</t>
        </is>
      </c>
      <c r="E35" s="38">
        <f>IF(G35="",E34,IF(G35&gt;0,E34+G35,E34))</f>
        <v/>
      </c>
      <c r="F35" s="26" t="n"/>
      <c r="G35" s="38">
        <f>IFERROR(VLOOKUP($A56&amp;"_"&amp;$B56,Results_Deltas!$A$2:$P$15000,5,FALSE),"")</f>
        <v/>
      </c>
      <c r="H35" s="38" t="inlineStr">
        <is>
          <t>Blanket (page end)</t>
        </is>
      </c>
      <c r="I35" s="26" t="n"/>
      <c r="J35" s="26" t="n"/>
      <c r="K35" s="26" t="n"/>
      <c r="L35" s="26" t="inlineStr">
        <is>
          <t>NO</t>
        </is>
      </c>
      <c r="M35" s="73" t="n">
        <v>-2.721514998193539</v>
      </c>
      <c r="N35" s="71" t="n">
        <v>112</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9" t="inlineStr">
        <is>
          <t>DELTA_REENTRY_FILTER_ENABLED</t>
        </is>
      </c>
      <c r="B36" s="40" t="inlineStr">
        <is>
          <t>False</t>
        </is>
      </c>
      <c r="C36" s="38" t="n"/>
      <c r="D36" s="38" t="inlineStr">
        <is>
          <t>ENTRY, GLOBAL_CHECK, STOCKS_EXIT</t>
        </is>
      </c>
      <c r="E36" s="38">
        <f>IF(G36="",E35,IF(G36&gt;0,E35+G36,E35))</f>
        <v/>
      </c>
      <c r="F36" s="26" t="n"/>
      <c r="G36" s="38">
        <f>IFERROR(VLOOKUP($A57&amp;"_"&amp;$B57,Results_Deltas!$A$2:$P$15000,5,FALSE),"")</f>
        <v/>
      </c>
      <c r="H36" s="38" t="inlineStr">
        <is>
          <t>Blanket (page end)</t>
        </is>
      </c>
      <c r="I36" s="26" t="n"/>
      <c r="J36" s="26" t="n"/>
      <c r="K36" s="26" t="n"/>
      <c r="L36" s="26" t="inlineStr">
        <is>
          <t>YES</t>
        </is>
      </c>
      <c r="M36" s="73" t="n">
        <v>-0.9302085781616091</v>
      </c>
      <c r="N36" s="71" t="n">
        <v>106</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DELTA_REENTRY_FILTER_ENABLED</t>
        </is>
      </c>
      <c r="B37" s="38" t="inlineStr">
        <is>
          <t>True</t>
        </is>
      </c>
      <c r="C37" s="38" t="n"/>
      <c r="D37" s="38" t="inlineStr">
        <is>
          <t>ENTRY, GLOBAL_CHECK, STOCKS_EXIT</t>
        </is>
      </c>
      <c r="E37" s="38">
        <f>IF(G37="",E36,IF(G37&gt;0,E36+G37,E36))</f>
        <v/>
      </c>
      <c r="F37" s="26" t="n"/>
      <c r="G37" s="38">
        <f>IFERROR(VLOOKUP($A58&amp;"_"&amp;$B58,Results_Deltas!$A$2:$P$15000,5,FALSE),"")</f>
        <v/>
      </c>
      <c r="H37" s="38" t="inlineStr">
        <is>
          <t>Blanket (page end)</t>
        </is>
      </c>
      <c r="I37" s="26" t="n"/>
      <c r="J37" s="26" t="n"/>
      <c r="K37" s="26" t="n"/>
      <c r="L37" s="26" t="inlineStr">
        <is>
          <t>NO</t>
        </is>
      </c>
      <c r="M37" s="73" t="n">
        <v>-2.520695905760544</v>
      </c>
      <c r="N37" s="71" t="n">
        <v>116</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DUP_GUARD_FILTER_TF</t>
        </is>
      </c>
      <c r="B38" s="38" t="inlineStr">
        <is>
          <t>OFF</t>
        </is>
      </c>
      <c r="C38" s="38" t="n"/>
      <c r="D38" s="38" t="inlineStr">
        <is>
          <t>GLOBAL_CHECK</t>
        </is>
      </c>
      <c r="E38" s="38">
        <f>IF(G38="",E37,IF(G38&gt;0,E37+G38,E37))</f>
        <v/>
      </c>
      <c r="F38" s="26" t="n"/>
      <c r="G38" s="38">
        <f>IFERROR(VLOOKUP($A59&amp;"_"&amp;$B59,Results_Deltas!$A$2:$P$15000,5,FALSE),"")</f>
        <v/>
      </c>
      <c r="H38" s="38" t="inlineStr">
        <is>
          <t>Blanket (page end)</t>
        </is>
      </c>
      <c r="I38" s="26" t="n"/>
      <c r="J38" s="26" t="n"/>
      <c r="K38" s="26" t="n"/>
      <c r="L38" s="26" t="inlineStr">
        <is>
          <t>NO</t>
        </is>
      </c>
      <c r="M38" s="73" t="n">
        <v>-3.974606042820432</v>
      </c>
      <c r="N38" s="71" t="n">
        <v>118</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DUP_GUARD_FILTER_TF</t>
        </is>
      </c>
      <c r="B39" s="38" t="inlineStr">
        <is>
          <t>D</t>
        </is>
      </c>
      <c r="C39" s="38" t="n"/>
      <c r="D39" s="38" t="inlineStr">
        <is>
          <t>GLOBAL_CHECK</t>
        </is>
      </c>
      <c r="E39" s="38">
        <f>IF(G39="",E38,IF(G39&gt;0,E38+G39,E38))</f>
        <v/>
      </c>
      <c r="F39" s="26" t="n"/>
      <c r="G39" s="38">
        <f>IFERROR(VLOOKUP($A60&amp;"_"&amp;$B60,Results_Deltas!$A$2:$P$15000,5,FALSE),"")</f>
        <v/>
      </c>
      <c r="H39" s="38" t="inlineStr">
        <is>
          <t>Blanket (page end)</t>
        </is>
      </c>
      <c r="I39" s="26" t="n"/>
      <c r="J39" s="26" t="n"/>
      <c r="K39" s="26" t="n"/>
      <c r="L39" s="26" t="inlineStr">
        <is>
          <t>NO</t>
        </is>
      </c>
      <c r="M39" s="73" t="n">
        <v>-3.71743544792509</v>
      </c>
      <c r="N39" s="71" t="n">
        <v>119</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DUP_GUARD_FILTER_TF</t>
        </is>
      </c>
      <c r="B40" s="38" t="inlineStr">
        <is>
          <t>4h</t>
        </is>
      </c>
      <c r="C40" s="38" t="n"/>
      <c r="D40" s="38" t="inlineStr">
        <is>
          <t>GLOBAL_CHECK</t>
        </is>
      </c>
      <c r="E40" s="38">
        <f>IF(G40="",E39,IF(G40&gt;0,E39+G40,E39))</f>
        <v/>
      </c>
      <c r="F40" s="26" t="n"/>
      <c r="G40" s="38">
        <f>IFERROR(VLOOKUP($A61&amp;"_"&amp;$B61,Results_Deltas!$A$2:$P$15000,5,FALSE),"")</f>
        <v/>
      </c>
      <c r="H40" s="38" t="inlineStr">
        <is>
          <t>Blanket (page end)</t>
        </is>
      </c>
      <c r="I40" s="26" t="n"/>
      <c r="J40" s="26" t="n"/>
      <c r="K40" s="26" t="n"/>
      <c r="L40" s="26" t="inlineStr">
        <is>
          <t>NO</t>
        </is>
      </c>
      <c r="M40" s="73" t="n">
        <v>-4.253181970517748</v>
      </c>
      <c r="N40" s="71" t="n">
        <v>119</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DUP_GUARD_FILTER_TF</t>
        </is>
      </c>
      <c r="B41" s="38" t="inlineStr">
        <is>
          <t>1h</t>
        </is>
      </c>
      <c r="C41" s="38" t="n"/>
      <c r="D41" s="38" t="inlineStr">
        <is>
          <t>GLOBAL_CHECK</t>
        </is>
      </c>
      <c r="E41" s="38">
        <f>IF(G41="",E40,IF(G41&gt;0,E40+G41,E40))</f>
        <v/>
      </c>
      <c r="F41" s="26" t="n"/>
      <c r="G41" s="38">
        <f>IFERROR(VLOOKUP($A62&amp;"_"&amp;$B62,Results_Deltas!$A$2:$P$15000,5,FALSE),"")</f>
        <v/>
      </c>
      <c r="H41" s="38" t="inlineStr">
        <is>
          <t>Blanket (page end)</t>
        </is>
      </c>
      <c r="I41" s="26" t="n"/>
      <c r="J41" s="26" t="n"/>
      <c r="K41" s="26" t="n"/>
      <c r="L41" s="26" t="inlineStr">
        <is>
          <t>NO</t>
        </is>
      </c>
      <c r="M41" s="73" t="n">
        <v>-3.904395402866698</v>
      </c>
      <c r="N41" s="71" t="n">
        <v>119</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9" t="inlineStr">
        <is>
          <t>DUP_GUARD_FILTER_TF</t>
        </is>
      </c>
      <c r="B42" s="40" t="inlineStr">
        <is>
          <t>15m</t>
        </is>
      </c>
      <c r="C42" s="38" t="n"/>
      <c r="D42" s="38" t="inlineStr">
        <is>
          <t>GLOBAL_CHECK</t>
        </is>
      </c>
      <c r="E42" s="38">
        <f>IF(G42="",E41,IF(G42&gt;0,E41+G42,E41))</f>
        <v/>
      </c>
      <c r="F42" s="26" t="n"/>
      <c r="G42" s="38">
        <f>IFERROR(VLOOKUP($A63&amp;"_"&amp;$B63,Results_Deltas!$A$2:$P$15000,5,FALSE),"")</f>
        <v/>
      </c>
      <c r="H42" s="38" t="inlineStr">
        <is>
          <t>Blanket (page end)</t>
        </is>
      </c>
      <c r="I42" s="26" t="n"/>
      <c r="J42" s="26" t="n"/>
      <c r="K42" s="26" t="n"/>
      <c r="L42" s="26" t="inlineStr">
        <is>
          <t>YES</t>
        </is>
      </c>
      <c r="M42" s="73" t="n">
        <v>-1.039195965681635</v>
      </c>
      <c r="N42" s="71" t="n">
        <v>107</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EMA_9_21_FILTER_MIN_TFS</t>
        </is>
      </c>
      <c r="B43" s="38" t="inlineStr">
        <is>
          <t>0</t>
        </is>
      </c>
      <c r="C43" s="38" t="n"/>
      <c r="D43" s="38" t="inlineStr">
        <is>
          <t>GLOBAL_CHECK</t>
        </is>
      </c>
      <c r="E43" s="38">
        <f>IF(G43="",E42,IF(G43&gt;0,E42+G43,E42))</f>
        <v/>
      </c>
      <c r="F43" s="26" t="n"/>
      <c r="G43" s="38">
        <f>IFERROR(VLOOKUP($A64&amp;"_"&amp;$B64,Results_Deltas!$A$2:$P$15000,5,FALSE),"")</f>
        <v/>
      </c>
      <c r="H43" s="38" t="inlineStr">
        <is>
          <t>Blanket (page end)</t>
        </is>
      </c>
      <c r="I43" s="26" t="n"/>
      <c r="J43" s="26" t="n"/>
      <c r="K43" s="26" t="n"/>
      <c r="L43" s="26" t="inlineStr">
        <is>
          <t>NO</t>
        </is>
      </c>
      <c r="M43" s="73" t="n">
        <v>-3.069191399395048</v>
      </c>
      <c r="N43" s="71" t="n">
        <v>119</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EMA_9_21_FILTER_MIN_TFS</t>
        </is>
      </c>
      <c r="B44" s="38" t="inlineStr">
        <is>
          <t>2</t>
        </is>
      </c>
      <c r="C44" s="38" t="n"/>
      <c r="D44" s="38" t="inlineStr">
        <is>
          <t>GLOBAL_CHECK</t>
        </is>
      </c>
      <c r="E44" s="38">
        <f>IF(G44="",E43,IF(G44&gt;0,E43+G44,E43))</f>
        <v/>
      </c>
      <c r="F44" s="26" t="n"/>
      <c r="G44" s="38">
        <f>IFERROR(VLOOKUP($A65&amp;"_"&amp;$B65,Results_Deltas!$A$2:$P$15000,5,FALSE),"")</f>
        <v/>
      </c>
      <c r="H44" s="38" t="inlineStr">
        <is>
          <t>Blanket (page end)</t>
        </is>
      </c>
      <c r="I44" s="26" t="n"/>
      <c r="J44" s="26" t="n"/>
      <c r="K44" s="26" t="n"/>
      <c r="L44" s="26" t="inlineStr">
        <is>
          <t>NO</t>
        </is>
      </c>
      <c r="M44" s="73" t="n">
        <v>-3.005249246757141</v>
      </c>
      <c r="N44" s="71" t="n">
        <v>119</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EMA_9_21_FILTER_MIN_TFS</t>
        </is>
      </c>
      <c r="B45" s="38" t="inlineStr">
        <is>
          <t>1</t>
        </is>
      </c>
      <c r="C45" s="38" t="n"/>
      <c r="D45" s="38" t="inlineStr">
        <is>
          <t>GLOBAL_CHECK</t>
        </is>
      </c>
      <c r="E45" s="38">
        <f>IF(G45="",E44,IF(G45&gt;0,E44+G45,E44))</f>
        <v/>
      </c>
      <c r="F45" s="26" t="n"/>
      <c r="G45" s="38">
        <f>IFERROR(VLOOKUP($A66&amp;"_"&amp;$B66,Results_Deltas!$A$2:$P$15000,5,FALSE),"")</f>
        <v/>
      </c>
      <c r="H45" s="38" t="inlineStr">
        <is>
          <t>Blanket (page end)</t>
        </is>
      </c>
      <c r="I45" s="26" t="n"/>
      <c r="J45" s="26" t="n"/>
      <c r="K45" s="26" t="n"/>
      <c r="L45" s="26" t="inlineStr">
        <is>
          <t>NO</t>
        </is>
      </c>
      <c r="M45" s="73" t="n">
        <v>-2.160096533619081</v>
      </c>
      <c r="N45" s="71" t="n">
        <v>120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EMA_BLANKET_FILTER_ENABLED</t>
        </is>
      </c>
      <c r="B46" s="38" t="inlineStr">
        <is>
          <t>False</t>
        </is>
      </c>
      <c r="C46" s="38" t="n"/>
      <c r="D46" s="38" t="inlineStr">
        <is>
          <t>GLOBAL_CHECK</t>
        </is>
      </c>
      <c r="E46" s="38">
        <f>IF(G46="",E45,IF(G46&gt;0,E45+G46,E45))</f>
        <v/>
      </c>
      <c r="F46" s="26" t="n"/>
      <c r="G46" s="38">
        <f>IFERROR(VLOOKUP($A67&amp;"_"&amp;$B67,Results_Deltas!$A$2:$P$15000,5,FALSE),"")</f>
        <v/>
      </c>
      <c r="H46" s="38" t="inlineStr">
        <is>
          <t>Blanket (page end)</t>
        </is>
      </c>
      <c r="I46" s="26" t="n"/>
      <c r="J46" s="26" t="n"/>
      <c r="K46" s="26" t="n"/>
      <c r="L46" s="26" t="inlineStr">
        <is>
          <t>NO</t>
        </is>
      </c>
      <c r="M46" s="73" t="n">
        <v>-2.978537168796942</v>
      </c>
      <c r="N46" s="71" t="n">
        <v>119</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9" t="inlineStr">
        <is>
          <t>EMA_BLANKET_FILTER_ENABLED</t>
        </is>
      </c>
      <c r="B47" s="40" t="inlineStr">
        <is>
          <t>True</t>
        </is>
      </c>
      <c r="C47" s="38" t="n"/>
      <c r="D47" s="38" t="inlineStr">
        <is>
          <t>GLOBAL_CHECK</t>
        </is>
      </c>
      <c r="E47" s="38">
        <f>IF(G47="",E46,IF(G47&gt;0,E46+G47,E46))</f>
        <v/>
      </c>
      <c r="F47" s="26" t="n"/>
      <c r="G47" s="38">
        <f>IFERROR(VLOOKUP($A68&amp;"_"&amp;$B68,Results_Deltas!$A$2:$P$15000,5,FALSE),"")</f>
        <v/>
      </c>
      <c r="H47" s="38" t="inlineStr">
        <is>
          <t>Blanket (page end)</t>
        </is>
      </c>
      <c r="I47" s="26" t="n"/>
      <c r="J47" s="26" t="n"/>
      <c r="K47" s="26" t="n"/>
      <c r="L47" s="26" t="inlineStr">
        <is>
          <t>YES</t>
        </is>
      </c>
      <c r="M47" s="73" t="n">
        <v>-1.028121288727152</v>
      </c>
      <c r="N47" s="71" t="n">
        <v>107</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EMA_BLANKET_FILTER_MIN_TFS</t>
        </is>
      </c>
      <c r="B48" s="38" t="inlineStr">
        <is>
          <t>0</t>
        </is>
      </c>
      <c r="C48" s="38" t="n"/>
      <c r="D48" s="38" t="inlineStr">
        <is>
          <t>GLOBAL_CHECK</t>
        </is>
      </c>
      <c r="E48" s="38">
        <f>IF(G48="",E47,IF(G48&gt;0,E47+G48,E47))</f>
        <v/>
      </c>
      <c r="F48" s="26" t="n"/>
      <c r="G48" s="38">
        <f>IFERROR(VLOOKUP($A69&amp;"_"&amp;$B69,Results_Deltas!$A$2:$P$15000,5,FALSE),"")</f>
        <v/>
      </c>
      <c r="H48" s="38" t="inlineStr">
        <is>
          <t>Blanket (page end)</t>
        </is>
      </c>
      <c r="I48" s="26" t="n"/>
      <c r="J48" s="26" t="n"/>
      <c r="K48" s="26" t="n"/>
      <c r="L48" s="26" t="inlineStr">
        <is>
          <t>NO</t>
        </is>
      </c>
      <c r="M48" s="73" t="n">
        <v>-3.086498932678316</v>
      </c>
      <c r="N48" s="71" t="n">
        <v>119</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EMA_BLANKET_FILTER_MIN_TFS</t>
        </is>
      </c>
      <c r="B49" s="38" t="inlineStr">
        <is>
          <t>2</t>
        </is>
      </c>
      <c r="C49" s="38" t="n"/>
      <c r="D49" s="38" t="inlineStr">
        <is>
          <t>GLOBAL_CHECK</t>
        </is>
      </c>
      <c r="E49" s="38">
        <f>IF(G49="",E48,IF(G49&gt;0,E48+G49,E48))</f>
        <v/>
      </c>
      <c r="F49" s="26" t="n"/>
      <c r="G49" s="38">
        <f>IFERROR(VLOOKUP($A70&amp;"_"&amp;$B70,Results_Deltas!$A$2:$P$15000,5,FALSE),"")</f>
        <v/>
      </c>
      <c r="H49" s="38" t="inlineStr">
        <is>
          <t>Blanket (page end)</t>
        </is>
      </c>
      <c r="I49" s="26" t="n"/>
      <c r="J49" s="26" t="n"/>
      <c r="K49" s="26" t="n"/>
      <c r="L49" s="26" t="inlineStr">
        <is>
          <t>NO</t>
        </is>
      </c>
      <c r="M49" s="73" t="n">
        <v>-3.282544241956537</v>
      </c>
      <c r="N49" s="71" t="n">
        <v>119</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EMA_BLANKET_FILTER_MIN_TFS</t>
        </is>
      </c>
      <c r="B50" s="38" t="inlineStr">
        <is>
          <t>1</t>
        </is>
      </c>
      <c r="C50" s="38" t="n"/>
      <c r="D50" s="38" t="inlineStr">
        <is>
          <t>GLOBAL_CHECK</t>
        </is>
      </c>
      <c r="E50" s="38">
        <f>IF(G50="",E49,IF(G50&gt;0,E49+G50,E49))</f>
        <v/>
      </c>
      <c r="F50" s="26" t="n"/>
      <c r="G50" s="38">
        <f>IFERROR(VLOOKUP($A71&amp;"_"&amp;$B71,Results_Deltas!$A$2:$P$15000,5,FALSE),"")</f>
        <v/>
      </c>
      <c r="H50" s="38" t="inlineStr">
        <is>
          <t>Blanket (page end)</t>
        </is>
      </c>
      <c r="I50" s="26" t="n"/>
      <c r="J50" s="26" t="n"/>
      <c r="K50" s="26" t="n"/>
      <c r="L50" s="26" t="inlineStr">
        <is>
          <t>NO</t>
        </is>
      </c>
      <c r="M50" s="73" t="n">
        <v>-2.048460555256715</v>
      </c>
      <c r="N50" s="71" t="n">
        <v>120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EXECUTE_NOW_SINGLE_GATE_ENFORCE</t>
        </is>
      </c>
      <c r="B51" s="38" t="inlineStr">
        <is>
          <t>0.0</t>
        </is>
      </c>
      <c r="C51" s="38" t="n"/>
      <c r="D51" s="38" t="inlineStr">
        <is>
          <t>ENTRY, GLOBAL_CHECK, STOCKS_EXIT</t>
        </is>
      </c>
      <c r="E51" s="38">
        <f>IF(G51="",E50,IF(G51&gt;0,E50+G51,E50))</f>
        <v/>
      </c>
      <c r="F51" s="26" t="n"/>
      <c r="G51" s="38">
        <f>IFERROR(VLOOKUP($A72&amp;"_"&amp;$B72,Results_Deltas!$A$2:$P$15000,5,FALSE),"")</f>
        <v/>
      </c>
      <c r="H51" s="38" t="inlineStr">
        <is>
          <t>Blanket (page end)</t>
        </is>
      </c>
      <c r="I51" s="26" t="n"/>
      <c r="J51" s="26" t="n"/>
      <c r="K51" s="26" t="n"/>
      <c r="L51" s="26" t="inlineStr">
        <is>
          <t>NO</t>
        </is>
      </c>
      <c r="M51" s="73" t="n">
        <v>-0.9941481124598061</v>
      </c>
      <c r="N51" s="71" t="n">
        <v>118</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EXECUTE_NOW_SINGLE_GATE_ENFORCE</t>
        </is>
      </c>
      <c r="B52" s="38" t="inlineStr">
        <is>
          <t>0.0_ALT</t>
        </is>
      </c>
      <c r="C52" s="38" t="n"/>
      <c r="D52" s="38" t="inlineStr">
        <is>
          <t>ENTRY, GLOBAL_CHECK, STOCKS_EXIT</t>
        </is>
      </c>
      <c r="E52" s="38">
        <f>IF(G52="",E51,IF(G52&gt;0,E51+G52,E51))</f>
        <v/>
      </c>
      <c r="F52" s="26" t="n"/>
      <c r="G52" s="38">
        <f>IFERROR(VLOOKUP($A73&amp;"_"&amp;$B73,Results_Deltas!$A$2:$P$15000,5,FALSE),"")</f>
        <v/>
      </c>
      <c r="H52" s="38" t="inlineStr">
        <is>
          <t>Blanket (page end)</t>
        </is>
      </c>
      <c r="I52" s="26" t="n"/>
      <c r="J52" s="26" t="n"/>
      <c r="K52" s="26" t="n"/>
      <c r="L52" s="26" t="inlineStr">
        <is>
          <t>NO</t>
        </is>
      </c>
      <c r="M52" s="73" t="n">
        <v>-1.005625512482864</v>
      </c>
      <c r="N52" s="71" t="n">
        <v>118</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EZ_MANAGE_THROTTLER_RATE</t>
        </is>
      </c>
      <c r="B53" s="38" t="inlineStr">
        <is>
          <t>0.0</t>
        </is>
      </c>
      <c r="C53" s="38" t="n"/>
      <c r="D53" s="38" t="inlineStr">
        <is>
          <t>GLOBAL_CHECK, STOCKS_EXIT</t>
        </is>
      </c>
      <c r="E53" s="38">
        <f>IF(G53="",E52,IF(G53&gt;0,E52+G53,E52))</f>
        <v/>
      </c>
      <c r="F53" s="26" t="n"/>
      <c r="G53" s="38">
        <f>IFERROR(VLOOKUP($A74&amp;"_"&amp;$B74,Results_Deltas!$A$2:$P$15000,5,FALSE),"")</f>
        <v/>
      </c>
      <c r="H53" s="38" t="inlineStr">
        <is>
          <t>Blanket (page end)</t>
        </is>
      </c>
      <c r="I53" s="26" t="n"/>
      <c r="J53" s="26" t="n"/>
      <c r="K53" s="26" t="n"/>
      <c r="L53" s="26" t="inlineStr">
        <is>
          <t>NO</t>
        </is>
      </c>
      <c r="M53" s="73" t="n">
        <v>-0.9564246981347282</v>
      </c>
      <c r="N53" s="71" t="n">
        <v>112</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EZ_MANAGE_THROTTLER_RATE</t>
        </is>
      </c>
      <c r="B54" s="38" t="inlineStr">
        <is>
          <t>0.0_ALT</t>
        </is>
      </c>
      <c r="C54" s="38" t="n"/>
      <c r="D54" s="38" t="inlineStr">
        <is>
          <t>GLOBAL_CHECK, STOCKS_EXIT</t>
        </is>
      </c>
      <c r="E54" s="38">
        <f>IF(G54="",E53,IF(G54&gt;0,E53+G54,E53))</f>
        <v/>
      </c>
      <c r="F54" s="26" t="n"/>
      <c r="G54" s="38">
        <f>IFERROR(VLOOKUP($A75&amp;"_"&amp;$B75,Results_Deltas!$A$2:$P$15000,5,FALSE),"")</f>
        <v/>
      </c>
      <c r="H54" s="38" t="inlineStr">
        <is>
          <t>Blanket (page end)</t>
        </is>
      </c>
      <c r="I54" s="26" t="n"/>
      <c r="J54" s="26" t="n"/>
      <c r="K54" s="26" t="n"/>
      <c r="L54" s="26" t="inlineStr">
        <is>
          <t>NO</t>
        </is>
      </c>
      <c r="M54" s="73" t="n">
        <v>-0.9564246981347282</v>
      </c>
      <c r="N54" s="71" t="n">
        <v>112</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9" t="inlineStr">
        <is>
          <t>FG_FEAR_THRESHOLD</t>
        </is>
      </c>
      <c r="B55" s="40" t="inlineStr">
        <is>
          <t>25</t>
        </is>
      </c>
      <c r="C55" s="38" t="n"/>
      <c r="D55" s="38" t="inlineStr">
        <is>
          <t>GLOBAL_CHECK, STOCKS_EXIT</t>
        </is>
      </c>
      <c r="E55" s="38">
        <f>IF(G55="",E54,IF(G55&gt;0,E54+G55,E54))</f>
        <v/>
      </c>
      <c r="F55" s="26" t="n"/>
      <c r="G55" s="38">
        <f>IFERROR(VLOOKUP($A76&amp;"_"&amp;$B76,Results_Deltas!$A$2:$P$15000,5,FALSE),"")</f>
        <v/>
      </c>
      <c r="H55" s="38" t="inlineStr">
        <is>
          <t>Blanket (page end)</t>
        </is>
      </c>
      <c r="I55" s="26" t="n"/>
      <c r="J55" s="26" t="n"/>
      <c r="K55" s="26" t="n"/>
      <c r="L55" s="26" t="inlineStr">
        <is>
          <t>YES</t>
        </is>
      </c>
      <c r="M55" s="73" t="n">
        <v>-3.796255790406001</v>
      </c>
      <c r="N55" s="71" t="n">
        <v>112</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ADX_RANGING_THRESHOLD</t>
        </is>
      </c>
      <c r="B56" s="38" t="inlineStr">
        <is>
          <t>20</t>
        </is>
      </c>
      <c r="C56" s="38" t="n"/>
      <c r="D56" s="38" t="inlineStr">
        <is>
          <t>ENTRY, GLOBAL_CHECK, STOCKS_EXIT</t>
        </is>
      </c>
      <c r="E56" s="38">
        <f>IF(G56="",E55,IF(G56&gt;0,E55+G56,E55))</f>
        <v/>
      </c>
      <c r="F56" s="26" t="n"/>
      <c r="G56" s="38">
        <f>IFERROR(VLOOKUP($A26&amp;"_"&amp;$B26,Results_Deltas!$A$2:$P$15000,5,FALSE),"")</f>
        <v/>
      </c>
      <c r="H56" s="38" t="inlineStr">
        <is>
          <t>Blanket (page end)</t>
        </is>
      </c>
      <c r="I56" s="26" t="n"/>
      <c r="J56" s="26" t="n"/>
      <c r="K56" s="26" t="n"/>
      <c r="L56" s="26" t="inlineStr">
        <is>
          <t>NO</t>
        </is>
      </c>
      <c r="M56" s="73" t="n">
        <v>-1.131443001433516</v>
      </c>
      <c r="N56" s="71" t="n">
        <v>120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ADX_RANGING_THRESHOLD</t>
        </is>
      </c>
      <c r="B57" s="38" t="inlineStr">
        <is>
          <t>25</t>
        </is>
      </c>
      <c r="C57" s="38" t="n"/>
      <c r="D57" s="38" t="inlineStr">
        <is>
          <t>ENTRY, GLOBAL_CHECK, STOCKS_EXIT</t>
        </is>
      </c>
      <c r="E57" s="38">
        <f>IF(G57="",E56,IF(G57&gt;0,E56+G57,E56))</f>
        <v/>
      </c>
      <c r="F57" s="26" t="n"/>
      <c r="G57" s="38">
        <f>IFERROR(VLOOKUP($A27&amp;"_"&amp;$B27,Results_Deltas!$A$2:$P$15000,5,FALSE),"")</f>
        <v/>
      </c>
      <c r="H57" s="38" t="inlineStr">
        <is>
          <t>Blanket (page end)</t>
        </is>
      </c>
      <c r="I57" s="26" t="n"/>
      <c r="J57" s="26" t="n"/>
      <c r="K57" s="26" t="n"/>
      <c r="L57" s="26" t="inlineStr">
        <is>
          <t>NO</t>
        </is>
      </c>
      <c r="M57" s="73" t="n">
        <v>-3.800347521393218</v>
      </c>
      <c r="N57" s="71" t="n">
        <v>116</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ADX_RANGING_THRESHOLD</t>
        </is>
      </c>
      <c r="B58" s="38" t="inlineStr">
        <is>
          <t>15</t>
        </is>
      </c>
      <c r="C58" s="38" t="n"/>
      <c r="D58" s="38" t="inlineStr">
        <is>
          <t>ENTRY, GLOBAL_CHECK, STOCKS_EXIT</t>
        </is>
      </c>
      <c r="E58" s="38">
        <f>IF(G58="",E57,IF(G58&gt;0,E57+G58,E57))</f>
        <v/>
      </c>
      <c r="F58" s="26" t="n"/>
      <c r="G58" s="38">
        <f>IFERROR(VLOOKUP($A28&amp;"_"&amp;$B28,Results_Deltas!$A$2:$P$15000,5,FALSE),"")</f>
        <v/>
      </c>
      <c r="H58" s="38" t="inlineStr">
        <is>
          <t>Blanket (page end)</t>
        </is>
      </c>
      <c r="I58" s="26" t="n"/>
      <c r="J58" s="26" t="n"/>
      <c r="K58" s="26" t="n"/>
      <c r="L58" s="26" t="inlineStr">
        <is>
          <t>NO</t>
        </is>
      </c>
      <c r="M58" s="73" t="n">
        <v>-2.707608849497841</v>
      </c>
      <c r="N58" s="71" t="n">
        <v>120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9" t="inlineStr">
        <is>
          <t>ADX_RANGING_THRESHOLD</t>
        </is>
      </c>
      <c r="B59" s="40" t="inlineStr">
        <is>
          <t>10</t>
        </is>
      </c>
      <c r="C59" s="38" t="n"/>
      <c r="D59" s="38" t="inlineStr">
        <is>
          <t>ENTRY, GLOBAL_CHECK, STOCKS_EXIT</t>
        </is>
      </c>
      <c r="E59" s="38">
        <f>IF(G59="",E58,IF(G59&gt;0,E58+G59,E58))</f>
        <v/>
      </c>
      <c r="F59" s="26" t="n"/>
      <c r="G59" s="38">
        <f>IFERROR(VLOOKUP($A29&amp;"_"&amp;$B29,Results_Deltas!$A$2:$P$15000,5,FALSE),"")</f>
        <v/>
      </c>
      <c r="H59" s="38" t="inlineStr">
        <is>
          <t>Blanket (page end)</t>
        </is>
      </c>
      <c r="I59" s="26" t="n"/>
      <c r="J59" s="26" t="n"/>
      <c r="K59" s="26" t="n"/>
      <c r="L59" s="26" t="inlineStr">
        <is>
          <t>YES</t>
        </is>
      </c>
      <c r="M59" s="73" t="n">
        <v>-3.851622010780508</v>
      </c>
      <c r="N59" s="71" t="n">
        <v>116</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BANDAID_OFF_LOSER_RECOVER_PCT</t>
        </is>
      </c>
      <c r="B60" s="38" t="inlineStr">
        <is>
          <t>0</t>
        </is>
      </c>
      <c r="C60" s="38" t="n"/>
      <c r="D60" s="38" t="inlineStr">
        <is>
          <t>AUGMENT, ENTRY, EXIT, GLOBAL_CHECK, REDUCE, STOCKS_EXIT</t>
        </is>
      </c>
      <c r="E60" s="38">
        <f>IF(G60="",E59,IF(G60&gt;0,E59+G60,E59))</f>
        <v/>
      </c>
      <c r="F60" s="26" t="n"/>
      <c r="G60" s="38">
        <f>IFERROR(VLOOKUP($A30&amp;"_"&amp;$B30,Results_Deltas!$A$2:$P$15000,5,FALSE),"")</f>
        <v/>
      </c>
      <c r="H60" s="38" t="inlineStr">
        <is>
          <t>Blanket (page end)</t>
        </is>
      </c>
      <c r="I60" s="26" t="n"/>
      <c r="J60" s="26" t="n"/>
      <c r="K60" s="26" t="n"/>
      <c r="L60" s="26" t="inlineStr">
        <is>
          <t>NO</t>
        </is>
      </c>
      <c r="M60" s="73" t="n">
        <v>-1.17419963861177</v>
      </c>
      <c r="N60" s="71" t="n">
        <v>115</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FG_FEAR_THRESHOLD</t>
        </is>
      </c>
      <c r="B61" s="38" t="inlineStr">
        <is>
          <t>31.25</t>
        </is>
      </c>
      <c r="C61" s="38" t="n"/>
      <c r="D61" s="38" t="inlineStr">
        <is>
          <t>GLOBAL_CHECK, STOCKS_EXIT</t>
        </is>
      </c>
      <c r="E61" s="38">
        <f>IF(G61="",E60,IF(G61&gt;0,E60+G61,E60))</f>
        <v/>
      </c>
      <c r="F61" s="26" t="n"/>
      <c r="G61" s="38">
        <f>IFERROR(VLOOKUP($A77&amp;"_"&amp;$B77,Results_Deltas!$A$2:$P$15000,5,FALSE),"")</f>
        <v/>
      </c>
      <c r="H61" s="38" t="inlineStr">
        <is>
          <t>Blanket (page end)</t>
        </is>
      </c>
      <c r="I61" s="26" t="n"/>
      <c r="J61" s="26" t="n"/>
      <c r="K61" s="26" t="n"/>
      <c r="L61" s="26" t="inlineStr">
        <is>
          <t>NO</t>
        </is>
      </c>
      <c r="M61" s="26" t="n">
        <v>-4.343458374803088</v>
      </c>
      <c r="N61" s="71" t="n">
        <v>111</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FG_FEAR_THRESHOLD</t>
        </is>
      </c>
      <c r="B62" s="38" t="inlineStr">
        <is>
          <t>18.75</t>
        </is>
      </c>
      <c r="C62" s="38" t="n"/>
      <c r="D62" s="38" t="inlineStr">
        <is>
          <t>GLOBAL_CHECK, STOCKS_EXIT</t>
        </is>
      </c>
      <c r="E62" s="38">
        <f>IF(G62="",E61,IF(G62&gt;0,E61+G62,E61))</f>
        <v/>
      </c>
      <c r="F62" s="26" t="n"/>
      <c r="G62" s="38">
        <f>IFERROR(VLOOKUP($A78&amp;"_"&amp;$B78,Results_Deltas!$A$2:$P$15000,5,FALSE),"")</f>
        <v/>
      </c>
      <c r="H62" s="38" t="inlineStr">
        <is>
          <t>Blanket (page end)</t>
        </is>
      </c>
      <c r="I62" s="26" t="n"/>
      <c r="J62" s="26" t="n"/>
      <c r="K62" s="26" t="n"/>
      <c r="L62" s="26" t="inlineStr">
        <is>
          <t>NO</t>
        </is>
      </c>
      <c r="M62" s="26" t="n">
        <v>-3.997817119186503</v>
      </c>
      <c r="N62" s="71" t="n">
        <v>111</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FG_FEAR_THRESHOLD</t>
        </is>
      </c>
      <c r="B63" s="38" t="inlineStr">
        <is>
          <t>12.5</t>
        </is>
      </c>
      <c r="C63" s="38" t="n"/>
      <c r="D63" s="38" t="inlineStr">
        <is>
          <t>GLOBAL_CHECK, STOCKS_EXIT</t>
        </is>
      </c>
      <c r="E63" s="38">
        <f>IF(G63="",E62,IF(G63&gt;0,E62+G63,E62))</f>
        <v/>
      </c>
      <c r="F63" s="26" t="n"/>
      <c r="G63" s="38">
        <f>IFERROR(VLOOKUP($A79&amp;"_"&amp;$B79,Results_Deltas!$A$2:$P$15000,5,FALSE),"")</f>
        <v/>
      </c>
      <c r="H63" s="38" t="inlineStr">
        <is>
          <t>Blanket (page end)</t>
        </is>
      </c>
      <c r="I63" s="26" t="n"/>
      <c r="J63" s="26" t="n"/>
      <c r="K63" s="26" t="n"/>
      <c r="L63" s="26" t="inlineStr">
        <is>
          <t>NO</t>
        </is>
      </c>
      <c r="M63" s="26" t="n">
        <v>-2.444345916903563</v>
      </c>
      <c r="N63" s="71" t="n">
        <v>115</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9" t="inlineStr">
        <is>
          <t>FG_GREED_THRESHOLD</t>
        </is>
      </c>
      <c r="B64" s="40" t="inlineStr">
        <is>
          <t>75</t>
        </is>
      </c>
      <c r="C64" s="38" t="n"/>
      <c r="D64" s="38" t="inlineStr">
        <is>
          <t>GLOBAL_CHECK, STOCKS_EXIT</t>
        </is>
      </c>
      <c r="E64" s="38">
        <f>IF(G64="",E63,IF(G64&gt;0,E63+G64,E63))</f>
        <v/>
      </c>
      <c r="F64" s="26" t="n"/>
      <c r="G64" s="38">
        <f>IFERROR(VLOOKUP($A80&amp;"_"&amp;$B80,Results_Deltas!$A$2:$P$15000,5,FALSE),"")</f>
        <v/>
      </c>
      <c r="H64" s="38" t="inlineStr">
        <is>
          <t>Blanket (page end)</t>
        </is>
      </c>
      <c r="I64" s="26" t="n"/>
      <c r="J64" s="26" t="n"/>
      <c r="K64" s="26" t="n"/>
      <c r="L64" s="26" t="inlineStr">
        <is>
          <t>YES</t>
        </is>
      </c>
      <c r="M64" s="26" t="n">
        <v>-4.108582455103976</v>
      </c>
      <c r="N64" s="71" t="n">
        <v>111</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FG_GREED_THRESHOLD</t>
        </is>
      </c>
      <c r="B65" s="38" t="inlineStr">
        <is>
          <t>93.75</t>
        </is>
      </c>
      <c r="C65" s="38" t="n"/>
      <c r="D65" s="38" t="inlineStr">
        <is>
          <t>GLOBAL_CHECK, STOCKS_EXIT</t>
        </is>
      </c>
      <c r="E65" s="38">
        <f>IF(G65="",E64,IF(G65&gt;0,E64+G65,E64))</f>
        <v/>
      </c>
      <c r="F65" s="26" t="n"/>
      <c r="G65" s="38">
        <f>IFERROR(VLOOKUP($A81&amp;"_"&amp;$B81,Results_Deltas!$A$2:$P$15000,5,FALSE),"")</f>
        <v/>
      </c>
      <c r="H65" s="38" t="inlineStr">
        <is>
          <t>Blanket (page end)</t>
        </is>
      </c>
      <c r="I65" s="26" t="n"/>
      <c r="J65" s="26" t="n"/>
      <c r="K65" s="26" t="n"/>
      <c r="L65" s="26" t="inlineStr">
        <is>
          <t>NO</t>
        </is>
      </c>
      <c r="M65" s="26" t="n">
        <v>-4.204466410634166</v>
      </c>
      <c r="N65" s="71" t="n">
        <v>112</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FG_GREED_THRESHOLD</t>
        </is>
      </c>
      <c r="B66" s="38" t="inlineStr">
        <is>
          <t>56.25</t>
        </is>
      </c>
      <c r="C66" s="38" t="n"/>
      <c r="D66" s="38" t="inlineStr">
        <is>
          <t>GLOBAL_CHECK, STOCKS_EXIT</t>
        </is>
      </c>
      <c r="E66" s="38">
        <f>IF(G66="",E65,IF(G66&gt;0,E65+G66,E65))</f>
        <v/>
      </c>
      <c r="F66" s="26" t="n"/>
      <c r="G66" s="38">
        <f>IFERROR(VLOOKUP($A82&amp;"_"&amp;$B82,Results_Deltas!$A$2:$P$15000,5,FALSE),"")</f>
        <v/>
      </c>
      <c r="H66" s="38" t="inlineStr">
        <is>
          <t>Blanket (page end)</t>
        </is>
      </c>
      <c r="I66" s="26" t="n"/>
      <c r="J66" s="26" t="n"/>
      <c r="K66" s="26" t="n"/>
      <c r="L66" s="26" t="inlineStr">
        <is>
          <t>NO</t>
        </is>
      </c>
      <c r="M66" s="26" t="n">
        <v>-4.089002858276197</v>
      </c>
      <c r="N66" s="71" t="n">
        <v>112</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FG_GREED_THRESHOLD</t>
        </is>
      </c>
      <c r="B67" s="38" t="inlineStr">
        <is>
          <t>37.5</t>
        </is>
      </c>
      <c r="C67" s="38" t="n"/>
      <c r="D67" s="38" t="inlineStr">
        <is>
          <t>GLOBAL_CHECK, STOCKS_EXIT</t>
        </is>
      </c>
      <c r="E67" s="38">
        <f>IF(G67="",E66,IF(G67&gt;0,E66+G67,E66))</f>
        <v/>
      </c>
      <c r="F67" s="26" t="n"/>
      <c r="G67" s="38">
        <f>IFERROR(VLOOKUP($A83&amp;"_"&amp;$B83,Results_Deltas!$A$2:$P$15000,5,FALSE),"")</f>
        <v/>
      </c>
      <c r="H67" s="38" t="inlineStr">
        <is>
          <t>Blanket (page end)</t>
        </is>
      </c>
      <c r="I67" s="26" t="n"/>
      <c r="J67" s="26" t="n"/>
      <c r="K67" s="26" t="n"/>
      <c r="L67" s="26" t="inlineStr">
        <is>
          <t>NO</t>
        </is>
      </c>
      <c r="M67" s="26" t="n">
        <v>-2.832722630705288</v>
      </c>
      <c r="N67" s="71" t="n">
        <v>116</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FUNDING_GATE_FILTER_TF</t>
        </is>
      </c>
      <c r="B68" s="38" t="inlineStr">
        <is>
          <t>OFF</t>
        </is>
      </c>
      <c r="C68" s="38" t="n"/>
      <c r="D68" s="38" t="inlineStr">
        <is>
          <t>GLOBAL_CHECK</t>
        </is>
      </c>
      <c r="E68" s="38">
        <f>IF(G68="",E67,IF(G68&gt;0,E67+G68,E67))</f>
        <v/>
      </c>
      <c r="F68" s="26" t="n"/>
      <c r="G68" s="38">
        <f>IFERROR(VLOOKUP($A84&amp;"_"&amp;$B84,Results_Deltas!$A$2:$P$15000,5,FALSE),"")</f>
        <v/>
      </c>
      <c r="H68" s="38" t="inlineStr">
        <is>
          <t>Blanket (page end)</t>
        </is>
      </c>
      <c r="I68" s="26" t="n"/>
      <c r="J68" s="26" t="n"/>
      <c r="K68" s="26" t="n"/>
      <c r="L68" s="26" t="inlineStr">
        <is>
          <t>NO</t>
        </is>
      </c>
      <c r="M68" s="26" t="n">
        <v>-3.963872728879259</v>
      </c>
      <c r="N68" s="71" t="n">
        <v>112</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FUNDING_GATE_FILTER_TF</t>
        </is>
      </c>
      <c r="B69" s="38" t="inlineStr">
        <is>
          <t>D</t>
        </is>
      </c>
      <c r="C69" s="38" t="n"/>
      <c r="D69" s="38" t="inlineStr">
        <is>
          <t>GLOBAL_CHECK</t>
        </is>
      </c>
      <c r="E69" s="38">
        <f>IF(G69="",E68,IF(G69&gt;0,E68+G69,E68))</f>
        <v/>
      </c>
      <c r="F69" s="26" t="n"/>
      <c r="G69" s="38">
        <f>IFERROR(VLOOKUP($A85&amp;"_"&amp;$B85,Results_Deltas!$A$2:$P$15000,5,FALSE),"")</f>
        <v/>
      </c>
      <c r="H69" s="38" t="inlineStr">
        <is>
          <t>Blanket (page end)</t>
        </is>
      </c>
      <c r="I69" s="26" t="n"/>
      <c r="J69" s="26" t="n"/>
      <c r="K69" s="26" t="n"/>
      <c r="L69" s="26" t="inlineStr">
        <is>
          <t>NO</t>
        </is>
      </c>
      <c r="M69" s="26" t="n">
        <v>-3.871036821743024</v>
      </c>
      <c r="N69" s="71" t="n">
        <v>112</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FUNDING_GATE_FILTER_TF</t>
        </is>
      </c>
      <c r="B70" s="38" t="inlineStr">
        <is>
          <t>4h</t>
        </is>
      </c>
      <c r="C70" s="38" t="n"/>
      <c r="D70" s="38" t="inlineStr">
        <is>
          <t>GLOBAL_CHECK</t>
        </is>
      </c>
      <c r="E70" s="38">
        <f>IF(G70="",E69,IF(G70&gt;0,E69+G70,E69))</f>
        <v/>
      </c>
      <c r="F70" s="26" t="n"/>
      <c r="G70" s="38">
        <f>IFERROR(VLOOKUP($A86&amp;"_"&amp;$B86,Results_Deltas!$A$2:$P$15000,5,FALSE),"")</f>
        <v/>
      </c>
      <c r="H70" s="38" t="inlineStr">
        <is>
          <t>Blanket (page end)</t>
        </is>
      </c>
      <c r="I70" s="26" t="n"/>
      <c r="J70" s="26" t="n"/>
      <c r="K70" s="26" t="n"/>
      <c r="L70" s="26" t="inlineStr">
        <is>
          <t>NO</t>
        </is>
      </c>
      <c r="M70" s="26" t="n">
        <v>-4.039145310168244</v>
      </c>
      <c r="N70" s="71" t="n">
        <v>112</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FUNDING_GATE_FILTER_TF</t>
        </is>
      </c>
      <c r="B71" s="38" t="inlineStr">
        <is>
          <t>1h</t>
        </is>
      </c>
      <c r="C71" s="38" t="n"/>
      <c r="D71" s="38" t="inlineStr">
        <is>
          <t>GLOBAL_CHECK</t>
        </is>
      </c>
      <c r="E71" s="38">
        <f>IF(G71="",E70,IF(G71&gt;0,E70+G71,E70))</f>
        <v/>
      </c>
      <c r="F71" s="26" t="n"/>
      <c r="G71" s="38">
        <f>IFERROR(VLOOKUP($A87&amp;"_"&amp;$B87,Results_Deltas!$A$2:$P$15000,5,FALSE),"")</f>
        <v/>
      </c>
      <c r="H71" s="38" t="inlineStr">
        <is>
          <t>Blanket (page end)</t>
        </is>
      </c>
      <c r="I71" s="26" t="n"/>
      <c r="J71" s="26" t="n"/>
      <c r="K71" s="26" t="n"/>
      <c r="L71" s="26" t="inlineStr">
        <is>
          <t>NO</t>
        </is>
      </c>
      <c r="M71" s="26" t="n">
        <v>-3.93161771038318</v>
      </c>
      <c r="N71" s="71" t="n">
        <v>113</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9" t="inlineStr">
        <is>
          <t>FUNDING_GATE_FILTER_TF</t>
        </is>
      </c>
      <c r="B72" s="40" t="inlineStr">
        <is>
          <t>15m</t>
        </is>
      </c>
      <c r="C72" s="38" t="n"/>
      <c r="D72" s="38" t="inlineStr">
        <is>
          <t>GLOBAL_CHECK</t>
        </is>
      </c>
      <c r="E72" s="38">
        <f>IF(G72="",E71,IF(G72&gt;0,E71+G72,E71))</f>
        <v/>
      </c>
      <c r="F72" s="26" t="n"/>
      <c r="G72" s="38">
        <f>IFERROR(VLOOKUP($A88&amp;"_"&amp;$B88,Results_Deltas!$A$2:$P$15000,5,FALSE),"")</f>
        <v/>
      </c>
      <c r="H72" s="38" t="inlineStr">
        <is>
          <t>Blanket (page end)</t>
        </is>
      </c>
      <c r="I72" s="26" t="n"/>
      <c r="J72" s="26" t="n"/>
      <c r="K72" s="26" t="n"/>
      <c r="L72" s="26" t="inlineStr">
        <is>
          <t>YES</t>
        </is>
      </c>
      <c r="M72" s="26" t="n">
        <v>-1.059739167687071</v>
      </c>
      <c r="N72" s="71" t="n">
        <v>101</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FUNDING_GATE_LONG_MAX</t>
        </is>
      </c>
      <c r="B73" s="38" t="inlineStr">
        <is>
          <t>0.0</t>
        </is>
      </c>
      <c r="C73" s="38" t="n"/>
      <c r="D73" s="38" t="inlineStr">
        <is>
          <t>ENTRY, GLOBAL_CHECK, STOCKS_EXIT</t>
        </is>
      </c>
      <c r="E73" s="38">
        <f>IF(G73="",E72,IF(G73&gt;0,E72+G73,E72))</f>
        <v/>
      </c>
      <c r="F73" s="26" t="n"/>
      <c r="G73" s="38">
        <f>IFERROR(VLOOKUP($A89&amp;"_"&amp;$B89,Results_Deltas!$A$2:$P$15000,5,FALSE),"")</f>
        <v/>
      </c>
      <c r="H73" s="38" t="inlineStr">
        <is>
          <t>Blanket (page end)</t>
        </is>
      </c>
      <c r="I73" s="26" t="n"/>
      <c r="J73" s="26" t="n"/>
      <c r="K73" s="26" t="n"/>
      <c r="L73" s="26" t="inlineStr">
        <is>
          <t>NO</t>
        </is>
      </c>
      <c r="M73" s="26" t="n">
        <v>-1.085472431336166</v>
      </c>
      <c r="N73" s="71" t="n">
        <v>108</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FUNDING_GATE_LONG_MAX</t>
        </is>
      </c>
      <c r="B74" s="38" t="inlineStr">
        <is>
          <t>0.0_ALT</t>
        </is>
      </c>
      <c r="C74" s="38" t="n"/>
      <c r="D74" s="38" t="inlineStr">
        <is>
          <t>ENTRY, GLOBAL_CHECK, STOCKS_EXIT</t>
        </is>
      </c>
      <c r="E74" s="38">
        <f>IF(G74="",E73,IF(G74&gt;0,E73+G74,E73))</f>
        <v/>
      </c>
      <c r="F74" s="26" t="n"/>
      <c r="G74" s="38">
        <f>IFERROR(VLOOKUP($A90&amp;"_"&amp;$B90,Results_Deltas!$A$2:$P$15000,5,FALSE),"")</f>
        <v/>
      </c>
      <c r="H74" s="38" t="inlineStr">
        <is>
          <t>Blanket (page end)</t>
        </is>
      </c>
      <c r="I74" s="26" t="n"/>
      <c r="J74" s="26" t="n"/>
      <c r="K74" s="26" t="n"/>
      <c r="L74" s="26" t="inlineStr">
        <is>
          <t>NO</t>
        </is>
      </c>
      <c r="M74" s="26" t="n">
        <v>-1.085472431336166</v>
      </c>
      <c r="N74" s="71" t="n">
        <v>108</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FUNDING_GATE_MTF_REQUIRED</t>
        </is>
      </c>
      <c r="B75" s="38" t="inlineStr">
        <is>
          <t>0.0</t>
        </is>
      </c>
      <c r="C75" s="38" t="n"/>
      <c r="D75" s="38" t="inlineStr">
        <is>
          <t>ENTRY, GLOBAL_CHECK, STOCKS_EXIT</t>
        </is>
      </c>
      <c r="E75" s="38">
        <f>IF(G75="",E74,IF(G75&gt;0,E74+G75,E74))</f>
        <v/>
      </c>
      <c r="F75" s="26" t="n"/>
      <c r="G75" s="38">
        <f>IFERROR(VLOOKUP($A91&amp;"_"&amp;$B91,Results_Deltas!$A$2:$P$15000,5,FALSE),"")</f>
        <v/>
      </c>
      <c r="H75" s="38" t="inlineStr">
        <is>
          <t>Blanket (page end)</t>
        </is>
      </c>
      <c r="I75" s="26" t="n"/>
      <c r="J75" s="26" t="n"/>
      <c r="K75" s="26" t="n"/>
      <c r="L75" s="26" t="inlineStr">
        <is>
          <t>NO</t>
        </is>
      </c>
      <c r="M75" s="26" t="n">
        <v>-1.085472431336166</v>
      </c>
      <c r="N75" s="71" t="n">
        <v>108</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FUNDING_GATE_MTF_REQUIRED</t>
        </is>
      </c>
      <c r="B76" s="38" t="inlineStr">
        <is>
          <t>0.0_ALT</t>
        </is>
      </c>
      <c r="C76" s="38" t="n"/>
      <c r="D76" s="38" t="inlineStr">
        <is>
          <t>ENTRY, GLOBAL_CHECK, STOCKS_EXIT</t>
        </is>
      </c>
      <c r="E76" s="38">
        <f>IF(G76="",E75,IF(G76&gt;0,E75+G76,E75))</f>
        <v/>
      </c>
      <c r="F76" s="26" t="n"/>
      <c r="G76" s="38">
        <f>IFERROR(VLOOKUP($A92&amp;"_"&amp;$B92,Results_Deltas!$A$2:$P$15000,5,FALSE),"")</f>
        <v/>
      </c>
      <c r="H76" s="38" t="inlineStr">
        <is>
          <t>Blanket (page end)</t>
        </is>
      </c>
      <c r="I76" s="26" t="n"/>
      <c r="J76" s="26" t="n"/>
      <c r="K76" s="26" t="n"/>
      <c r="L76" s="26" t="inlineStr">
        <is>
          <t>NO</t>
        </is>
      </c>
      <c r="M76" s="26" t="n">
        <v>-1.085472431336166</v>
      </c>
      <c r="N76" s="71" t="n">
        <v>108</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FUNDING_GATE_SHORT_MIN</t>
        </is>
      </c>
      <c r="B77" s="38" t="inlineStr">
        <is>
          <t>0.0</t>
        </is>
      </c>
      <c r="C77" s="38" t="n"/>
      <c r="D77" s="38" t="inlineStr">
        <is>
          <t>ENTRY, GLOBAL_CHECK, STOCKS_EXIT</t>
        </is>
      </c>
      <c r="E77" s="38">
        <f>IF(G77="",E76,IF(G77&gt;0,E76+G77,E76))</f>
        <v/>
      </c>
      <c r="F77" s="26" t="n"/>
      <c r="G77" s="38">
        <f>IFERROR(VLOOKUP($A93&amp;"_"&amp;$B93,Results_Deltas!$A$2:$P$15000,5,FALSE),"")</f>
        <v/>
      </c>
      <c r="H77" s="38" t="inlineStr">
        <is>
          <t>Blanket (page end)</t>
        </is>
      </c>
      <c r="I77" s="26" t="n"/>
      <c r="J77" s="26" t="n"/>
      <c r="K77" s="26" t="n"/>
      <c r="L77" s="26" t="inlineStr">
        <is>
          <t>NO</t>
        </is>
      </c>
      <c r="M77" s="26" t="n">
        <v>-1.085472431336166</v>
      </c>
      <c r="N77" s="71" t="n">
        <v>108</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FUNDING_GATE_SHORT_MIN</t>
        </is>
      </c>
      <c r="B78" s="38" t="inlineStr">
        <is>
          <t>0.0_ALT</t>
        </is>
      </c>
      <c r="C78" s="38" t="n"/>
      <c r="D78" s="38" t="inlineStr">
        <is>
          <t>ENTRY, GLOBAL_CHECK, STOCKS_EXIT</t>
        </is>
      </c>
      <c r="E78" s="38">
        <f>IF(G78="",E77,IF(G78&gt;0,E77+G78,E77))</f>
        <v/>
      </c>
      <c r="F78" s="26" t="n"/>
      <c r="G78" s="38">
        <f>IFERROR(VLOOKUP($A94&amp;"_"&amp;$B94,Results_Deltas!$A$2:$P$15000,5,FALSE),"")</f>
        <v/>
      </c>
      <c r="H78" s="38" t="inlineStr">
        <is>
          <t>Blanket (page end)</t>
        </is>
      </c>
      <c r="I78" s="26" t="n"/>
      <c r="J78" s="26" t="n"/>
      <c r="K78" s="26" t="n"/>
      <c r="L78" s="26" t="inlineStr">
        <is>
          <t>NO</t>
        </is>
      </c>
      <c r="M78" s="26" t="n">
        <v>-1.085472431336166</v>
      </c>
      <c r="N78" s="71" t="n">
        <v>108</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GOLDEN_RULE_BASE_USD</t>
        </is>
      </c>
      <c r="B79" s="38" t="inlineStr">
        <is>
          <t>0.0</t>
        </is>
      </c>
      <c r="C79" s="38" t="n"/>
      <c r="D79" s="38" t="inlineStr">
        <is>
          <t>GLOBAL_CHECK, STOCKS_EXIT</t>
        </is>
      </c>
      <c r="E79" s="38">
        <f>IF(G79="",E78,IF(G79&gt;0,E78+G79,E78))</f>
        <v/>
      </c>
      <c r="F79" s="26" t="n"/>
      <c r="G79" s="38">
        <f>IFERROR(VLOOKUP($A95&amp;"_"&amp;$B95,Results_Deltas!$A$2:$P$15000,5,FALSE),"")</f>
        <v/>
      </c>
      <c r="H79" s="38" t="inlineStr">
        <is>
          <t>Blanket (page end)</t>
        </is>
      </c>
      <c r="I79" s="26" t="n"/>
      <c r="J79" s="26" t="n"/>
      <c r="K79" s="26" t="n"/>
      <c r="L79" s="26" t="inlineStr">
        <is>
          <t>NO</t>
        </is>
      </c>
      <c r="M79" s="26" t="n">
        <v>-1.061715132334428</v>
      </c>
      <c r="N79" s="71" t="n">
        <v>116</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GOLDEN_RULE_BASE_USD</t>
        </is>
      </c>
      <c r="B80" s="38" t="inlineStr">
        <is>
          <t>0.0_ALT</t>
        </is>
      </c>
      <c r="C80" s="38" t="n"/>
      <c r="D80" s="38" t="inlineStr">
        <is>
          <t>GLOBAL_CHECK, STOCKS_EXIT</t>
        </is>
      </c>
      <c r="E80" s="38">
        <f>IF(G80="",E79,IF(G80&gt;0,E79+G80,E79))</f>
        <v/>
      </c>
      <c r="F80" s="26" t="n"/>
      <c r="G80" s="38">
        <f>IFERROR(VLOOKUP($A96&amp;"_"&amp;$B96,Results_Deltas!$A$2:$P$15000,5,FALSE),"")</f>
        <v/>
      </c>
      <c r="H80" s="38" t="inlineStr">
        <is>
          <t>Blanket (page end)</t>
        </is>
      </c>
      <c r="I80" s="26" t="n"/>
      <c r="J80" s="26" t="n"/>
      <c r="K80" s="26" t="n"/>
      <c r="L80" s="26" t="inlineStr">
        <is>
          <t>NO</t>
        </is>
      </c>
      <c r="M80" s="26" t="n">
        <v>-1.062555599388112</v>
      </c>
      <c r="N80" s="71" t="n">
        <v>116</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GR_FILTER_ALL_ENTRIES</t>
        </is>
      </c>
      <c r="B81" s="38" t="inlineStr">
        <is>
          <t>0.0</t>
        </is>
      </c>
      <c r="C81" s="38" t="n"/>
      <c r="D81" s="38" t="inlineStr">
        <is>
          <t>GLOBAL_CHECK, STOCKS_EXIT</t>
        </is>
      </c>
      <c r="E81" s="38">
        <f>IF(G81="",E80,IF(G81&gt;0,E80+G81,E80))</f>
        <v/>
      </c>
      <c r="F81" s="26" t="n"/>
      <c r="G81" s="38">
        <f>IFERROR(VLOOKUP($A97&amp;"_"&amp;$B97,Results_Deltas!$A$2:$P$15000,5,FALSE),"")</f>
        <v/>
      </c>
      <c r="H81" s="38" t="inlineStr">
        <is>
          <t>Blanket (page end)</t>
        </is>
      </c>
      <c r="I81" s="26" t="n"/>
      <c r="J81" s="26" t="n"/>
      <c r="K81" s="26" t="n"/>
      <c r="L81" s="26" t="inlineStr">
        <is>
          <t>NO</t>
        </is>
      </c>
      <c r="M81" s="26" t="n">
        <v>-1.081156783651566</v>
      </c>
      <c r="N81" s="71" t="n">
        <v>113</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GR_FILTER_ALL_ENTRIES</t>
        </is>
      </c>
      <c r="B82" s="38" t="inlineStr">
        <is>
          <t>0.0_ALT</t>
        </is>
      </c>
      <c r="C82" s="38" t="n"/>
      <c r="D82" s="38" t="inlineStr">
        <is>
          <t>GLOBAL_CHECK, STOCKS_EXIT</t>
        </is>
      </c>
      <c r="E82" s="38">
        <f>IF(G82="",E81,IF(G82&gt;0,E81+G82,E81))</f>
        <v/>
      </c>
      <c r="F82" s="26" t="n"/>
      <c r="G82" s="38">
        <f>IFERROR(VLOOKUP($A98&amp;"_"&amp;$B98,Results_Deltas!$A$2:$P$15000,5,FALSE),"")</f>
        <v/>
      </c>
      <c r="H82" s="38" t="inlineStr">
        <is>
          <t>Blanket (page end)</t>
        </is>
      </c>
      <c r="I82" s="26" t="n"/>
      <c r="J82" s="26" t="n"/>
      <c r="K82" s="26" t="n"/>
      <c r="L82" s="26" t="inlineStr">
        <is>
          <t>NO</t>
        </is>
      </c>
      <c r="M82" s="26" t="n">
        <v>-1.081156783651566</v>
      </c>
      <c r="N82" s="71" t="n">
        <v>113</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9" t="inlineStr">
        <is>
          <t>GR_FILTER_VEC_ENABLED</t>
        </is>
      </c>
      <c r="B83" s="40" t="inlineStr">
        <is>
          <t>False</t>
        </is>
      </c>
      <c r="C83" s="38" t="n"/>
      <c r="D83" s="38" t="inlineStr">
        <is>
          <t>GLOBAL_CHECK</t>
        </is>
      </c>
      <c r="E83" s="38">
        <f>IF(G83="",E82,IF(G83&gt;0,E82+G83,E82))</f>
        <v/>
      </c>
      <c r="F83" s="26" t="n"/>
      <c r="G83" s="38">
        <f>IFERROR(VLOOKUP($A99&amp;"_"&amp;$B99,Results_Deltas!$A$2:$P$15000,5,FALSE),"")</f>
        <v/>
      </c>
      <c r="H83" s="38" t="inlineStr">
        <is>
          <t>Blanket (page end)</t>
        </is>
      </c>
      <c r="I83" s="26" t="n"/>
      <c r="J83" s="26" t="n"/>
      <c r="K83" s="26" t="n"/>
      <c r="L83" s="26" t="inlineStr">
        <is>
          <t>YES</t>
        </is>
      </c>
      <c r="M83" s="26" t="n">
        <v>-1.046896286990704</v>
      </c>
      <c r="N83" s="71" t="n">
        <v>106</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GR_FILTER_VEC_ENABLED</t>
        </is>
      </c>
      <c r="B84" s="38" t="inlineStr">
        <is>
          <t>True</t>
        </is>
      </c>
      <c r="C84" s="38" t="n"/>
      <c r="D84" s="38" t="inlineStr">
        <is>
          <t>GLOBAL_CHECK</t>
        </is>
      </c>
      <c r="E84" s="38">
        <f>IF(G84="",E83,IF(G84&gt;0,E83+G84,E83))</f>
        <v/>
      </c>
      <c r="F84" s="26" t="n"/>
      <c r="G84" s="38">
        <f>IFERROR(VLOOKUP($A100&amp;"_"&amp;$B100,Results_Deltas!$A$2:$P$15000,5,FALSE),"")</f>
        <v/>
      </c>
      <c r="H84" s="38" t="inlineStr">
        <is>
          <t>Blanket (page end)</t>
        </is>
      </c>
      <c r="I84" s="26" t="n"/>
      <c r="J84" s="26" t="n"/>
      <c r="K84" s="26" t="n"/>
      <c r="L84" s="26" t="inlineStr">
        <is>
          <t>NO</t>
        </is>
      </c>
      <c r="M84" s="26" t="n">
        <v>-3.077683021634937</v>
      </c>
      <c r="N84" s="71" t="n">
        <v>117</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GR_FILTER_VEC_MIN_TFS</t>
        </is>
      </c>
      <c r="B85" s="38" t="inlineStr">
        <is>
          <t>0</t>
        </is>
      </c>
      <c r="C85" s="38" t="n"/>
      <c r="D85" s="38" t="inlineStr">
        <is>
          <t>GLOBAL_CHECK</t>
        </is>
      </c>
      <c r="E85" s="38">
        <f>IF(G85="",E84,IF(G85&gt;0,E84+G85,E84))</f>
        <v/>
      </c>
      <c r="F85" s="26" t="n"/>
      <c r="G85" s="38">
        <f>IFERROR(VLOOKUP($A101&amp;"_"&amp;$B101,Results_Deltas!$A$2:$P$15000,5,FALSE),"")</f>
        <v/>
      </c>
      <c r="H85" s="38" t="inlineStr">
        <is>
          <t>Blanket (page end)</t>
        </is>
      </c>
      <c r="I85" s="26" t="n"/>
      <c r="J85" s="26" t="n"/>
      <c r="K85" s="26" t="n"/>
      <c r="L85" s="26" t="inlineStr">
        <is>
          <t>NO</t>
        </is>
      </c>
      <c r="M85" s="26" t="n">
        <v>-1.17984354596436</v>
      </c>
      <c r="N85" s="71" t="n">
        <v>117</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9" t="inlineStr">
        <is>
          <t>GR_FILTER_VEC_MIN_TFS</t>
        </is>
      </c>
      <c r="B86" s="40" t="inlineStr">
        <is>
          <t>2</t>
        </is>
      </c>
      <c r="C86" s="38" t="n"/>
      <c r="D86" s="38" t="inlineStr">
        <is>
          <t>GLOBAL_CHECK</t>
        </is>
      </c>
      <c r="E86" s="38">
        <f>IF(G86="",E85,IF(G86&gt;0,E85+G86,E85))</f>
        <v/>
      </c>
      <c r="F86" s="26" t="n"/>
      <c r="G86" s="38">
        <f>IFERROR(VLOOKUP($A102&amp;"_"&amp;$B102,Results_Deltas!$A$2:$P$15000,5,FALSE),"")</f>
        <v/>
      </c>
      <c r="H86" s="38" t="inlineStr">
        <is>
          <t>Blanket (page end)</t>
        </is>
      </c>
      <c r="I86" s="26" t="n"/>
      <c r="J86" s="26" t="n"/>
      <c r="K86" s="26" t="n"/>
      <c r="L86" s="26" t="inlineStr">
        <is>
          <t>YES</t>
        </is>
      </c>
      <c r="M86" s="26" t="n">
        <v>-2.236942119726328</v>
      </c>
      <c r="N86" s="71" t="n">
        <v>117</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GR_FILTER_VEC_MIN_TFS</t>
        </is>
      </c>
      <c r="B87" s="38" t="inlineStr">
        <is>
          <t>1</t>
        </is>
      </c>
      <c r="C87" s="38" t="n"/>
      <c r="D87" s="38" t="inlineStr">
        <is>
          <t>GLOBAL_CHECK</t>
        </is>
      </c>
      <c r="E87" s="38">
        <f>IF(G87="",E86,IF(G87&gt;0,E86+G87,E86))</f>
        <v/>
      </c>
      <c r="F87" s="26" t="n"/>
      <c r="G87" s="38">
        <f>IFERROR(VLOOKUP($A103&amp;"_"&amp;$B103,Results_Deltas!$A$2:$P$15000,5,FALSE),"")</f>
        <v/>
      </c>
      <c r="H87" s="38" t="inlineStr">
        <is>
          <t>Blanket (page end)</t>
        </is>
      </c>
      <c r="I87" s="26" t="n"/>
      <c r="J87" s="26" t="n"/>
      <c r="K87" s="26" t="n"/>
      <c r="L87" s="26" t="inlineStr">
        <is>
          <t>NO</t>
        </is>
      </c>
      <c r="M87" s="26" t="n">
        <v>-2.974775409937322</v>
      </c>
      <c r="N87" s="71" t="n">
        <v>116</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HA_WICK_QUALITY_ENABLED</t>
        </is>
      </c>
      <c r="B88" s="40" t="inlineStr">
        <is>
          <t>False</t>
        </is>
      </c>
      <c r="C88" s="38" t="n"/>
      <c r="D88" s="38" t="inlineStr">
        <is>
          <t>ENTRY, GLOBAL_CHECK, STOCKS_EXIT</t>
        </is>
      </c>
      <c r="E88" s="38">
        <f>IF(G88="",E87,IF(G88&gt;0,E87+G88,E87))</f>
        <v/>
      </c>
      <c r="F88" s="26" t="n"/>
      <c r="G88" s="38">
        <f>IFERROR(VLOOKUP($A104&amp;"_"&amp;$B104,Results_Deltas!$A$2:$P$15000,5,FALSE),"")</f>
        <v/>
      </c>
      <c r="H88" s="38" t="inlineStr">
        <is>
          <t>Blanket (page end)</t>
        </is>
      </c>
      <c r="I88" s="26" t="n"/>
      <c r="J88" s="26" t="n"/>
      <c r="K88" s="26" t="n"/>
      <c r="L88" s="26" t="inlineStr">
        <is>
          <t>YES</t>
        </is>
      </c>
      <c r="M88" s="26" t="n">
        <v>-1.087828328212848</v>
      </c>
      <c r="N88" s="71" t="n">
        <v>102</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HA_WICK_QUALITY_ENABLED</t>
        </is>
      </c>
      <c r="B89" s="38" t="inlineStr">
        <is>
          <t>True</t>
        </is>
      </c>
      <c r="C89" s="38" t="n"/>
      <c r="D89" s="38" t="inlineStr">
        <is>
          <t>ENTRY, GLOBAL_CHECK, STOCKS_EXIT</t>
        </is>
      </c>
      <c r="E89" s="38">
        <f>IF(G89="",E88,IF(G89&gt;0,E88+G89,E88))</f>
        <v/>
      </c>
      <c r="F89" s="26" t="n"/>
      <c r="G89" s="38">
        <f>IFERROR(VLOOKUP($A105&amp;"_"&amp;$B105,Results_Deltas!$A$2:$P$15000,5,FALSE),"")</f>
        <v/>
      </c>
      <c r="H89" s="38" t="inlineStr">
        <is>
          <t>Blanket (page end)</t>
        </is>
      </c>
      <c r="I89" s="26" t="n"/>
      <c r="J89" s="26" t="n"/>
      <c r="K89" s="26" t="n"/>
      <c r="L89" s="26" t="inlineStr">
        <is>
          <t>NO</t>
        </is>
      </c>
      <c r="M89" s="26" t="n">
        <v>-2.875054998470442</v>
      </c>
      <c r="N89" s="71" t="n">
        <v>114</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9" t="inlineStr">
        <is>
          <t>HA_WICK_QUALITY_SCORE</t>
        </is>
      </c>
      <c r="B90" s="40" t="inlineStr">
        <is>
          <t>15</t>
        </is>
      </c>
      <c r="C90" s="38" t="n"/>
      <c r="D90" s="38" t="inlineStr">
        <is>
          <t>ENTRY, GLOBAL_CHECK, STOCKS_EXIT</t>
        </is>
      </c>
      <c r="E90" s="38">
        <f>IF(G90="",E89,IF(G90&gt;0,E89+G90,E89))</f>
        <v/>
      </c>
      <c r="F90" s="26" t="n"/>
      <c r="G90" s="38">
        <f>IFERROR(VLOOKUP($A106&amp;"_"&amp;$B106,Results_Deltas!$A$2:$P$15000,5,FALSE),"")</f>
        <v/>
      </c>
      <c r="H90" s="38" t="inlineStr">
        <is>
          <t>Blanket (page end)</t>
        </is>
      </c>
      <c r="I90" s="26" t="n"/>
      <c r="J90" s="26" t="n"/>
      <c r="K90" s="26" t="n"/>
      <c r="L90" s="26" t="inlineStr">
        <is>
          <t>YES</t>
        </is>
      </c>
      <c r="M90" s="26" t="n">
        <v>-3.437450340889589</v>
      </c>
      <c r="N90" s="71" t="n">
        <v>106</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HA_WICK_QUALITY_SCORE</t>
        </is>
      </c>
      <c r="B91" s="38" t="inlineStr">
        <is>
          <t>15_ALT</t>
        </is>
      </c>
      <c r="C91" s="38" t="n"/>
      <c r="D91" s="38" t="inlineStr">
        <is>
          <t>ENTRY, GLOBAL_CHECK, STOCKS_EXIT</t>
        </is>
      </c>
      <c r="E91" s="38">
        <f>IF(G91="",E90,IF(G91&gt;0,E90+G91,E90))</f>
        <v/>
      </c>
      <c r="F91" s="26" t="n"/>
      <c r="G91" s="38">
        <f>IFERROR(VLOOKUP($A107&amp;"_"&amp;$B107,Results_Deltas!$A$2:$P$15000,5,FALSE),"")</f>
        <v/>
      </c>
      <c r="H91" s="38" t="inlineStr">
        <is>
          <t>Blanket (page end)</t>
        </is>
      </c>
      <c r="I91" s="26" t="n"/>
      <c r="J91" s="26" t="n"/>
      <c r="K91" s="26" t="n"/>
      <c r="L91" s="26" t="inlineStr">
        <is>
          <t>NO</t>
        </is>
      </c>
      <c r="M91" s="26" t="n">
        <v>-3.486581417535427</v>
      </c>
      <c r="N91" s="71" t="n">
        <v>104</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HA_WICK_QUALITY_TF</t>
        </is>
      </c>
      <c r="B92" s="38" t="inlineStr">
        <is>
          <t>OFF</t>
        </is>
      </c>
      <c r="C92" s="38" t="n"/>
      <c r="D92" s="38" t="inlineStr">
        <is>
          <t>ENTRY, GLOBAL_CHECK, STOCKS_EXIT</t>
        </is>
      </c>
      <c r="E92" s="38">
        <f>IF(G92="",E91,IF(G92&gt;0,E91+G92,E91))</f>
        <v/>
      </c>
      <c r="F92" s="26" t="n"/>
      <c r="G92" s="38">
        <f>IFERROR(VLOOKUP($A108&amp;"_"&amp;$B108,Results_Deltas!$A$2:$P$15000,5,FALSE),"")</f>
        <v/>
      </c>
      <c r="H92" s="38" t="inlineStr">
        <is>
          <t>Blanket (page end)</t>
        </is>
      </c>
      <c r="I92" s="26" t="n"/>
      <c r="J92" s="26" t="n"/>
      <c r="K92" s="26" t="n"/>
      <c r="L92" s="26" t="inlineStr">
        <is>
          <t>NO</t>
        </is>
      </c>
      <c r="M92" s="26" t="n">
        <v>-2.67780786364276</v>
      </c>
      <c r="N92" s="71" t="n">
        <v>107</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HA_WICK_QUALITY_TF</t>
        </is>
      </c>
      <c r="B93" s="38" t="inlineStr">
        <is>
          <t>D</t>
        </is>
      </c>
      <c r="C93" s="38" t="n"/>
      <c r="D93" s="38" t="inlineStr">
        <is>
          <t>ENTRY, GLOBAL_CHECK, STOCKS_EXIT</t>
        </is>
      </c>
      <c r="E93" s="38">
        <f>IF(G93="",E92,IF(G93&gt;0,E92+G93,E92))</f>
        <v/>
      </c>
      <c r="F93" s="26" t="n"/>
      <c r="G93" s="38">
        <f>IFERROR(VLOOKUP($A109&amp;"_"&amp;$B109,Results_Deltas!$A$2:$P$15000,5,FALSE),"")</f>
        <v/>
      </c>
      <c r="H93" s="38" t="inlineStr">
        <is>
          <t>Blanket (page end)</t>
        </is>
      </c>
      <c r="I93" s="26" t="n"/>
      <c r="J93" s="26" t="n"/>
      <c r="K93" s="26" t="n"/>
      <c r="L93" s="26" t="inlineStr">
        <is>
          <t>NO</t>
        </is>
      </c>
      <c r="M93" s="26" t="n">
        <v>-3.835127248283126</v>
      </c>
      <c r="N93" s="71" t="n">
        <v>105</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HA_WICK_QUALITY_TF</t>
        </is>
      </c>
      <c r="B94" s="38" t="inlineStr">
        <is>
          <t>4h</t>
        </is>
      </c>
      <c r="C94" s="38" t="n"/>
      <c r="D94" s="38" t="inlineStr">
        <is>
          <t>ENTRY, GLOBAL_CHECK, STOCKS_EXIT</t>
        </is>
      </c>
      <c r="E94" s="38">
        <f>IF(G94="",E93,IF(G94&gt;0,E93+G94,E93))</f>
        <v/>
      </c>
      <c r="F94" s="26" t="n"/>
      <c r="G94" s="38">
        <f>IFERROR(VLOOKUP($A110&amp;"_"&amp;$B110,Results_Deltas!$A$2:$P$15000,5,FALSE),"")</f>
        <v/>
      </c>
      <c r="H94" s="38" t="inlineStr">
        <is>
          <t>Blanket (page end)</t>
        </is>
      </c>
      <c r="I94" s="26" t="n"/>
      <c r="J94" s="26" t="n"/>
      <c r="K94" s="26" t="n"/>
      <c r="L94" s="26" t="inlineStr">
        <is>
          <t>NO</t>
        </is>
      </c>
      <c r="M94" s="26" t="n">
        <v>-3.74399807421182</v>
      </c>
      <c r="N94" s="71" t="n">
        <v>105</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9" t="inlineStr">
        <is>
          <t>HA_WICK_QUALITY_TF</t>
        </is>
      </c>
      <c r="B95" s="40" t="inlineStr">
        <is>
          <t>1h</t>
        </is>
      </c>
      <c r="C95" s="38" t="n"/>
      <c r="D95" s="38" t="inlineStr">
        <is>
          <t>ENTRY, GLOBAL_CHECK, STOCKS_EXIT</t>
        </is>
      </c>
      <c r="E95" s="38">
        <f>IF(G95="",E94,IF(G95&gt;0,E94+G95,E94))</f>
        <v/>
      </c>
      <c r="F95" s="26" t="n"/>
      <c r="G95" s="38">
        <f>IFERROR(VLOOKUP($A111&amp;"_"&amp;$B111,Results_Deltas!$A$2:$P$15000,5,FALSE),"")</f>
        <v/>
      </c>
      <c r="H95" s="38" t="inlineStr">
        <is>
          <t>Blanket (page end)</t>
        </is>
      </c>
      <c r="I95" s="26" t="n"/>
      <c r="J95" s="26" t="n"/>
      <c r="K95" s="26" t="n"/>
      <c r="L95" s="26" t="inlineStr">
        <is>
          <t>YES</t>
        </is>
      </c>
      <c r="M95" s="26" t="n">
        <v>-2.810258208830474</v>
      </c>
      <c r="N95" s="71" t="n">
        <v>107</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HA_WICK_QUALITY_TF</t>
        </is>
      </c>
      <c r="B96" s="38" t="inlineStr">
        <is>
          <t>15m</t>
        </is>
      </c>
      <c r="C96" s="38" t="n"/>
      <c r="D96" s="38" t="inlineStr">
        <is>
          <t>ENTRY, GLOBAL_CHECK, STOCKS_EXIT</t>
        </is>
      </c>
      <c r="E96" s="38">
        <f>IF(G96="",E95,IF(G96&gt;0,E95+G96,E95))</f>
        <v/>
      </c>
      <c r="F96" s="26" t="n"/>
      <c r="G96" s="38">
        <f>IFERROR(VLOOKUP($A112&amp;"_"&amp;$B112,Results_Deltas!$A$2:$P$15000,5,FALSE),"")</f>
        <v/>
      </c>
      <c r="H96" s="38" t="inlineStr">
        <is>
          <t>Blanket (page end)</t>
        </is>
      </c>
      <c r="I96" s="26" t="n"/>
      <c r="J96" s="26" t="n"/>
      <c r="K96" s="26" t="n"/>
      <c r="L96" s="26" t="inlineStr">
        <is>
          <t>NO</t>
        </is>
      </c>
      <c r="M96" s="26" t="n">
        <v>-1.004267016950697</v>
      </c>
      <c r="N96" s="71" t="n">
        <v>95</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HLR_SMA_BAND_PCT</t>
        </is>
      </c>
      <c r="B97" s="38" t="inlineStr">
        <is>
          <t>0</t>
        </is>
      </c>
      <c r="C97" s="38" t="n"/>
      <c r="D97" s="38" t="inlineStr">
        <is>
          <t>ENTRY, GLOBAL_CHECK, STOCKS_EXIT</t>
        </is>
      </c>
      <c r="E97" s="38">
        <f>IF(G97="",E96,IF(G97&gt;0,E96+G97,E96))</f>
        <v/>
      </c>
      <c r="F97" s="26" t="n"/>
      <c r="G97" s="38">
        <f>IFERROR(VLOOKUP($A113&amp;"_"&amp;$B113,Results_Deltas!$A$2:$P$15000,5,FALSE),"")</f>
        <v/>
      </c>
      <c r="H97" s="38" t="inlineStr">
        <is>
          <t>Blanket (page end)</t>
        </is>
      </c>
      <c r="I97" s="26" t="n"/>
      <c r="J97" s="26" t="n"/>
      <c r="K97" s="26" t="n"/>
      <c r="L97" s="26" t="inlineStr">
        <is>
          <t>NO</t>
        </is>
      </c>
      <c r="M97" s="26" t="n">
        <v>-1.014989187063628</v>
      </c>
      <c r="N97" s="71" t="n">
        <v>107</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HLR_SMA_BAND_PCT</t>
        </is>
      </c>
      <c r="B98" s="38" t="inlineStr">
        <is>
          <t>2.0</t>
        </is>
      </c>
      <c r="C98" s="38" t="n"/>
      <c r="D98" s="38" t="inlineStr">
        <is>
          <t>ENTRY, GLOBAL_CHECK, STOCKS_EXIT</t>
        </is>
      </c>
      <c r="E98" s="38">
        <f>IF(G98="",E97,IF(G98&gt;0,E97+G98,E97))</f>
        <v/>
      </c>
      <c r="F98" s="26" t="n"/>
      <c r="G98" s="38">
        <f>IFERROR(VLOOKUP($A114&amp;"_"&amp;$B114,Results_Deltas!$A$2:$P$15000,5,FALSE),"")</f>
        <v/>
      </c>
      <c r="H98" s="38" t="inlineStr">
        <is>
          <t>Blanket (page end)</t>
        </is>
      </c>
      <c r="I98" s="26" t="n"/>
      <c r="J98" s="26" t="n"/>
      <c r="K98" s="26" t="n"/>
      <c r="L98" s="26" t="inlineStr">
        <is>
          <t>NO</t>
        </is>
      </c>
      <c r="M98" s="26" t="n">
        <v>-2.477983618299513</v>
      </c>
      <c r="N98" s="71" t="n">
        <v>107</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HLR_SMA_BAND_PCT</t>
        </is>
      </c>
      <c r="B99" s="38" t="inlineStr">
        <is>
          <t>1.0</t>
        </is>
      </c>
      <c r="C99" s="38" t="n"/>
      <c r="D99" s="38" t="inlineStr">
        <is>
          <t>ENTRY, GLOBAL_CHECK, STOCKS_EXIT</t>
        </is>
      </c>
      <c r="E99" s="38">
        <f>IF(G99="",E98,IF(G99&gt;0,E98+G99,E98))</f>
        <v/>
      </c>
      <c r="F99" s="26" t="n"/>
      <c r="G99" s="38">
        <f>IFERROR(VLOOKUP($A115&amp;"_"&amp;$B115,Results_Deltas!$A$2:$P$15000,5,FALSE),"")</f>
        <v/>
      </c>
      <c r="H99" s="38" t="inlineStr">
        <is>
          <t>Blanket (page end)</t>
        </is>
      </c>
      <c r="I99" s="26" t="n"/>
      <c r="J99" s="26" t="n"/>
      <c r="K99" s="26" t="n"/>
      <c r="L99" s="26" t="inlineStr">
        <is>
          <t>NO</t>
        </is>
      </c>
      <c r="M99" s="26" t="n">
        <v>-3.915717075469258</v>
      </c>
      <c r="N99" s="71" t="n">
        <v>103</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HLR_SMA_BAND_PCT</t>
        </is>
      </c>
      <c r="B100" s="38" t="inlineStr">
        <is>
          <t>0.5</t>
        </is>
      </c>
      <c r="C100" s="38" t="n"/>
      <c r="D100" s="38" t="inlineStr">
        <is>
          <t>ENTRY, GLOBAL_CHECK, STOCKS_EXIT</t>
        </is>
      </c>
      <c r="E100" s="38">
        <f>IF(G100="",E99,IF(G100&gt;0,E99+G100,E99))</f>
        <v/>
      </c>
      <c r="F100" s="26" t="n"/>
      <c r="G100" s="38">
        <f>IFERROR(VLOOKUP($A116&amp;"_"&amp;$B116,Results_Deltas!$A$2:$P$15000,5,FALSE),"")</f>
        <v/>
      </c>
      <c r="H100" s="38" t="inlineStr">
        <is>
          <t>Blanket (page end)</t>
        </is>
      </c>
      <c r="I100" s="26" t="n"/>
      <c r="J100" s="26" t="n"/>
      <c r="K100" s="26" t="n"/>
      <c r="L100" s="26" t="inlineStr">
        <is>
          <t>NO</t>
        </is>
      </c>
      <c r="M100" s="26" t="n">
        <v>-3.721033256278915</v>
      </c>
      <c r="N100" s="71" t="n">
        <v>103</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HLR_TOP_MIN_TFS</t>
        </is>
      </c>
      <c r="B101" s="38" t="inlineStr">
        <is>
          <t>0</t>
        </is>
      </c>
      <c r="C101" s="38" t="n"/>
      <c r="D101" s="38" t="inlineStr">
        <is>
          <t>GLOBAL_CHECK, REENTRY, STOCKS_EXIT</t>
        </is>
      </c>
      <c r="E101" s="38">
        <f>IF(G101="",E100,IF(G101&gt;0,E100+G101,E100))</f>
        <v/>
      </c>
      <c r="F101" s="26" t="n"/>
      <c r="G101" s="38">
        <f>IFERROR(VLOOKUP($A117&amp;"_"&amp;$B117,Results_Deltas!$A$2:$P$15000,5,FALSE),"")</f>
        <v/>
      </c>
      <c r="H101" s="38" t="inlineStr">
        <is>
          <t>Blanket (page end)</t>
        </is>
      </c>
      <c r="I101" s="26" t="n"/>
      <c r="J101" s="26" t="n"/>
      <c r="K101" s="26" t="n"/>
      <c r="L101" s="26" t="inlineStr">
        <is>
          <t>NO</t>
        </is>
      </c>
      <c r="M101" s="26" t="n">
        <v>-1.047535241929193</v>
      </c>
      <c r="N101" s="71" t="n">
        <v>107</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9" t="inlineStr">
        <is>
          <t>HLR_TOP_MIN_TFS</t>
        </is>
      </c>
      <c r="B102" s="40" t="inlineStr">
        <is>
          <t>2</t>
        </is>
      </c>
      <c r="C102" s="38" t="n"/>
      <c r="D102" s="38" t="inlineStr">
        <is>
          <t>GLOBAL_CHECK, REENTRY, STOCKS_EXIT</t>
        </is>
      </c>
      <c r="E102" s="38">
        <f>IF(G102="",E101,IF(G102&gt;0,E101+G102,E101))</f>
        <v/>
      </c>
      <c r="F102" s="26" t="n"/>
      <c r="G102" s="38">
        <f>IFERROR(VLOOKUP($A118&amp;"_"&amp;$B118,Results_Deltas!$A$2:$P$15000,5,FALSE),"")</f>
        <v/>
      </c>
      <c r="H102" s="38" t="inlineStr">
        <is>
          <t>Blanket (page end)</t>
        </is>
      </c>
      <c r="I102" s="26" t="n"/>
      <c r="J102" s="26" t="n"/>
      <c r="K102" s="26" t="n"/>
      <c r="L102" s="26" t="inlineStr">
        <is>
          <t>YES</t>
        </is>
      </c>
      <c r="M102" s="26" t="n">
        <v>-4.000143135371633</v>
      </c>
      <c r="N102" s="71" t="n">
        <v>102</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HLR_TOP_MIN_TFS</t>
        </is>
      </c>
      <c r="B103" s="38" t="inlineStr">
        <is>
          <t>1</t>
        </is>
      </c>
      <c r="C103" s="38" t="n"/>
      <c r="D103" s="38" t="inlineStr">
        <is>
          <t>GLOBAL_CHECK, REENTRY, STOCKS_EXIT</t>
        </is>
      </c>
      <c r="E103" s="38">
        <f>IF(G103="",E102,IF(G103&gt;0,E102+G103,E102))</f>
        <v/>
      </c>
      <c r="F103" s="26" t="n"/>
      <c r="G103" s="38">
        <f>IFERROR(VLOOKUP($A119&amp;"_"&amp;$B119,Results_Deltas!$A$2:$P$15000,5,FALSE),"")</f>
        <v/>
      </c>
      <c r="H103" s="38" t="inlineStr">
        <is>
          <t>Blanket (page end)</t>
        </is>
      </c>
      <c r="I103" s="26" t="n"/>
      <c r="J103" s="26" t="n"/>
      <c r="K103" s="26" t="n"/>
      <c r="L103" s="26" t="inlineStr">
        <is>
          <t>NO</t>
        </is>
      </c>
      <c r="M103" s="26" t="n">
        <v>-2.832794220144768</v>
      </c>
      <c r="N103" s="71" t="n">
        <v>107</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HTF4_CONF</t>
        </is>
      </c>
      <c r="B104" s="38" t="inlineStr">
        <is>
          <t>False</t>
        </is>
      </c>
      <c r="C104" s="38" t="n"/>
      <c r="D104" s="38" t="inlineStr">
        <is>
          <t>GLOBAL_CHECK, STOCKS_EXIT</t>
        </is>
      </c>
      <c r="E104" s="38">
        <f>IF(G104="",E103,IF(G104&gt;0,E103+G104,E103))</f>
        <v/>
      </c>
      <c r="F104" s="26" t="n"/>
      <c r="G104" s="38">
        <f>IFERROR(VLOOKUP($A120&amp;"_"&amp;$B120,Results_Deltas!$A$2:$P$15000,5,FALSE),"")</f>
        <v/>
      </c>
      <c r="H104" s="38" t="inlineStr">
        <is>
          <t>Blanket (page end)</t>
        </is>
      </c>
      <c r="I104" s="26" t="n"/>
      <c r="J104" s="26" t="n"/>
      <c r="K104" s="26" t="n"/>
      <c r="L104" s="26" t="inlineStr">
        <is>
          <t>NO</t>
        </is>
      </c>
      <c r="M104" s="26" t="n">
        <v>-1.059570361403672</v>
      </c>
      <c r="N104" s="71" t="n">
        <v>98</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HTF4_CONF</t>
        </is>
      </c>
      <c r="B105" s="38" t="inlineStr">
        <is>
          <t>False_ALT</t>
        </is>
      </c>
      <c r="C105" s="38" t="n"/>
      <c r="D105" s="38" t="inlineStr">
        <is>
          <t>GLOBAL_CHECK, STOCKS_EXIT</t>
        </is>
      </c>
      <c r="E105" s="38">
        <f>IF(G105="",E104,IF(G105&gt;0,E104+G105,E104))</f>
        <v/>
      </c>
      <c r="F105" s="26" t="n"/>
      <c r="G105" s="38">
        <f>IFERROR(VLOOKUP($A121&amp;"_"&amp;$B121,Results_Deltas!$A$2:$P$15000,5,FALSE),"")</f>
        <v/>
      </c>
      <c r="H105" s="38" t="inlineStr">
        <is>
          <t>Blanket (page end)</t>
        </is>
      </c>
      <c r="I105" s="26" t="n"/>
      <c r="J105" s="26" t="n"/>
      <c r="K105" s="26" t="n"/>
      <c r="L105" s="26" t="inlineStr">
        <is>
          <t>NO</t>
        </is>
      </c>
      <c r="M105" s="26" t="n">
        <v>-1.240925130745512</v>
      </c>
      <c r="N105" s="71" t="n">
        <v>110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9" t="inlineStr">
        <is>
          <t>HTF_DIRECTION_GATE_ENABLED</t>
        </is>
      </c>
      <c r="B106" s="40" t="inlineStr">
        <is>
          <t>False</t>
        </is>
      </c>
      <c r="C106" s="38" t="n"/>
      <c r="D106" s="38" t="inlineStr">
        <is>
          <t>ENTRY, GLOBAL_CHECK, STOCKS_EXIT</t>
        </is>
      </c>
      <c r="E106" s="38">
        <f>IF(G106="",E105,IF(G106&gt;0,E105+G106,E105))</f>
        <v/>
      </c>
      <c r="F106" s="26" t="n"/>
      <c r="G106" s="38">
        <f>IFERROR(VLOOKUP($A122&amp;"_"&amp;$B122,Results_Deltas!$A$2:$P$15000,5,FALSE),"")</f>
        <v/>
      </c>
      <c r="H106" s="38" t="inlineStr">
        <is>
          <t>Blanket (page end)</t>
        </is>
      </c>
      <c r="I106" s="26" t="n"/>
      <c r="J106" s="26" t="n"/>
      <c r="K106" s="26" t="n"/>
      <c r="L106" s="26" t="inlineStr">
        <is>
          <t>YES</t>
        </is>
      </c>
      <c r="M106" s="26" t="n">
        <v>-0.8635765551476838</v>
      </c>
      <c r="N106" s="71" t="n">
        <v>98</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HTF_DIRECTION_GATE_ENABLED</t>
        </is>
      </c>
      <c r="B107" s="38" t="inlineStr">
        <is>
          <t>True</t>
        </is>
      </c>
      <c r="C107" s="38" t="n"/>
      <c r="D107" s="38" t="inlineStr">
        <is>
          <t>ENTRY, GLOBAL_CHECK, STOCKS_EXIT</t>
        </is>
      </c>
      <c r="E107" s="38">
        <f>IF(G107="",E106,IF(G107&gt;0,E106+G107,E106))</f>
        <v/>
      </c>
      <c r="F107" s="26" t="n"/>
      <c r="G107" s="38">
        <f>IFERROR(VLOOKUP($A123&amp;"_"&amp;$B123,Results_Deltas!$A$2:$P$15000,5,FALSE),"")</f>
        <v/>
      </c>
      <c r="H107" s="38" t="inlineStr">
        <is>
          <t>Blanket (page end)</t>
        </is>
      </c>
      <c r="I107" s="26" t="n"/>
      <c r="J107" s="26" t="n"/>
      <c r="K107" s="26" t="n"/>
      <c r="L107" s="26" t="inlineStr">
        <is>
          <t>NO</t>
        </is>
      </c>
      <c r="M107" s="26" t="n">
        <v>-2.866603241878976</v>
      </c>
      <c r="N107" s="71" t="n">
        <v>110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HTF_GATE_BYPASS_RZ</t>
        </is>
      </c>
      <c r="B108" s="38" t="inlineStr">
        <is>
          <t>0.0</t>
        </is>
      </c>
      <c r="C108" s="38" t="n"/>
      <c r="D108" s="38" t="inlineStr">
        <is>
          <t>ENTRY, GLOBAL_CHECK, STOCKS_EXIT</t>
        </is>
      </c>
      <c r="E108" s="38">
        <f>IF(G108="",E107,IF(G108&gt;0,E107+G108,E107))</f>
        <v/>
      </c>
      <c r="F108" s="26" t="n"/>
      <c r="G108" s="38">
        <f>IFERROR(VLOOKUP($A124&amp;"_"&amp;$B124,Results_Deltas!$A$2:$P$15000,5,FALSE),"")</f>
        <v/>
      </c>
      <c r="H108" s="38" t="inlineStr">
        <is>
          <t>Blanket (page end)</t>
        </is>
      </c>
      <c r="I108" s="26" t="n"/>
      <c r="J108" s="26" t="n"/>
      <c r="K108" s="26" t="n"/>
      <c r="L108" s="26" t="inlineStr">
        <is>
          <t>NO</t>
        </is>
      </c>
      <c r="M108" s="26" t="n">
        <v>-0.8596735113821272</v>
      </c>
      <c r="N108" s="71" t="n">
        <v>115</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HTF_GATE_BYPASS_RZ</t>
        </is>
      </c>
      <c r="B109" s="38" t="inlineStr">
        <is>
          <t>0.0_ALT</t>
        </is>
      </c>
      <c r="C109" s="38" t="n"/>
      <c r="D109" s="38" t="inlineStr">
        <is>
          <t>ENTRY, GLOBAL_CHECK, STOCKS_EXIT</t>
        </is>
      </c>
      <c r="E109" s="38">
        <f>IF(G109="",E108,IF(G109&gt;0,E108+G109,E108))</f>
        <v/>
      </c>
      <c r="F109" s="26" t="n"/>
      <c r="G109" s="38">
        <f>IFERROR(VLOOKUP($A125&amp;"_"&amp;$B125,Results_Deltas!$A$2:$P$15000,5,FALSE),"")</f>
        <v/>
      </c>
      <c r="H109" s="38" t="inlineStr">
        <is>
          <t>Blanket (page end)</t>
        </is>
      </c>
      <c r="I109" s="26" t="n"/>
      <c r="J109" s="26" t="n"/>
      <c r="K109" s="26" t="n"/>
      <c r="L109" s="26" t="inlineStr">
        <is>
          <t>NO</t>
        </is>
      </c>
      <c r="M109" s="26" t="n">
        <v>-0.8596735113821272</v>
      </c>
      <c r="N109" s="71" t="n">
        <v>115</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HTF_GATE_D_MANDATORY</t>
        </is>
      </c>
      <c r="B110" s="38" t="inlineStr">
        <is>
          <t>0.0</t>
        </is>
      </c>
      <c r="C110" s="38" t="n"/>
      <c r="D110" s="38" t="inlineStr">
        <is>
          <t>ENTRY, GLOBAL_CHECK, STOCKS_EXIT</t>
        </is>
      </c>
      <c r="E110" s="38">
        <f>IF(G110="",E109,IF(G110&gt;0,E109+G110,E109))</f>
        <v/>
      </c>
      <c r="F110" s="26" t="n"/>
      <c r="G110" s="38">
        <f>IFERROR(VLOOKUP($A126&amp;"_"&amp;$B126,Results_Deltas!$A$2:$P$15000,5,FALSE),"")</f>
        <v/>
      </c>
      <c r="H110" s="38" t="inlineStr">
        <is>
          <t>Blanket (page end)</t>
        </is>
      </c>
      <c r="I110" s="26" t="n"/>
      <c r="J110" s="26" t="n"/>
      <c r="K110" s="26" t="n"/>
      <c r="L110" s="26" t="inlineStr">
        <is>
          <t>NO</t>
        </is>
      </c>
      <c r="M110" s="26" t="n">
        <v>-0.9137444188564422</v>
      </c>
      <c r="N110" s="71" t="n">
        <v>114</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HTF_GATE_D_MANDATORY</t>
        </is>
      </c>
      <c r="B111" s="38" t="inlineStr">
        <is>
          <t>0.0_ALT</t>
        </is>
      </c>
      <c r="C111" s="38" t="n"/>
      <c r="D111" s="38" t="inlineStr">
        <is>
          <t>ENTRY, GLOBAL_CHECK, STOCKS_EXIT</t>
        </is>
      </c>
      <c r="E111" s="38">
        <f>IF(G111="",E110,IF(G111&gt;0,E110+G111,E110))</f>
        <v/>
      </c>
      <c r="F111" s="26" t="n"/>
      <c r="G111" s="38">
        <f>IFERROR(VLOOKUP($A127&amp;"_"&amp;$B127,Results_Deltas!$A$2:$P$15000,5,FALSE),"")</f>
        <v/>
      </c>
      <c r="H111" s="38" t="inlineStr">
        <is>
          <t>Blanket (page end)</t>
        </is>
      </c>
      <c r="I111" s="26" t="n"/>
      <c r="J111" s="26" t="n"/>
      <c r="K111" s="26" t="n"/>
      <c r="L111" s="26" t="inlineStr">
        <is>
          <t>NO</t>
        </is>
      </c>
      <c r="M111" s="26" t="n">
        <v>-0.921830652651632</v>
      </c>
      <c r="N111" s="71" t="n">
        <v>113</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HTF_GATE_MIN_CONFIRMATIONS</t>
        </is>
      </c>
      <c r="B112" s="38" t="inlineStr">
        <is>
          <t>0.0</t>
        </is>
      </c>
      <c r="C112" s="38" t="n"/>
      <c r="D112" s="38" t="inlineStr">
        <is>
          <t>ENTRY, GLOBAL_CHECK, STOCKS_EXIT</t>
        </is>
      </c>
      <c r="E112" s="38">
        <f>IF(G112="",E111,IF(G112&gt;0,E111+G112,E111))</f>
        <v/>
      </c>
      <c r="F112" s="26" t="n"/>
      <c r="G112" s="38">
        <f>IFERROR(VLOOKUP($A128&amp;"_"&amp;$B128,Results_Deltas!$A$2:$P$15000,5,FALSE),"")</f>
        <v/>
      </c>
      <c r="H112" s="38" t="inlineStr">
        <is>
          <t>Blanket (page end)</t>
        </is>
      </c>
      <c r="I112" s="26" t="n"/>
      <c r="J112" s="26" t="n"/>
      <c r="K112" s="26" t="n"/>
      <c r="L112" s="26" t="inlineStr">
        <is>
          <t>NO</t>
        </is>
      </c>
      <c r="M112" s="26" t="n">
        <v>-1.085472431336166</v>
      </c>
      <c r="N112" s="71" t="n">
        <v>108</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HTF_GATE_MIN_CONFIRMATIONS</t>
        </is>
      </c>
      <c r="B113" s="38" t="inlineStr">
        <is>
          <t>0.0_ALT</t>
        </is>
      </c>
      <c r="C113" s="38" t="n"/>
      <c r="D113" s="38" t="inlineStr">
        <is>
          <t>ENTRY, GLOBAL_CHECK, STOCKS_EXIT</t>
        </is>
      </c>
      <c r="E113" s="38">
        <f>IF(G113="",E112,IF(G113&gt;0,E112+G113,E112))</f>
        <v/>
      </c>
      <c r="F113" s="26" t="n"/>
      <c r="G113" s="38">
        <f>IFERROR(VLOOKUP($A129&amp;"_"&amp;$B129,Results_Deltas!$A$2:$P$15000,5,FALSE),"")</f>
        <v/>
      </c>
      <c r="H113" s="38" t="inlineStr">
        <is>
          <t>Blanket (page end)</t>
        </is>
      </c>
      <c r="I113" s="26" t="n"/>
      <c r="J113" s="26" t="n"/>
      <c r="K113" s="26" t="n"/>
      <c r="L113" s="26" t="inlineStr">
        <is>
          <t>NO</t>
        </is>
      </c>
      <c r="M113" s="26" t="n">
        <v>-1.085472431336166</v>
      </c>
      <c r="N113" s="71" t="n">
        <v>108</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HTF_TREND_VETO_BYPASS_ENABLED</t>
        </is>
      </c>
      <c r="B114" s="38" t="inlineStr">
        <is>
          <t>False</t>
        </is>
      </c>
      <c r="C114" s="38" t="n"/>
      <c r="D114" s="38" t="inlineStr">
        <is>
          <t>GLOBAL_CHECK, STOCKS_EXIT</t>
        </is>
      </c>
      <c r="E114" s="38">
        <f>IF(G114="",E113,IF(G114&gt;0,E113+G114,E113))</f>
        <v/>
      </c>
      <c r="F114" s="26" t="n"/>
      <c r="G114" s="38">
        <f>IFERROR(VLOOKUP($A130&amp;"_"&amp;$B130,Results_Deltas!$A$2:$P$15000,5,FALSE),"")</f>
        <v/>
      </c>
      <c r="H114" s="38" t="inlineStr">
        <is>
          <t>Blanket (page end)</t>
        </is>
      </c>
      <c r="I114" s="26" t="n"/>
      <c r="J114" s="26" t="n"/>
      <c r="K114" s="26" t="n"/>
      <c r="L114" s="26" t="inlineStr">
        <is>
          <t>NO</t>
        </is>
      </c>
      <c r="M114" s="26" t="n">
        <v>-0.7455798980793409</v>
      </c>
      <c r="N114" s="71" t="n">
        <v>99</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HTF_TREND_VETO_BYPASS_ENABLED</t>
        </is>
      </c>
      <c r="B115" s="40" t="inlineStr">
        <is>
          <t>True</t>
        </is>
      </c>
      <c r="C115" s="38" t="n"/>
      <c r="D115" s="38" t="inlineStr">
        <is>
          <t>GLOBAL_CHECK, STOCKS_EXIT</t>
        </is>
      </c>
      <c r="E115" s="38">
        <f>IF(G115="",E114,IF(G115&gt;0,E114+G115,E114))</f>
        <v/>
      </c>
      <c r="F115" s="26" t="n"/>
      <c r="G115" s="38">
        <f>IFERROR(VLOOKUP($A131&amp;"_"&amp;$B131,Results_Deltas!$A$2:$P$15000,5,FALSE),"")</f>
        <v/>
      </c>
      <c r="H115" s="38" t="inlineStr">
        <is>
          <t>Blanket (page end)</t>
        </is>
      </c>
      <c r="I115" s="26" t="n"/>
      <c r="J115" s="26" t="n"/>
      <c r="K115" s="26" t="n"/>
      <c r="L115" s="26" t="inlineStr">
        <is>
          <t>YES</t>
        </is>
      </c>
      <c r="M115" s="26" t="n">
        <v>-1.880925212533957</v>
      </c>
      <c r="N115" s="71" t="n">
        <v>109</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HTF_TREND_VETO_BYPASS_REASONS</t>
        </is>
      </c>
      <c r="B116" s="38" t="inlineStr">
        <is>
          <t>0.0</t>
        </is>
      </c>
      <c r="C116" s="38" t="n"/>
      <c r="D116" s="38" t="inlineStr">
        <is>
          <t>GLOBAL_CHECK, STOCKS_EXIT</t>
        </is>
      </c>
      <c r="E116" s="38">
        <f>IF(G116="",E115,IF(G116&gt;0,E115+G116,E115))</f>
        <v/>
      </c>
      <c r="F116" s="26" t="n"/>
      <c r="G116" s="38">
        <f>IFERROR(VLOOKUP($A132&amp;"_"&amp;$B132,Results_Deltas!$A$2:$P$15000,5,FALSE),"")</f>
        <v/>
      </c>
      <c r="H116" s="38" t="inlineStr">
        <is>
          <t>Blanket (page end)</t>
        </is>
      </c>
      <c r="I116" s="26" t="n"/>
      <c r="J116" s="26" t="n"/>
      <c r="K116" s="26" t="n"/>
      <c r="L116" s="26" t="inlineStr">
        <is>
          <t>NO</t>
        </is>
      </c>
      <c r="M116" s="26" t="n">
        <v>-0.7907756066707287</v>
      </c>
      <c r="N116" s="71" t="n">
        <v>105</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HTF_TREND_VETO_BYPASS_REASONS</t>
        </is>
      </c>
      <c r="B117" s="38" t="inlineStr">
        <is>
          <t>0.0_ALT</t>
        </is>
      </c>
      <c r="C117" s="38" t="n"/>
      <c r="D117" s="38" t="inlineStr">
        <is>
          <t>GLOBAL_CHECK, STOCKS_EXIT</t>
        </is>
      </c>
      <c r="E117" s="38">
        <f>IF(G117="",E116,IF(G117&gt;0,E116+G117,E116))</f>
        <v/>
      </c>
      <c r="F117" s="26" t="n"/>
      <c r="G117" s="38">
        <f>IFERROR(VLOOKUP($A133&amp;"_"&amp;$B133,Results_Deltas!$A$2:$P$15000,5,FALSE),"")</f>
        <v/>
      </c>
      <c r="H117" s="38" t="inlineStr">
        <is>
          <t>Blanket (page end)</t>
        </is>
      </c>
      <c r="I117" s="26" t="n"/>
      <c r="J117" s="26" t="n"/>
      <c r="K117" s="26" t="n"/>
      <c r="L117" s="26" t="inlineStr">
        <is>
          <t>NO</t>
        </is>
      </c>
      <c r="M117" s="26" t="n">
        <v>-0.7833154594379859</v>
      </c>
      <c r="N117" s="71" t="n">
        <v>106</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LEADERBOARD_FILTER</t>
        </is>
      </c>
      <c r="B118" s="38" t="inlineStr">
        <is>
          <t>False</t>
        </is>
      </c>
      <c r="C118" s="38" t="n"/>
      <c r="D118" s="38" t="inlineStr">
        <is>
          <t>AUGMENT, ENTRY, EXIT, GLOBAL_CHECK, REDUCE, STOCKS_EXIT</t>
        </is>
      </c>
      <c r="E118" s="38">
        <f>IF(G118="",E117,IF(G118&gt;0,E117+G118,E117))</f>
        <v/>
      </c>
      <c r="F118" s="26" t="n"/>
      <c r="G118" s="38">
        <f>IFERROR(VLOOKUP($A134&amp;"_"&amp;$B134,Results_Deltas!$A$2:$P$15000,5,FALSE),"")</f>
        <v/>
      </c>
      <c r="H118" s="38" t="inlineStr">
        <is>
          <t>Blanket (page end)</t>
        </is>
      </c>
      <c r="I118" s="26" t="n"/>
      <c r="J118" s="26" t="n"/>
      <c r="K118" s="26" t="n"/>
      <c r="L118" s="26" t="inlineStr">
        <is>
          <t>NO</t>
        </is>
      </c>
      <c r="M118" s="26" t="n">
        <v>-1.068164069862379</v>
      </c>
      <c r="N118" s="71" t="n">
        <v>94</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LEADERBOARD_FILTER</t>
        </is>
      </c>
      <c r="B119" s="38" t="inlineStr">
        <is>
          <t>False_ALT</t>
        </is>
      </c>
      <c r="C119" s="38" t="n"/>
      <c r="D119" s="38" t="inlineStr">
        <is>
          <t>AUGMENT, ENTRY, EXIT, GLOBAL_CHECK, REDUCE, STOCKS_EXIT</t>
        </is>
      </c>
      <c r="E119" s="38">
        <f>IF(G119="",E118,IF(G119&gt;0,E118+G119,E118))</f>
        <v/>
      </c>
      <c r="F119" s="26" t="n"/>
      <c r="G119" s="38">
        <f>IFERROR(VLOOKUP($A135&amp;"_"&amp;$B135,Results_Deltas!$A$2:$P$15000,5,FALSE),"")</f>
        <v/>
      </c>
      <c r="H119" s="38" t="inlineStr">
        <is>
          <t>Blanket (page end)</t>
        </is>
      </c>
      <c r="I119" s="26" t="n"/>
      <c r="J119" s="26" t="n"/>
      <c r="K119" s="26" t="n"/>
      <c r="L119" s="26" t="inlineStr">
        <is>
          <t>NO</t>
        </is>
      </c>
      <c r="M119" s="26" t="n">
        <v>-1.159998444700883</v>
      </c>
      <c r="N119" s="71" t="n">
        <v>106</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9" t="inlineStr">
        <is>
          <t>LH_HL_FILTER_ENABLED</t>
        </is>
      </c>
      <c r="B120" s="40" t="inlineStr">
        <is>
          <t>False</t>
        </is>
      </c>
      <c r="C120" s="38" t="n"/>
      <c r="D120" s="38" t="inlineStr">
        <is>
          <t>ENTRY, GLOBAL_CHECK, STOCKS_EXIT</t>
        </is>
      </c>
      <c r="E120" s="38">
        <f>IF(G120="",E119,IF(G120&gt;0,E119+G120,E119))</f>
        <v/>
      </c>
      <c r="F120" s="26" t="n"/>
      <c r="G120" s="38">
        <f>IFERROR(VLOOKUP($A136&amp;"_"&amp;$B136,Results_Deltas!$A$2:$P$15000,5,FALSE),"")</f>
        <v/>
      </c>
      <c r="H120" s="38" t="inlineStr">
        <is>
          <t>Blanket (page end)</t>
        </is>
      </c>
      <c r="I120" s="26" t="n"/>
      <c r="J120" s="26" t="n"/>
      <c r="K120" s="26" t="n"/>
      <c r="L120" s="26" t="inlineStr">
        <is>
          <t>YES</t>
        </is>
      </c>
      <c r="M120" s="26" t="n">
        <v>-1.047923249000341</v>
      </c>
      <c r="N120" s="71" t="n">
        <v>98</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LH_HL_FILTER_ENABLED</t>
        </is>
      </c>
      <c r="B121" s="38" t="inlineStr">
        <is>
          <t>True</t>
        </is>
      </c>
      <c r="C121" s="38" t="n"/>
      <c r="D121" s="38" t="inlineStr">
        <is>
          <t>ENTRY, GLOBAL_CHECK, STOCKS_EXIT</t>
        </is>
      </c>
      <c r="E121" s="38">
        <f>IF(G121="",E120,IF(G121&gt;0,E120+G121,E120))</f>
        <v/>
      </c>
      <c r="F121" s="26" t="n"/>
      <c r="G121" s="38">
        <f>IFERROR(VLOOKUP($A137&amp;"_"&amp;$B137,Results_Deltas!$A$2:$P$15000,5,FALSE),"")</f>
        <v/>
      </c>
      <c r="H121" s="38" t="inlineStr">
        <is>
          <t>Blanket (page end)</t>
        </is>
      </c>
      <c r="I121" s="26" t="n"/>
      <c r="J121" s="26" t="n"/>
      <c r="K121" s="26" t="n"/>
      <c r="L121" s="26" t="inlineStr">
        <is>
          <t>NO</t>
        </is>
      </c>
      <c r="M121" s="26" t="n">
        <v>-2.802712557906124</v>
      </c>
      <c r="N121" s="71" t="n">
        <v>110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9" t="inlineStr">
        <is>
          <t>LH_HL_FILTER_MODE</t>
        </is>
      </c>
      <c r="B122" s="40" t="inlineStr">
        <is>
          <t>STRICT_2BAR</t>
        </is>
      </c>
      <c r="C122" s="38" t="n"/>
      <c r="D122" s="38" t="inlineStr">
        <is>
          <t>ENTRY, GLOBAL_CHECK, STOCKS_EXIT</t>
        </is>
      </c>
      <c r="E122" s="38">
        <f>IF(G122="",E121,IF(G122&gt;0,E121+G122,E121))</f>
        <v/>
      </c>
      <c r="F122" s="26" t="n"/>
      <c r="G122" s="38">
        <f>IFERROR(VLOOKUP($A138&amp;"_"&amp;$B138,Results_Deltas!$A$2:$P$15000,5,FALSE),"")</f>
        <v/>
      </c>
      <c r="H122" s="38" t="inlineStr">
        <is>
          <t>Blanket (page end)</t>
        </is>
      </c>
      <c r="I122" s="26" t="n"/>
      <c r="J122" s="26" t="n"/>
      <c r="K122" s="26" t="n"/>
      <c r="L122" s="26" t="inlineStr">
        <is>
          <t>YES</t>
        </is>
      </c>
      <c r="M122" s="26" t="n">
        <v>-3.52275192722952</v>
      </c>
      <c r="N122" s="71" t="n">
        <v>106</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LH_HL_FILTER_MODE</t>
        </is>
      </c>
      <c r="B123" s="38" t="inlineStr">
        <is>
          <t>STRICT_2BAR_ALT</t>
        </is>
      </c>
      <c r="C123" s="38" t="n"/>
      <c r="D123" s="38" t="inlineStr">
        <is>
          <t>ENTRY, GLOBAL_CHECK, STOCKS_EXIT</t>
        </is>
      </c>
      <c r="E123" s="38">
        <f>IF(G123="",E122,IF(G123&gt;0,E122+G123,E122))</f>
        <v/>
      </c>
      <c r="F123" s="26" t="n"/>
      <c r="G123" s="38">
        <f>IFERROR(VLOOKUP($A139&amp;"_"&amp;$B139,Results_Deltas!$A$2:$P$15000,5,FALSE),"")</f>
        <v/>
      </c>
      <c r="H123" s="38" t="inlineStr">
        <is>
          <t>Blanket (page end)</t>
        </is>
      </c>
      <c r="I123" s="26" t="n"/>
      <c r="J123" s="26" t="n"/>
      <c r="K123" s="26" t="n"/>
      <c r="L123" s="26" t="inlineStr">
        <is>
          <t>NO</t>
        </is>
      </c>
      <c r="M123" s="26" t="n">
        <v>-3.527946449078565</v>
      </c>
      <c r="N123" s="71" t="n">
        <v>107</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LH_HL_FILTER_REQUIRE_BOTH</t>
        </is>
      </c>
      <c r="B124" s="40" t="inlineStr">
        <is>
          <t>False</t>
        </is>
      </c>
      <c r="C124" s="38" t="n"/>
      <c r="D124" s="38" t="inlineStr">
        <is>
          <t>ENTRY, GLOBAL_CHECK, STOCKS_EXIT</t>
        </is>
      </c>
      <c r="E124" s="38">
        <f>IF(G124="",E123,IF(G124&gt;0,E123+G124,E123))</f>
        <v/>
      </c>
      <c r="F124" s="26" t="n"/>
      <c r="G124" s="38">
        <f>IFERROR(VLOOKUP($A140&amp;"_"&amp;$B140,Results_Deltas!$A$2:$P$15000,5,FALSE),"")</f>
        <v/>
      </c>
      <c r="H124" s="38" t="inlineStr">
        <is>
          <t>Blanket (page end)</t>
        </is>
      </c>
      <c r="I124" s="26" t="n"/>
      <c r="J124" s="26" t="n"/>
      <c r="K124" s="26" t="n"/>
      <c r="L124" s="26" t="inlineStr">
        <is>
          <t>YES</t>
        </is>
      </c>
      <c r="M124" s="26" t="n">
        <v>-1.112147901245377</v>
      </c>
      <c r="N124" s="71" t="n">
        <v>98</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LH_HL_FILTER_REQUIRE_BOTH</t>
        </is>
      </c>
      <c r="B125" s="38" t="inlineStr">
        <is>
          <t>False_ALT</t>
        </is>
      </c>
      <c r="C125" s="38" t="n"/>
      <c r="D125" s="38" t="inlineStr">
        <is>
          <t>ENTRY, GLOBAL_CHECK, STOCKS_EXIT</t>
        </is>
      </c>
      <c r="E125" s="38">
        <f>IF(G125="",E124,IF(G125&gt;0,E124+G125,E124))</f>
        <v/>
      </c>
      <c r="F125" s="26" t="n"/>
      <c r="G125" s="38">
        <f>IFERROR(VLOOKUP($A141&amp;"_"&amp;$B141,Results_Deltas!$A$2:$P$15000,5,FALSE),"")</f>
        <v/>
      </c>
      <c r="H125" s="38" t="inlineStr">
        <is>
          <t>Blanket (page end)</t>
        </is>
      </c>
      <c r="I125" s="26" t="n"/>
      <c r="J125" s="26" t="n"/>
      <c r="K125" s="26" t="n"/>
      <c r="L125" s="26" t="inlineStr">
        <is>
          <t>NO</t>
        </is>
      </c>
      <c r="M125" s="26" t="n">
        <v>-1.195844608120699</v>
      </c>
      <c r="N125" s="71" t="n">
        <v>110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LIVE_VEC_EMERGENCY_BRAKE_ENABLED</t>
        </is>
      </c>
      <c r="B126" s="40" t="inlineStr">
        <is>
          <t>False</t>
        </is>
      </c>
      <c r="C126" s="38" t="n"/>
      <c r="D126" s="38" t="inlineStr">
        <is>
          <t>GLOBAL_CHECK, STOCKS_EXIT</t>
        </is>
      </c>
      <c r="E126" s="38">
        <f>IF(G126="",E125,IF(G126&gt;0,E125+G126,E125))</f>
        <v/>
      </c>
      <c r="F126" s="26" t="n"/>
      <c r="G126" s="38">
        <f>IFERROR(VLOOKUP($A142&amp;"_"&amp;$B142,Results_Deltas!$A$2:$P$15000,5,FALSE),"")</f>
        <v/>
      </c>
      <c r="H126" s="38" t="inlineStr">
        <is>
          <t>Blanket (page end)</t>
        </is>
      </c>
      <c r="I126" s="26" t="n"/>
      <c r="J126" s="26" t="n"/>
      <c r="K126" s="26" t="n"/>
      <c r="L126" s="26" t="inlineStr">
        <is>
          <t>YES</t>
        </is>
      </c>
      <c r="M126" s="26" t="n">
        <v>-0.6672134298372948</v>
      </c>
      <c r="N126" s="71" t="n">
        <v>99</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LIVE_VEC_EMERGENCY_BRAKE_ENABLED</t>
        </is>
      </c>
      <c r="B127" s="38" t="inlineStr">
        <is>
          <t>True</t>
        </is>
      </c>
      <c r="C127" s="38" t="n"/>
      <c r="D127" s="38" t="inlineStr">
        <is>
          <t>GLOBAL_CHECK, STOCKS_EXIT</t>
        </is>
      </c>
      <c r="E127" s="38">
        <f>IF(G127="",E126,IF(G127&gt;0,E126+G127,E126))</f>
        <v/>
      </c>
      <c r="F127" s="26" t="n"/>
      <c r="G127" s="38">
        <f>IFERROR(VLOOKUP($A143&amp;"_"&amp;$B143,Results_Deltas!$A$2:$P$15000,5,FALSE),"")</f>
        <v/>
      </c>
      <c r="H127" s="38" t="inlineStr">
        <is>
          <t>Blanket (page end)</t>
        </is>
      </c>
      <c r="I127" s="26" t="n"/>
      <c r="J127" s="26" t="n"/>
      <c r="K127" s="26" t="n"/>
      <c r="L127" s="26" t="inlineStr">
        <is>
          <t>NO</t>
        </is>
      </c>
      <c r="M127" s="26" t="n">
        <v>-2.382914964427041</v>
      </c>
      <c r="N127" s="71" t="n">
        <v>108</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9" t="inlineStr">
        <is>
          <t>LR_BAND_LADDER_STOCH_EXTREME</t>
        </is>
      </c>
      <c r="B128" s="40" t="inlineStr">
        <is>
          <t>30.0</t>
        </is>
      </c>
      <c r="C128" s="38" t="n"/>
      <c r="D128" s="38" t="inlineStr">
        <is>
          <t>GLOBAL_CHECK, STOCKS_EXIT</t>
        </is>
      </c>
      <c r="E128" s="38">
        <f>IF(G128="",E127,IF(G128&gt;0,E127+G128,E127))</f>
        <v/>
      </c>
      <c r="F128" s="26" t="n"/>
      <c r="G128" s="38">
        <f>IFERROR(VLOOKUP($A144&amp;"_"&amp;$B144,Results_Deltas!$A$2:$P$15000,5,FALSE),"")</f>
        <v/>
      </c>
      <c r="H128" s="38" t="inlineStr">
        <is>
          <t>Blanket (page end)</t>
        </is>
      </c>
      <c r="I128" s="26" t="n"/>
      <c r="J128" s="26" t="n"/>
      <c r="K128" s="26" t="n"/>
      <c r="L128" s="26" t="inlineStr">
        <is>
          <t>YES</t>
        </is>
      </c>
      <c r="M128" s="26" t="n">
        <v>-2.409396987458476</v>
      </c>
      <c r="N128" s="71" t="n">
        <v>109</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LR_BAND_LADDER_STOCH_EXTREME</t>
        </is>
      </c>
      <c r="B129" s="38" t="inlineStr">
        <is>
          <t>30.0_ALT</t>
        </is>
      </c>
      <c r="C129" s="38" t="n"/>
      <c r="D129" s="38" t="inlineStr">
        <is>
          <t>GLOBAL_CHECK, STOCKS_EXIT</t>
        </is>
      </c>
      <c r="E129" s="38">
        <f>IF(G129="",E128,IF(G129&gt;0,E128+G129,E128))</f>
        <v/>
      </c>
      <c r="F129" s="26" t="n"/>
      <c r="G129" s="38">
        <f>IFERROR(VLOOKUP($A145&amp;"_"&amp;$B145,Results_Deltas!$A$2:$P$15000,5,FALSE),"")</f>
        <v/>
      </c>
      <c r="H129" s="38" t="inlineStr">
        <is>
          <t>Blanket (page end)</t>
        </is>
      </c>
      <c r="I129" s="26" t="n"/>
      <c r="J129" s="26" t="n"/>
      <c r="K129" s="26" t="n"/>
      <c r="L129" s="26" t="inlineStr">
        <is>
          <t>NO</t>
        </is>
      </c>
      <c r="M129" s="26" t="n">
        <v>-2.418833149869194</v>
      </c>
      <c r="N129" s="71" t="n">
        <v>109</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LR_BAND_LADDER_TF_BOTTOM</t>
        </is>
      </c>
      <c r="B130" s="38" t="inlineStr">
        <is>
          <t>0</t>
        </is>
      </c>
      <c r="C130" s="38" t="n"/>
      <c r="D130" s="38" t="inlineStr">
        <is>
          <t>GLOBAL_CHECK, STOCKS_EXIT</t>
        </is>
      </c>
      <c r="E130" s="38">
        <f>IF(G130="",E129,IF(G130&gt;0,E129+G130,E129))</f>
        <v/>
      </c>
      <c r="F130" s="26" t="n"/>
      <c r="G130" s="38">
        <f>IFERROR(VLOOKUP($A146&amp;"_"&amp;$B146,Results_Deltas!$A$2:$P$15000,5,FALSE),"")</f>
        <v/>
      </c>
      <c r="H130" s="38" t="inlineStr">
        <is>
          <t>Blanket (page end)</t>
        </is>
      </c>
      <c r="I130" s="26" t="n"/>
      <c r="J130" s="26" t="n"/>
      <c r="K130" s="26" t="n"/>
      <c r="L130" s="26" t="inlineStr">
        <is>
          <t>NO</t>
        </is>
      </c>
      <c r="M130" s="26" t="n">
        <v>-1.768562809085277</v>
      </c>
      <c r="N130" s="71" t="n">
        <v>110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LR_BAND_LADDER_TF_BOTTOM</t>
        </is>
      </c>
      <c r="B131" s="38" t="inlineStr">
        <is>
          <t>1</t>
        </is>
      </c>
      <c r="C131" s="38" t="n"/>
      <c r="D131" s="38" t="inlineStr">
        <is>
          <t>GLOBAL_CHECK, STOCKS_EXIT</t>
        </is>
      </c>
      <c r="E131" s="38">
        <f>IF(G131="",E130,IF(G131&gt;0,E130+G131,E130))</f>
        <v/>
      </c>
      <c r="F131" s="26" t="n"/>
      <c r="G131" s="38">
        <f>IFERROR(VLOOKUP($A147&amp;"_"&amp;$B147,Results_Deltas!$A$2:$P$15000,5,FALSE),"")</f>
        <v/>
      </c>
      <c r="H131" s="38" t="inlineStr">
        <is>
          <t>Blanket (page end)</t>
        </is>
      </c>
      <c r="I131" s="26" t="n"/>
      <c r="J131" s="26" t="n"/>
      <c r="K131" s="26" t="n"/>
      <c r="L131" s="26" t="inlineStr">
        <is>
          <t>NO</t>
        </is>
      </c>
      <c r="M131" s="26" t="n">
        <v>-2.568122043438868</v>
      </c>
      <c r="N131" s="71" t="n">
        <v>109</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LR_BAND_LADDER_TF_TOP</t>
        </is>
      </c>
      <c r="B132" s="38" t="inlineStr">
        <is>
          <t>0</t>
        </is>
      </c>
      <c r="C132" s="38" t="n"/>
      <c r="D132" s="38" t="inlineStr">
        <is>
          <t>GLOBAL_CHECK, STOCKS_EXIT</t>
        </is>
      </c>
      <c r="E132" s="38">
        <f>IF(G132="",E131,IF(G132&gt;0,E131+G132,E131))</f>
        <v/>
      </c>
      <c r="F132" s="26" t="n"/>
      <c r="G132" s="38">
        <f>IFERROR(VLOOKUP($A148&amp;"_"&amp;$B148,Results_Deltas!$A$2:$P$15000,5,FALSE),"")</f>
        <v/>
      </c>
      <c r="H132" s="38" t="inlineStr">
        <is>
          <t>Blanket (page end)</t>
        </is>
      </c>
      <c r="I132" s="26" t="n"/>
      <c r="J132" s="26" t="n"/>
      <c r="K132" s="26" t="n"/>
      <c r="L132" s="26" t="inlineStr">
        <is>
          <t>NO</t>
        </is>
      </c>
      <c r="M132" s="26" t="n">
        <v>-1.988236360627449</v>
      </c>
      <c r="N132" s="71" t="n">
        <v>110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LR_BAND_LADDER_TF_TOP</t>
        </is>
      </c>
      <c r="B133" s="38" t="inlineStr">
        <is>
          <t>1</t>
        </is>
      </c>
      <c r="C133" s="38" t="n"/>
      <c r="D133" s="38" t="inlineStr">
        <is>
          <t>GLOBAL_CHECK, STOCKS_EXIT</t>
        </is>
      </c>
      <c r="E133" s="38">
        <f>IF(G133="",E132,IF(G133&gt;0,E132+G133,E132))</f>
        <v/>
      </c>
      <c r="F133" s="26" t="n"/>
      <c r="G133" s="38">
        <f>IFERROR(VLOOKUP($A149&amp;"_"&amp;$B149,Results_Deltas!$A$2:$P$15000,5,FALSE),"")</f>
        <v/>
      </c>
      <c r="H133" s="38" t="inlineStr">
        <is>
          <t>Blanket (page end)</t>
        </is>
      </c>
      <c r="I133" s="26" t="n"/>
      <c r="J133" s="26" t="n"/>
      <c r="K133" s="26" t="n"/>
      <c r="L133" s="26" t="inlineStr">
        <is>
          <t>NO</t>
        </is>
      </c>
      <c r="M133" s="26" t="n">
        <v>-2.736776161399239</v>
      </c>
      <c r="N133" s="71" t="n">
        <v>109</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MANDATORY_REENTRY_WT_FILTER_MIN_TFS</t>
        </is>
      </c>
      <c r="B134" s="40" t="inlineStr">
        <is>
          <t>1</t>
        </is>
      </c>
      <c r="C134" s="38" t="n"/>
      <c r="D134" s="38" t="inlineStr">
        <is>
          <t>GLOBAL_CHECK, STOCKS_EXIT</t>
        </is>
      </c>
      <c r="E134" s="38">
        <f>IF(G134="",E133,IF(G134&gt;0,E133+G134,E133))</f>
        <v/>
      </c>
      <c r="F134" s="26" t="n"/>
      <c r="G134" s="38">
        <f>IFERROR(VLOOKUP($A150&amp;"_"&amp;$B150,Results_Deltas!$A$2:$P$15000,5,FALSE),"")</f>
        <v/>
      </c>
      <c r="H134" s="38" t="inlineStr">
        <is>
          <t>Blanket (page end)</t>
        </is>
      </c>
      <c r="I134" s="26" t="n"/>
      <c r="J134" s="26" t="n"/>
      <c r="K134" s="26" t="n"/>
      <c r="L134" s="26" t="inlineStr">
        <is>
          <t>YES</t>
        </is>
      </c>
      <c r="M134" s="26" t="n">
        <v>-2.496178906086087</v>
      </c>
      <c r="N134" s="71" t="n">
        <v>110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MANDATORY_REENTRY_WT_FILTER_MIN_TFS</t>
        </is>
      </c>
      <c r="B135" s="38" t="inlineStr">
        <is>
          <t>3</t>
        </is>
      </c>
      <c r="C135" s="38" t="n"/>
      <c r="D135" s="38" t="inlineStr">
        <is>
          <t>GLOBAL_CHECK, STOCKS_EXIT</t>
        </is>
      </c>
      <c r="E135" s="38">
        <f>IF(G135="",E134,IF(G135&gt;0,E134+G135,E134))</f>
        <v/>
      </c>
      <c r="F135" s="26" t="n"/>
      <c r="G135" s="38">
        <f>IFERROR(VLOOKUP($A151&amp;"_"&amp;$B151,Results_Deltas!$A$2:$P$15000,5,FALSE),"")</f>
        <v/>
      </c>
      <c r="H135" s="38" t="inlineStr">
        <is>
          <t>Blanket (page end)</t>
        </is>
      </c>
      <c r="I135" s="26" t="n"/>
      <c r="J135" s="26" t="n"/>
      <c r="K135" s="26" t="n"/>
      <c r="L135" s="26" t="inlineStr">
        <is>
          <t>NO</t>
        </is>
      </c>
      <c r="M135" s="26" t="n">
        <v>-2.230879598772153</v>
      </c>
      <c r="N135" s="71" t="n">
        <v>109</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MANDATORY_REENTRY_WT_FILTER_MIN_TFS</t>
        </is>
      </c>
      <c r="B136" s="38" t="inlineStr">
        <is>
          <t>2</t>
        </is>
      </c>
      <c r="C136" s="38" t="n"/>
      <c r="D136" s="38" t="inlineStr">
        <is>
          <t>GLOBAL_CHECK, STOCKS_EXIT</t>
        </is>
      </c>
      <c r="E136" s="38">
        <f>IF(G136="",E135,IF(G136&gt;0,E135+G136,E135))</f>
        <v/>
      </c>
      <c r="F136" s="26" t="n"/>
      <c r="G136" s="38">
        <f>IFERROR(VLOOKUP($A152&amp;"_"&amp;$B152,Results_Deltas!$A$2:$P$15000,5,FALSE),"")</f>
        <v/>
      </c>
      <c r="H136" s="38" t="inlineStr">
        <is>
          <t>Blanket (page end)</t>
        </is>
      </c>
      <c r="I136" s="26" t="n"/>
      <c r="J136" s="26" t="n"/>
      <c r="K136" s="26" t="n"/>
      <c r="L136" s="26" t="inlineStr">
        <is>
          <t>NO</t>
        </is>
      </c>
      <c r="M136" s="26" t="n">
        <v>-2.946186017770861</v>
      </c>
      <c r="N136" s="71" t="n">
        <v>107</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9" t="inlineStr">
        <is>
          <t>MANDATORY_REENTRY_WT_FILTER_MIN_VELOCITY</t>
        </is>
      </c>
      <c r="B137" s="40" t="inlineStr">
        <is>
          <t>0.0</t>
        </is>
      </c>
      <c r="C137" s="38" t="n"/>
      <c r="D137" s="38" t="inlineStr">
        <is>
          <t>GLOBAL_CHECK, STOCKS_EXIT</t>
        </is>
      </c>
      <c r="E137" s="38">
        <f>IF(G137="",E136,IF(G137&gt;0,E136+G137,E136))</f>
        <v/>
      </c>
      <c r="F137" s="26" t="n"/>
      <c r="G137" s="38">
        <f>IFERROR(VLOOKUP($A153&amp;"_"&amp;$B153,Results_Deltas!$A$2:$P$15000,5,FALSE),"")</f>
        <v/>
      </c>
      <c r="H137" s="38" t="inlineStr">
        <is>
          <t>Blanket (page end)</t>
        </is>
      </c>
      <c r="I137" s="26" t="n"/>
      <c r="J137" s="26" t="n"/>
      <c r="K137" s="26" t="n"/>
      <c r="L137" s="26" t="inlineStr">
        <is>
          <t>YES</t>
        </is>
      </c>
      <c r="M137" s="26" t="n">
        <v>-0.8291982026087293</v>
      </c>
      <c r="N137" s="71" t="n">
        <v>105</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MANDATORY_REENTRY_WT_FILTER_MIN_VELOCITY</t>
        </is>
      </c>
      <c r="B138" s="38" t="inlineStr">
        <is>
          <t>0.0_ALT</t>
        </is>
      </c>
      <c r="C138" s="38" t="n"/>
      <c r="D138" s="38" t="inlineStr">
        <is>
          <t>GLOBAL_CHECK, STOCKS_EXIT</t>
        </is>
      </c>
      <c r="E138" s="38">
        <f>IF(G138="",E137,IF(G138&gt;0,E137+G138,E137))</f>
        <v/>
      </c>
      <c r="F138" s="26" t="n"/>
      <c r="G138" s="38">
        <f>IFERROR(VLOOKUP($A154&amp;"_"&amp;$B154,Results_Deltas!$A$2:$P$15000,5,FALSE),"")</f>
        <v/>
      </c>
      <c r="H138" s="38" t="inlineStr">
        <is>
          <t>Blanket (page end)</t>
        </is>
      </c>
      <c r="I138" s="26" t="n"/>
      <c r="J138" s="26" t="n"/>
      <c r="K138" s="26" t="n"/>
      <c r="L138" s="26" t="inlineStr">
        <is>
          <t>NO</t>
        </is>
      </c>
      <c r="M138" s="26" t="n">
        <v>-0.8213755780558168</v>
      </c>
      <c r="N138" s="71" t="n">
        <v>106</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9" t="inlineStr">
        <is>
          <t>MANDATORY_REENTRY_WT_FILTER_REQUIRE_FLIP</t>
        </is>
      </c>
      <c r="B139" s="40" t="inlineStr">
        <is>
          <t>False</t>
        </is>
      </c>
      <c r="C139" s="38" t="n"/>
      <c r="D139" s="38" t="inlineStr">
        <is>
          <t>GLOBAL_CHECK, STOCKS_EXIT</t>
        </is>
      </c>
      <c r="E139" s="38">
        <f>IF(G139="",E138,IF(G139&gt;0,E138+G139,E138))</f>
        <v/>
      </c>
      <c r="F139" s="26" t="n"/>
      <c r="G139" s="38">
        <f>IFERROR(VLOOKUP($A155&amp;"_"&amp;$B155,Results_Deltas!$A$2:$P$15000,5,FALSE),"")</f>
        <v/>
      </c>
      <c r="H139" s="38" t="inlineStr">
        <is>
          <t>Blanket (page end)</t>
        </is>
      </c>
      <c r="I139" s="26" t="n"/>
      <c r="J139" s="26" t="n"/>
      <c r="K139" s="26" t="n"/>
      <c r="L139" s="26" t="inlineStr">
        <is>
          <t>YES</t>
        </is>
      </c>
      <c r="M139" s="26" t="n">
        <v>-0.7662596128469688</v>
      </c>
      <c r="N139" s="71" t="n">
        <v>94</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MANDATORY_REENTRY_WT_FILTER_REQUIRE_FLIP</t>
        </is>
      </c>
      <c r="B140" s="38" t="inlineStr">
        <is>
          <t>False_ALT</t>
        </is>
      </c>
      <c r="C140" s="38" t="n"/>
      <c r="D140" s="38" t="inlineStr">
        <is>
          <t>GLOBAL_CHECK, STOCKS_EXIT</t>
        </is>
      </c>
      <c r="E140" s="38">
        <f>IF(G140="",E139,IF(G140&gt;0,E139+G140,E139))</f>
        <v/>
      </c>
      <c r="F140" s="26" t="n"/>
      <c r="G140" s="38">
        <f>IFERROR(VLOOKUP($A156&amp;"_"&amp;$B156,Results_Deltas!$A$2:$P$15000,5,FALSE),"")</f>
        <v/>
      </c>
      <c r="H140" s="38" t="inlineStr">
        <is>
          <t>Blanket (page end)</t>
        </is>
      </c>
      <c r="I140" s="26" t="n"/>
      <c r="J140" s="26" t="n"/>
      <c r="K140" s="26" t="n"/>
      <c r="L140" s="26" t="inlineStr">
        <is>
          <t>NO</t>
        </is>
      </c>
      <c r="M140" s="26" t="n">
        <v>-0.8691405185510606</v>
      </c>
      <c r="N140" s="71" t="n">
        <v>106</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9" t="inlineStr">
        <is>
          <t>MANDATORY_REENTRY_WT_FILTER_VELOCITY_RATIO</t>
        </is>
      </c>
      <c r="B141" s="40" t="inlineStr">
        <is>
          <t>0.90</t>
        </is>
      </c>
      <c r="C141" s="38" t="n"/>
      <c r="D141" s="38" t="inlineStr">
        <is>
          <t>GLOBAL_CHECK, STOCKS_EXIT</t>
        </is>
      </c>
      <c r="E141" s="38">
        <f>IF(G141="",E140,IF(G141&gt;0,E140+G141,E140))</f>
        <v/>
      </c>
      <c r="F141" s="26" t="n"/>
      <c r="G141" s="38">
        <f>IFERROR(VLOOKUP($A157&amp;"_"&amp;$B157,Results_Deltas!$A$2:$P$15000,5,FALSE),"")</f>
        <v/>
      </c>
      <c r="H141" s="38" t="inlineStr">
        <is>
          <t>Blanket (page end)</t>
        </is>
      </c>
      <c r="I141" s="26" t="n"/>
      <c r="J141" s="26" t="n"/>
      <c r="K141" s="26" t="n"/>
      <c r="L141" s="26" t="inlineStr">
        <is>
          <t>YES</t>
        </is>
      </c>
      <c r="M141" s="26" t="n">
        <v>-3.10245542922989</v>
      </c>
      <c r="N141" s="71" t="n">
        <v>109</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MANDATORY_REENTRY_WT_FILTER_VELOCITY_RATIO</t>
        </is>
      </c>
      <c r="B142" s="38" t="inlineStr">
        <is>
          <t>0.90_ALT</t>
        </is>
      </c>
      <c r="C142" s="38" t="n"/>
      <c r="D142" s="38" t="inlineStr">
        <is>
          <t>GLOBAL_CHECK, STOCKS_EXIT</t>
        </is>
      </c>
      <c r="E142" s="38">
        <f>IF(G142="",E141,IF(G142&gt;0,E141+G142,E141))</f>
        <v/>
      </c>
      <c r="F142" s="26" t="n"/>
      <c r="G142" s="38">
        <f>IFERROR(VLOOKUP($A158&amp;"_"&amp;$B158,Results_Deltas!$A$2:$P$15000,5,FALSE),"")</f>
        <v/>
      </c>
      <c r="H142" s="38" t="inlineStr">
        <is>
          <t>Blanket (page end)</t>
        </is>
      </c>
      <c r="I142" s="26" t="n"/>
      <c r="J142" s="26" t="n"/>
      <c r="K142" s="26" t="n"/>
      <c r="L142" s="26" t="inlineStr">
        <is>
          <t>NO</t>
        </is>
      </c>
      <c r="M142" s="26" t="n">
        <v>-3.10245542922989</v>
      </c>
      <c r="N142" s="71" t="n">
        <v>109</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9" t="inlineStr">
        <is>
          <t>MARKET_QUALITY_SCORE_ENABLED</t>
        </is>
      </c>
      <c r="B143" s="40" t="inlineStr">
        <is>
          <t>False</t>
        </is>
      </c>
      <c r="C143" s="38" t="n"/>
      <c r="D143" s="38" t="inlineStr">
        <is>
          <t>ENTRY, GLOBAL_CHECK, STOCKS_EXIT</t>
        </is>
      </c>
      <c r="E143" s="38">
        <f>IF(G143="",E142,IF(G143&gt;0,E142+G143,E142))</f>
        <v/>
      </c>
      <c r="F143" s="26" t="n"/>
      <c r="G143" s="38">
        <f>IFERROR(VLOOKUP($A159&amp;"_"&amp;$B159,Results_Deltas!$A$2:$P$15000,5,FALSE),"")</f>
        <v/>
      </c>
      <c r="H143" s="38" t="inlineStr">
        <is>
          <t>Blanket (page end)</t>
        </is>
      </c>
      <c r="I143" s="26" t="n"/>
      <c r="J143" s="26" t="n"/>
      <c r="K143" s="26" t="n"/>
      <c r="L143" s="26" t="inlineStr">
        <is>
          <t>YES</t>
        </is>
      </c>
      <c r="M143" s="26" t="n">
        <v>-0.8718263259779339</v>
      </c>
      <c r="N143" s="71" t="n">
        <v>97</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MARKET_QUALITY_SCORE_ENABLED</t>
        </is>
      </c>
      <c r="B144" s="38" t="inlineStr">
        <is>
          <t>True</t>
        </is>
      </c>
      <c r="C144" s="38" t="n"/>
      <c r="D144" s="38" t="inlineStr">
        <is>
          <t>ENTRY, GLOBAL_CHECK, STOCKS_EXIT</t>
        </is>
      </c>
      <c r="E144" s="38">
        <f>IF(G144="",E143,IF(G144&gt;0,E143+G144,E143))</f>
        <v/>
      </c>
      <c r="F144" s="26" t="n"/>
      <c r="G144" s="38">
        <f>IFERROR(VLOOKUP($A160&amp;"_"&amp;$B160,Results_Deltas!$A$2:$P$15000,5,FALSE),"")</f>
        <v/>
      </c>
      <c r="H144" s="38" t="inlineStr">
        <is>
          <t>Blanket (page end)</t>
        </is>
      </c>
      <c r="I144" s="26" t="n"/>
      <c r="J144" s="26" t="n"/>
      <c r="K144" s="26" t="n"/>
      <c r="L144" s="26" t="inlineStr">
        <is>
          <t>NO</t>
        </is>
      </c>
      <c r="M144" s="26" t="n">
        <v>-3.444369821271962</v>
      </c>
      <c r="N144" s="71" t="n">
        <v>105</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MI_TF_AGREE_MIN</t>
        </is>
      </c>
      <c r="B145" s="38" t="inlineStr">
        <is>
          <t>0.0</t>
        </is>
      </c>
      <c r="C145" s="38" t="n"/>
      <c r="D145" s="38" t="inlineStr">
        <is>
          <t>ENTRY, GLOBAL_CHECK, STOCKS_EXIT</t>
        </is>
      </c>
      <c r="E145" s="38">
        <f>IF(G145="",E144,IF(G145&gt;0,E144+G145,E144))</f>
        <v/>
      </c>
      <c r="F145" s="26" t="n"/>
      <c r="G145" s="38">
        <f>IFERROR(VLOOKUP($A161&amp;"_"&amp;$B161,Results_Deltas!$A$2:$P$15000,5,FALSE),"")</f>
        <v/>
      </c>
      <c r="H145" s="38" t="inlineStr">
        <is>
          <t>Blanket (page end)</t>
        </is>
      </c>
      <c r="I145" s="26" t="n"/>
      <c r="J145" s="26" t="n"/>
      <c r="K145" s="26" t="n"/>
      <c r="L145" s="26" t="inlineStr">
        <is>
          <t>NO</t>
        </is>
      </c>
      <c r="M145" s="26" t="n">
        <v>-1.010561945198958</v>
      </c>
      <c r="N145" s="71" t="n">
        <v>106</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MI_TF_AGREE_MIN</t>
        </is>
      </c>
      <c r="B146" s="38" t="inlineStr">
        <is>
          <t>0.0_ALT</t>
        </is>
      </c>
      <c r="C146" s="38" t="n"/>
      <c r="D146" s="38" t="inlineStr">
        <is>
          <t>ENTRY, GLOBAL_CHECK, STOCKS_EXIT</t>
        </is>
      </c>
      <c r="E146" s="38">
        <f>IF(G146="",E145,IF(G146&gt;0,E145+G146,E145))</f>
        <v/>
      </c>
      <c r="F146" s="26" t="n"/>
      <c r="G146" s="38">
        <f>IFERROR(VLOOKUP($A162&amp;"_"&amp;$B162,Results_Deltas!$A$2:$P$15000,5,FALSE),"")</f>
        <v/>
      </c>
      <c r="H146" s="38" t="inlineStr">
        <is>
          <t>Blanket (page end)</t>
        </is>
      </c>
      <c r="I146" s="26" t="n"/>
      <c r="J146" s="26" t="n"/>
      <c r="K146" s="26" t="n"/>
      <c r="L146" s="26" t="inlineStr">
        <is>
          <t>NO</t>
        </is>
      </c>
      <c r="M146" s="26" t="n">
        <v>-1.010561945198958</v>
      </c>
      <c r="N146" s="71" t="n">
        <v>106</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9" t="inlineStr">
        <is>
          <t>MOVER_THRESHOLD</t>
        </is>
      </c>
      <c r="B147" s="40" t="inlineStr">
        <is>
          <t>5</t>
        </is>
      </c>
      <c r="C147" s="38" t="n"/>
      <c r="D147" s="38" t="inlineStr">
        <is>
          <t>ENTRY, GLOBAL_CHECK, STOCKS_EXIT</t>
        </is>
      </c>
      <c r="E147" s="38">
        <f>IF(G147="",E146,IF(G147&gt;0,E146+G147,E146))</f>
        <v/>
      </c>
      <c r="F147" s="26" t="n"/>
      <c r="G147" s="38">
        <f>IFERROR(VLOOKUP($A163&amp;"_"&amp;$B163,Results_Deltas!$A$2:$P$15000,5,FALSE),"")</f>
        <v/>
      </c>
      <c r="H147" s="38" t="inlineStr">
        <is>
          <t>Blanket (page end)</t>
        </is>
      </c>
      <c r="I147" s="26" t="n"/>
      <c r="J147" s="26" t="n"/>
      <c r="K147" s="26" t="n"/>
      <c r="L147" s="26" t="inlineStr">
        <is>
          <t>YES</t>
        </is>
      </c>
      <c r="M147" s="26" t="n">
        <v>-2.479120197520591</v>
      </c>
      <c r="N147" s="71" t="n">
        <v>111</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MOVER_THRESHOLD</t>
        </is>
      </c>
      <c r="B148" s="38" t="inlineStr">
        <is>
          <t>6.25</t>
        </is>
      </c>
      <c r="C148" s="38" t="n"/>
      <c r="D148" s="38" t="inlineStr">
        <is>
          <t>ENTRY, GLOBAL_CHECK, STOCKS_EXIT</t>
        </is>
      </c>
      <c r="E148" s="38">
        <f>IF(G148="",E147,IF(G148&gt;0,E147+G148,E147))</f>
        <v/>
      </c>
      <c r="F148" s="26" t="n"/>
      <c r="G148" s="38">
        <f>IFERROR(VLOOKUP($A164&amp;"_"&amp;$B164,Results_Deltas!$A$2:$P$15000,5,FALSE),"")</f>
        <v/>
      </c>
      <c r="H148" s="38" t="inlineStr">
        <is>
          <t>Blanket (page end)</t>
        </is>
      </c>
      <c r="I148" s="26" t="n"/>
      <c r="J148" s="26" t="n"/>
      <c r="K148" s="26" t="n"/>
      <c r="L148" s="26" t="inlineStr">
        <is>
          <t>NO</t>
        </is>
      </c>
      <c r="M148" s="26" t="n">
        <v>-2.357427060744371</v>
      </c>
      <c r="N148" s="71" t="n">
        <v>111</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MOVER_THRESHOLD</t>
        </is>
      </c>
      <c r="B149" s="38" t="inlineStr">
        <is>
          <t>3.75</t>
        </is>
      </c>
      <c r="C149" s="38" t="n"/>
      <c r="D149" s="38" t="inlineStr">
        <is>
          <t>ENTRY, GLOBAL_CHECK, STOCKS_EXIT</t>
        </is>
      </c>
      <c r="E149" s="38">
        <f>IF(G149="",E148,IF(G149&gt;0,E148+G149,E148))</f>
        <v/>
      </c>
      <c r="F149" s="26" t="n"/>
      <c r="G149" s="38">
        <f>IFERROR(VLOOKUP($A165&amp;"_"&amp;$B165,Results_Deltas!$A$2:$P$15000,5,FALSE),"")</f>
        <v/>
      </c>
      <c r="H149" s="38" t="inlineStr">
        <is>
          <t>Blanket (page end)</t>
        </is>
      </c>
      <c r="I149" s="26" t="n"/>
      <c r="J149" s="26" t="n"/>
      <c r="K149" s="26" t="n"/>
      <c r="L149" s="26" t="inlineStr">
        <is>
          <t>NO</t>
        </is>
      </c>
      <c r="M149" s="26" t="n">
        <v>-2.905413074282661</v>
      </c>
      <c r="N149" s="71" t="n">
        <v>110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MOVER_THRESHOLD</t>
        </is>
      </c>
      <c r="B150" s="38" t="inlineStr">
        <is>
          <t>2.5</t>
        </is>
      </c>
      <c r="C150" s="38" t="n"/>
      <c r="D150" s="38" t="inlineStr">
        <is>
          <t>ENTRY, GLOBAL_CHECK, STOCKS_EXIT</t>
        </is>
      </c>
      <c r="E150" s="38">
        <f>IF(G150="",E149,IF(G150&gt;0,E149+G150,E149))</f>
        <v/>
      </c>
      <c r="F150" s="26" t="n"/>
      <c r="G150" s="38">
        <f>IFERROR(VLOOKUP($A166&amp;"_"&amp;$B166,Results_Deltas!$A$2:$P$15000,5,FALSE),"")</f>
        <v/>
      </c>
      <c r="H150" s="38" t="inlineStr">
        <is>
          <t>Blanket (page end)</t>
        </is>
      </c>
      <c r="I150" s="26" t="n"/>
      <c r="J150" s="26" t="n"/>
      <c r="K150" s="26" t="n"/>
      <c r="L150" s="26" t="inlineStr">
        <is>
          <t>NO</t>
        </is>
      </c>
      <c r="M150" s="26" t="n">
        <v>-2.752478775539556</v>
      </c>
      <c r="N150" s="71" t="n">
        <v>110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MTF_FILTER_STRONG_BUY_QUICK_BYPASS</t>
        </is>
      </c>
      <c r="B151" s="38" t="inlineStr">
        <is>
          <t>0.0</t>
        </is>
      </c>
      <c r="C151" s="38" t="n"/>
      <c r="D151" s="38" t="inlineStr">
        <is>
          <t>GLOBAL_CHECK, STOCKS_EXIT</t>
        </is>
      </c>
      <c r="E151" s="38">
        <f>IF(G151="",E150,IF(G151&gt;0,E150+G151,E150))</f>
        <v/>
      </c>
      <c r="F151" s="26" t="n"/>
      <c r="G151" s="38">
        <f>IFERROR(VLOOKUP($A167&amp;"_"&amp;$B167,Results_Deltas!$A$2:$P$15000,5,FALSE),"")</f>
        <v/>
      </c>
      <c r="H151" s="38" t="inlineStr">
        <is>
          <t>Blanket (page end)</t>
        </is>
      </c>
      <c r="I151" s="26" t="n"/>
      <c r="J151" s="26" t="n"/>
      <c r="K151" s="26" t="n"/>
      <c r="L151" s="26" t="inlineStr">
        <is>
          <t>NO</t>
        </is>
      </c>
      <c r="M151" s="26" t="n">
        <v>-0.8434941740829752</v>
      </c>
      <c r="N151" s="71" t="n">
        <v>105</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MTF_FILTER_STRONG_BUY_QUICK_BYPASS</t>
        </is>
      </c>
      <c r="B152" s="38" t="inlineStr">
        <is>
          <t>0.0_ALT</t>
        </is>
      </c>
      <c r="C152" s="38" t="n"/>
      <c r="D152" s="38" t="inlineStr">
        <is>
          <t>GLOBAL_CHECK, STOCKS_EXIT</t>
        </is>
      </c>
      <c r="E152" s="38">
        <f>IF(G152="",E151,IF(G152&gt;0,E151+G152,E151))</f>
        <v/>
      </c>
      <c r="F152" s="26" t="n"/>
      <c r="G152" s="38">
        <f>IFERROR(VLOOKUP($A168&amp;"_"&amp;$B168,Results_Deltas!$A$2:$P$15000,5,FALSE),"")</f>
        <v/>
      </c>
      <c r="H152" s="38" t="inlineStr">
        <is>
          <t>Blanket (page end)</t>
        </is>
      </c>
      <c r="I152" s="26" t="n"/>
      <c r="J152" s="26" t="n"/>
      <c r="K152" s="26" t="n"/>
      <c r="L152" s="26" t="inlineStr">
        <is>
          <t>NO</t>
        </is>
      </c>
      <c r="M152" s="26" t="n">
        <v>-0.8434941740829752</v>
      </c>
      <c r="N152" s="71" t="n">
        <v>105</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MTF_GR_MIN_IND</t>
        </is>
      </c>
      <c r="B153" s="38" t="inlineStr">
        <is>
          <t>5</t>
        </is>
      </c>
      <c r="C153" s="38" t="n"/>
      <c r="D153" s="38" t="inlineStr">
        <is>
          <t>GLOBAL_CHECK, STOCKS_EXIT</t>
        </is>
      </c>
      <c r="E153" s="38">
        <f>IF(G153="",E152,IF(G153&gt;0,E152+G153,E152))</f>
        <v/>
      </c>
      <c r="F153" s="26" t="n"/>
      <c r="G153" s="38">
        <f>IFERROR(VLOOKUP($A169&amp;"_"&amp;$B169,Results_Deltas!$A$2:$P$15000,5,FALSE),"")</f>
        <v/>
      </c>
      <c r="H153" s="38" t="inlineStr">
        <is>
          <t>Blanket (page end)</t>
        </is>
      </c>
      <c r="I153" s="26" t="n"/>
      <c r="J153" s="26" t="n"/>
      <c r="K153" s="26" t="n"/>
      <c r="L153" s="26" t="inlineStr">
        <is>
          <t>NO</t>
        </is>
      </c>
      <c r="M153" s="26" t="n">
        <v>-3.724739873287144</v>
      </c>
      <c r="N153" s="71" t="n">
        <v>101</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MTF_GR_MIN_IND</t>
        </is>
      </c>
      <c r="B154" s="38" t="inlineStr">
        <is>
          <t>5_ALT</t>
        </is>
      </c>
      <c r="C154" s="38" t="n"/>
      <c r="D154" s="38" t="inlineStr">
        <is>
          <t>GLOBAL_CHECK, STOCKS_EXIT</t>
        </is>
      </c>
      <c r="E154" s="38">
        <f>IF(G154="",E153,IF(G154&gt;0,E153+G154,E153))</f>
        <v/>
      </c>
      <c r="F154" s="26" t="n"/>
      <c r="G154" s="38">
        <f>IFERROR(VLOOKUP($A170&amp;"_"&amp;$B170,Results_Deltas!$A$2:$P$15000,5,FALSE),"")</f>
        <v/>
      </c>
      <c r="H154" s="38" t="inlineStr">
        <is>
          <t>Blanket (page end)</t>
        </is>
      </c>
      <c r="I154" s="26" t="n"/>
      <c r="J154" s="26" t="n"/>
      <c r="K154" s="26" t="n"/>
      <c r="L154" s="26" t="inlineStr">
        <is>
          <t>NO</t>
        </is>
      </c>
      <c r="M154" s="26" t="n">
        <v>-3.724739873287144</v>
      </c>
      <c r="N154" s="71" t="n">
        <v>101</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9" t="inlineStr">
        <is>
          <t>MTS_BOTTOM_BONUS_THRESHOLD</t>
        </is>
      </c>
      <c r="B155" s="40" t="inlineStr">
        <is>
          <t>25</t>
        </is>
      </c>
      <c r="C155" s="38" t="n"/>
      <c r="D155" s="38" t="inlineStr">
        <is>
          <t>ENTRY, GLOBAL_CHECK, STOCKS_EXIT</t>
        </is>
      </c>
      <c r="E155" s="38">
        <f>IF(G155="",E154,IF(G155&gt;0,E154+G155,E154))</f>
        <v/>
      </c>
      <c r="F155" s="26" t="n"/>
      <c r="G155" s="38">
        <f>IFERROR(VLOOKUP($A171&amp;"_"&amp;$B171,Results_Deltas!$A$2:$P$15000,5,FALSE),"")</f>
        <v/>
      </c>
      <c r="H155" s="38" t="inlineStr">
        <is>
          <t>Blanket (page end)</t>
        </is>
      </c>
      <c r="I155" s="26" t="n"/>
      <c r="J155" s="26" t="n"/>
      <c r="K155" s="26" t="n"/>
      <c r="L155" s="26" t="inlineStr">
        <is>
          <t>YES</t>
        </is>
      </c>
      <c r="M155" s="26" t="n">
        <v>-3.82810900994502</v>
      </c>
      <c r="N155" s="71" t="n">
        <v>105</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MTS_BOTTOM_BONUS_THRESHOLD</t>
        </is>
      </c>
      <c r="B156" s="38" t="inlineStr">
        <is>
          <t>31.25</t>
        </is>
      </c>
      <c r="C156" s="38" t="n"/>
      <c r="D156" s="38" t="inlineStr">
        <is>
          <t>ENTRY, GLOBAL_CHECK, STOCKS_EXIT</t>
        </is>
      </c>
      <c r="E156" s="38">
        <f>IF(G156="",E155,IF(G156&gt;0,E155+G156,E155))</f>
        <v/>
      </c>
      <c r="F156" s="26" t="n"/>
      <c r="G156" s="38">
        <f>IFERROR(VLOOKUP($A172&amp;"_"&amp;$B172,Results_Deltas!$A$2:$P$15000,5,FALSE),"")</f>
        <v/>
      </c>
      <c r="H156" s="38" t="inlineStr">
        <is>
          <t>Blanket (page end)</t>
        </is>
      </c>
      <c r="I156" s="26" t="n"/>
      <c r="J156" s="26" t="n"/>
      <c r="K156" s="26" t="n"/>
      <c r="L156" s="26" t="inlineStr">
        <is>
          <t>NO</t>
        </is>
      </c>
      <c r="M156" s="26" t="n">
        <v>-3.814681760324343</v>
      </c>
      <c r="N156" s="71" t="n">
        <v>105</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MTS_BOTTOM_BONUS_THRESHOLD</t>
        </is>
      </c>
      <c r="B157" s="38" t="inlineStr">
        <is>
          <t>18.75</t>
        </is>
      </c>
      <c r="C157" s="38" t="n"/>
      <c r="D157" s="38" t="inlineStr">
        <is>
          <t>ENTRY, GLOBAL_CHECK, STOCKS_EXIT</t>
        </is>
      </c>
      <c r="E157" s="38">
        <f>IF(G157="",E156,IF(G157&gt;0,E156+G157,E156))</f>
        <v/>
      </c>
      <c r="F157" s="26" t="n"/>
      <c r="G157" s="38">
        <f>IFERROR(VLOOKUP($A173&amp;"_"&amp;$B173,Results_Deltas!$A$2:$P$15000,5,FALSE),"")</f>
        <v/>
      </c>
      <c r="H157" s="38" t="inlineStr">
        <is>
          <t>Blanket (page end)</t>
        </is>
      </c>
      <c r="I157" s="26" t="n"/>
      <c r="J157" s="26" t="n"/>
      <c r="K157" s="26" t="n"/>
      <c r="L157" s="26" t="inlineStr">
        <is>
          <t>NO</t>
        </is>
      </c>
      <c r="M157" s="26" t="n">
        <v>-3.759259096107201</v>
      </c>
      <c r="N157" s="71" t="n">
        <v>104</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MTS_BOTTOM_BONUS_THRESHOLD</t>
        </is>
      </c>
      <c r="B158" s="38" t="inlineStr">
        <is>
          <t>12.5</t>
        </is>
      </c>
      <c r="C158" s="38" t="n"/>
      <c r="D158" s="38" t="inlineStr">
        <is>
          <t>ENTRY, GLOBAL_CHECK, STOCKS_EXIT</t>
        </is>
      </c>
      <c r="E158" s="38">
        <f>IF(G158="",E157,IF(G158&gt;0,E157+G158,E157))</f>
        <v/>
      </c>
      <c r="F158" s="26" t="n"/>
      <c r="G158" s="38">
        <f>IFERROR(VLOOKUP($A174&amp;"_"&amp;$B174,Results_Deltas!$A$2:$P$15000,5,FALSE),"")</f>
        <v/>
      </c>
      <c r="H158" s="38" t="inlineStr">
        <is>
          <t>Blanket (page end)</t>
        </is>
      </c>
      <c r="I158" s="26" t="n"/>
      <c r="J158" s="26" t="n"/>
      <c r="K158" s="26" t="n"/>
      <c r="L158" s="26" t="inlineStr">
        <is>
          <t>NO</t>
        </is>
      </c>
      <c r="M158" s="26" t="n">
        <v>-3.120376323924618</v>
      </c>
      <c r="N158" s="71" t="n">
        <v>108</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9" t="inlineStr">
        <is>
          <t>MTS_BOTTOM_STRONG_THRESHOLD</t>
        </is>
      </c>
      <c r="B159" s="40" t="inlineStr">
        <is>
          <t>40</t>
        </is>
      </c>
      <c r="C159" s="38" t="n"/>
      <c r="D159" s="38" t="inlineStr">
        <is>
          <t>ENTRY, GLOBAL_CHECK, STOCKS_EXIT</t>
        </is>
      </c>
      <c r="E159" s="38">
        <f>IF(G159="",E158,IF(G159&gt;0,E158+G159,E158))</f>
        <v/>
      </c>
      <c r="F159" s="26" t="n"/>
      <c r="G159" s="38">
        <f>IFERROR(VLOOKUP($A175&amp;"_"&amp;$B175,Results_Deltas!$A$2:$P$15000,5,FALSE),"")</f>
        <v/>
      </c>
      <c r="H159" s="38" t="inlineStr">
        <is>
          <t>Blanket (page end)</t>
        </is>
      </c>
      <c r="I159" s="26" t="n"/>
      <c r="J159" s="26" t="n"/>
      <c r="K159" s="26" t="n"/>
      <c r="L159" s="26" t="inlineStr">
        <is>
          <t>YES</t>
        </is>
      </c>
      <c r="M159" s="26" t="n">
        <v>-3.101651546983606</v>
      </c>
      <c r="N159" s="71" t="n">
        <v>107</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MTS_BOTTOM_STRONG_THRESHOLD</t>
        </is>
      </c>
      <c r="B160" s="38" t="inlineStr">
        <is>
          <t>50</t>
        </is>
      </c>
      <c r="C160" s="38" t="n"/>
      <c r="D160" s="38" t="inlineStr">
        <is>
          <t>ENTRY, GLOBAL_CHECK, STOCKS_EXIT</t>
        </is>
      </c>
      <c r="E160" s="38">
        <f>IF(G160="",E159,IF(G160&gt;0,E159+G160,E159))</f>
        <v/>
      </c>
      <c r="F160" s="26" t="n"/>
      <c r="G160" s="38">
        <f>IFERROR(VLOOKUP($A176&amp;"_"&amp;$B176,Results_Deltas!$A$2:$P$15000,5,FALSE),"")</f>
        <v/>
      </c>
      <c r="H160" s="38" t="inlineStr">
        <is>
          <t>Blanket (page end)</t>
        </is>
      </c>
      <c r="I160" s="26" t="n"/>
      <c r="J160" s="26" t="n"/>
      <c r="K160" s="26" t="n"/>
      <c r="L160" s="26" t="inlineStr">
        <is>
          <t>NO</t>
        </is>
      </c>
      <c r="M160" s="26" t="n">
        <v>-4.253672067406495</v>
      </c>
      <c r="N160" s="71" t="n">
        <v>105</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MTS_BOTTOM_STRONG_THRESHOLD</t>
        </is>
      </c>
      <c r="B161" s="38" t="inlineStr">
        <is>
          <t>30</t>
        </is>
      </c>
      <c r="C161" s="38" t="n"/>
      <c r="D161" s="38" t="inlineStr">
        <is>
          <t>ENTRY, GLOBAL_CHECK, STOCKS_EXIT</t>
        </is>
      </c>
      <c r="E161" s="38">
        <f>IF(G161="",E160,IF(G161&gt;0,E160+G161,E160))</f>
        <v/>
      </c>
      <c r="F161" s="26" t="n"/>
      <c r="G161" s="38">
        <f>IFERROR(VLOOKUP($A177&amp;"_"&amp;$B177,Results_Deltas!$A$2:$P$15000,5,FALSE),"")</f>
        <v/>
      </c>
      <c r="H161" s="38" t="inlineStr">
        <is>
          <t>Blanket (page end)</t>
        </is>
      </c>
      <c r="I161" s="26" t="n"/>
      <c r="J161" s="26" t="n"/>
      <c r="K161" s="26" t="n"/>
      <c r="L161" s="26" t="inlineStr">
        <is>
          <t>NO</t>
        </is>
      </c>
      <c r="M161" s="26" t="n">
        <v>-4.260814760601088</v>
      </c>
      <c r="N161" s="71" t="n">
        <v>103</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MTS_BOTTOM_STRONG_THRESHOLD</t>
        </is>
      </c>
      <c r="B162" s="38" t="inlineStr">
        <is>
          <t>20</t>
        </is>
      </c>
      <c r="C162" s="38" t="n"/>
      <c r="D162" s="38" t="inlineStr">
        <is>
          <t>ENTRY, GLOBAL_CHECK, STOCKS_EXIT</t>
        </is>
      </c>
      <c r="E162" s="38">
        <f>IF(G162="",E161,IF(G162&gt;0,E161+G162,E161))</f>
        <v/>
      </c>
      <c r="F162" s="26" t="n"/>
      <c r="G162" s="38">
        <f>IFERROR(VLOOKUP($A178&amp;"_"&amp;$B178,Results_Deltas!$A$2:$P$15000,5,FALSE),"")</f>
        <v/>
      </c>
      <c r="H162" s="38" t="inlineStr">
        <is>
          <t>Blanket (page end)</t>
        </is>
      </c>
      <c r="I162" s="26" t="n"/>
      <c r="J162" s="26" t="n"/>
      <c r="K162" s="26" t="n"/>
      <c r="L162" s="26" t="inlineStr">
        <is>
          <t>NO</t>
        </is>
      </c>
      <c r="M162" s="26" t="n">
        <v>-2.919338756153347</v>
      </c>
      <c r="N162" s="71" t="n">
        <v>106</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MTS_GATE_ENABLED</t>
        </is>
      </c>
      <c r="B163" s="38" t="inlineStr">
        <is>
          <t>False</t>
        </is>
      </c>
      <c r="C163" s="38" t="n"/>
      <c r="D163" s="38" t="inlineStr">
        <is>
          <t>ENTRY, GLOBAL_CHECK, STOCKS_EXIT</t>
        </is>
      </c>
      <c r="E163" s="38">
        <f>IF(G163="",E162,IF(G163&gt;0,E162+G163,E162))</f>
        <v/>
      </c>
      <c r="F163" s="26" t="n"/>
      <c r="G163" s="38">
        <f>IFERROR(VLOOKUP($A179&amp;"_"&amp;$B179,Results_Deltas!$A$2:$P$15000,5,FALSE),"")</f>
        <v/>
      </c>
      <c r="H163" s="38" t="inlineStr">
        <is>
          <t>Blanket (page end)</t>
        </is>
      </c>
      <c r="I163" s="26" t="n"/>
      <c r="J163" s="26" t="n"/>
      <c r="K163" s="26" t="n"/>
      <c r="L163" s="26" t="inlineStr">
        <is>
          <t>NO</t>
        </is>
      </c>
      <c r="M163" s="26" t="n">
        <v>-1.022366219349889</v>
      </c>
      <c r="N163" s="71" t="n">
        <v>94</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9" t="inlineStr">
        <is>
          <t>MTS_GATE_ENABLED</t>
        </is>
      </c>
      <c r="B164" s="40" t="inlineStr">
        <is>
          <t>True</t>
        </is>
      </c>
      <c r="C164" s="38" t="n"/>
      <c r="D164" s="38" t="inlineStr">
        <is>
          <t>ENTRY, GLOBAL_CHECK, STOCKS_EXIT</t>
        </is>
      </c>
      <c r="E164" s="38">
        <f>IF(G164="",E163,IF(G164&gt;0,E163+G164,E163))</f>
        <v/>
      </c>
      <c r="F164" s="26" t="n"/>
      <c r="G164" s="38">
        <f>IFERROR(VLOOKUP($A180&amp;"_"&amp;$B180,Results_Deltas!$A$2:$P$15000,5,FALSE),"")</f>
        <v/>
      </c>
      <c r="H164" s="38" t="inlineStr">
        <is>
          <t>Blanket (page end)</t>
        </is>
      </c>
      <c r="I164" s="26" t="n"/>
      <c r="J164" s="26" t="n"/>
      <c r="K164" s="26" t="n"/>
      <c r="L164" s="26" t="inlineStr">
        <is>
          <t>YES</t>
        </is>
      </c>
      <c r="M164" s="26" t="n">
        <v>-2.914667435606333</v>
      </c>
      <c r="N164" s="71" t="n">
        <v>106</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9" t="inlineStr">
        <is>
          <t>NEWBORN_LOSS_KILL_GAIN_THRESHOLD_PCT</t>
        </is>
      </c>
      <c r="B165" s="40" t="inlineStr">
        <is>
          <t>0</t>
        </is>
      </c>
      <c r="C165" s="38" t="n"/>
      <c r="D165" s="38" t="inlineStr">
        <is>
          <t>AUGMENT, EXIT, GLOBAL_CHECK, REDUCE, STOCKS_EXIT</t>
        </is>
      </c>
      <c r="E165" s="38">
        <f>IF(G165="",E164,IF(G165&gt;0,E164+G165,E164))</f>
        <v/>
      </c>
      <c r="F165" s="26" t="n"/>
      <c r="G165" s="38">
        <f>IFERROR(VLOOKUP($A181&amp;"_"&amp;$B181,Results_Deltas!$A$2:$P$15000,5,FALSE),"")</f>
        <v/>
      </c>
      <c r="H165" s="38" t="inlineStr">
        <is>
          <t>Blanket (page end)</t>
        </is>
      </c>
      <c r="I165" s="26" t="n"/>
      <c r="J165" s="26" t="n"/>
      <c r="K165" s="26" t="n"/>
      <c r="L165" s="26" t="inlineStr">
        <is>
          <t>YES</t>
        </is>
      </c>
      <c r="M165" s="26" t="n">
        <v>-0.7880034884471889</v>
      </c>
      <c r="N165" s="71" t="n">
        <v>106</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NEWBORN_LOSS_KILL_GAIN_THRESHOLD_PCT</t>
        </is>
      </c>
      <c r="B166" s="38" t="inlineStr">
        <is>
          <t>2.0</t>
        </is>
      </c>
      <c r="C166" s="38" t="n"/>
      <c r="D166" s="38" t="inlineStr">
        <is>
          <t>AUGMENT, EXIT, GLOBAL_CHECK, REDUCE, STOCKS_EXIT</t>
        </is>
      </c>
      <c r="E166" s="38">
        <f>IF(G166="",E165,IF(G166&gt;0,E165+G166,E165))</f>
        <v/>
      </c>
      <c r="F166" s="26" t="n"/>
      <c r="G166" s="38">
        <f>IFERROR(VLOOKUP($A182&amp;"_"&amp;$B182,Results_Deltas!$A$2:$P$15000,5,FALSE),"")</f>
        <v/>
      </c>
      <c r="H166" s="38" t="inlineStr">
        <is>
          <t>Blanket (page end)</t>
        </is>
      </c>
      <c r="I166" s="26" t="n"/>
      <c r="J166" s="26" t="n"/>
      <c r="K166" s="26" t="n"/>
      <c r="L166" s="26" t="inlineStr">
        <is>
          <t>NO</t>
        </is>
      </c>
      <c r="M166" s="26" t="n">
        <v>-1.922802062737104</v>
      </c>
      <c r="N166" s="71" t="n">
        <v>106</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NEWBORN_LOSS_KILL_GAIN_THRESHOLD_PCT</t>
        </is>
      </c>
      <c r="B167" s="38" t="inlineStr">
        <is>
          <t>1.0</t>
        </is>
      </c>
      <c r="C167" s="38" t="n"/>
      <c r="D167" s="38" t="inlineStr">
        <is>
          <t>AUGMENT, EXIT, GLOBAL_CHECK, REDUCE, STOCKS_EXIT</t>
        </is>
      </c>
      <c r="E167" s="38">
        <f>IF(G167="",E166,IF(G167&gt;0,E166+G167,E166))</f>
        <v/>
      </c>
      <c r="F167" s="26" t="n"/>
      <c r="G167" s="38">
        <f>IFERROR(VLOOKUP($A183&amp;"_"&amp;$B183,Results_Deltas!$A$2:$P$15000,5,FALSE),"")</f>
        <v/>
      </c>
      <c r="H167" s="38" t="inlineStr">
        <is>
          <t>Blanket (page end)</t>
        </is>
      </c>
      <c r="I167" s="26" t="n"/>
      <c r="J167" s="26" t="n"/>
      <c r="K167" s="26" t="n"/>
      <c r="L167" s="26" t="inlineStr">
        <is>
          <t>NO</t>
        </is>
      </c>
      <c r="M167" s="26" t="n">
        <v>-2.434065719308851</v>
      </c>
      <c r="N167" s="71" t="n">
        <v>105</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NEWBORN_LOSS_KILL_GAIN_THRESHOLD_PCT</t>
        </is>
      </c>
      <c r="B168" s="38" t="inlineStr">
        <is>
          <t>0.5</t>
        </is>
      </c>
      <c r="C168" s="38" t="n"/>
      <c r="D168" s="38" t="inlineStr">
        <is>
          <t>AUGMENT, EXIT, GLOBAL_CHECK, REDUCE, STOCKS_EXIT</t>
        </is>
      </c>
      <c r="E168" s="38">
        <f>IF(G168="",E167,IF(G168&gt;0,E167+G168,E167))</f>
        <v/>
      </c>
      <c r="F168" s="26" t="n"/>
      <c r="G168" s="38">
        <f>IFERROR(VLOOKUP($A184&amp;"_"&amp;$B184,Results_Deltas!$A$2:$P$15000,5,FALSE),"")</f>
        <v/>
      </c>
      <c r="H168" s="38" t="inlineStr">
        <is>
          <t>Blanket (page end)</t>
        </is>
      </c>
      <c r="I168" s="26" t="n"/>
      <c r="J168" s="26" t="n"/>
      <c r="K168" s="26" t="n"/>
      <c r="L168" s="26" t="inlineStr">
        <is>
          <t>NO</t>
        </is>
      </c>
      <c r="M168" s="26" t="n">
        <v>-2.406400481995691</v>
      </c>
      <c r="N168" s="71" t="n">
        <v>105</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NEWBORN_LOSS_KILL_REQUIRE_VEL_AGAINST</t>
        </is>
      </c>
      <c r="B169" s="38" t="inlineStr">
        <is>
          <t>0.0</t>
        </is>
      </c>
      <c r="C169" s="38" t="n"/>
      <c r="D169" s="38" t="inlineStr">
        <is>
          <t>AUGMENT, EXIT, GLOBAL_CHECK, REDUCE, STOCKS_EXIT</t>
        </is>
      </c>
      <c r="E169" s="38">
        <f>IF(G169="",E168,IF(G169&gt;0,E168+G169,E168))</f>
        <v/>
      </c>
      <c r="F169" s="26" t="n"/>
      <c r="G169" s="38">
        <f>IFERROR(VLOOKUP($A185&amp;"_"&amp;$B185,Results_Deltas!$A$2:$P$15000,5,FALSE),"")</f>
        <v/>
      </c>
      <c r="H169" s="38" t="inlineStr">
        <is>
          <t>Blanket (page end)</t>
        </is>
      </c>
      <c r="I169" s="26" t="n"/>
      <c r="J169" s="26" t="n"/>
      <c r="K169" s="26" t="n"/>
      <c r="L169" s="26" t="inlineStr">
        <is>
          <t>NO</t>
        </is>
      </c>
      <c r="M169" s="26" t="n">
        <v>-0.8399552069677098</v>
      </c>
      <c r="N169" s="71" t="n">
        <v>101</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NEWBORN_LOSS_KILL_REQUIRE_VEL_AGAINST</t>
        </is>
      </c>
      <c r="B170" s="38" t="inlineStr">
        <is>
          <t>0.0_ALT</t>
        </is>
      </c>
      <c r="C170" s="38" t="n"/>
      <c r="D170" s="38" t="inlineStr">
        <is>
          <t>AUGMENT, EXIT, GLOBAL_CHECK, REDUCE, STOCKS_EXIT</t>
        </is>
      </c>
      <c r="E170" s="38">
        <f>IF(G170="",E169,IF(G170&gt;0,E169+G170,E169))</f>
        <v/>
      </c>
      <c r="F170" s="26" t="n"/>
      <c r="G170" s="38">
        <f>IFERROR(VLOOKUP($A186&amp;"_"&amp;$B186,Results_Deltas!$A$2:$P$15000,5,FALSE),"")</f>
        <v/>
      </c>
      <c r="H170" s="38" t="inlineStr">
        <is>
          <t>Blanket (page end)</t>
        </is>
      </c>
      <c r="I170" s="26" t="n"/>
      <c r="J170" s="26" t="n"/>
      <c r="K170" s="26" t="n"/>
      <c r="L170" s="26" t="inlineStr">
        <is>
          <t>NO</t>
        </is>
      </c>
      <c r="M170" s="26" t="n">
        <v>-0.8399552069677098</v>
      </c>
      <c r="N170" s="71" t="n">
        <v>101</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NEW_POSITION_MAX_LOSS_THRESHOLD</t>
        </is>
      </c>
      <c r="B171" s="38" t="inlineStr">
        <is>
          <t>0</t>
        </is>
      </c>
      <c r="C171" s="38" t="n"/>
      <c r="D171" s="38" t="inlineStr">
        <is>
          <t>AUGMENT, EXIT, GLOBAL_CHECK, REDUCE, STOCKS_EXIT</t>
        </is>
      </c>
      <c r="E171" s="38">
        <f>IF(G171="",E170,IF(G171&gt;0,E170+G171,E170))</f>
        <v/>
      </c>
      <c r="F171" s="26" t="n"/>
      <c r="G171" s="38">
        <f>IFERROR(VLOOKUP($A187&amp;"_"&amp;$B187,Results_Deltas!$A$2:$P$15000,5,FALSE),"")</f>
        <v/>
      </c>
      <c r="H171" s="38" t="inlineStr">
        <is>
          <t>Blanket (page end)</t>
        </is>
      </c>
      <c r="I171" s="26" t="n"/>
      <c r="J171" s="26" t="n"/>
      <c r="K171" s="26" t="n"/>
      <c r="L171" s="26" t="inlineStr">
        <is>
          <t>NO</t>
        </is>
      </c>
      <c r="M171" s="26" t="n">
        <v>-0.9365086205796982</v>
      </c>
      <c r="N171" s="71" t="n">
        <v>105</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NEW_POSITION_MAX_LOSS_THRESHOLD</t>
        </is>
      </c>
      <c r="B172" s="38" t="inlineStr">
        <is>
          <t>2.0</t>
        </is>
      </c>
      <c r="C172" s="38" t="n"/>
      <c r="D172" s="38" t="inlineStr">
        <is>
          <t>AUGMENT, EXIT, GLOBAL_CHECK, REDUCE, STOCKS_EXIT</t>
        </is>
      </c>
      <c r="E172" s="38">
        <f>IF(G172="",E171,IF(G172&gt;0,E171+G172,E171))</f>
        <v/>
      </c>
      <c r="F172" s="26" t="n"/>
      <c r="G172" s="38">
        <f>IFERROR(VLOOKUP($A188&amp;"_"&amp;$B188,Results_Deltas!$A$2:$P$15000,5,FALSE),"")</f>
        <v/>
      </c>
      <c r="H172" s="38" t="inlineStr">
        <is>
          <t>Blanket (page end)</t>
        </is>
      </c>
      <c r="I172" s="26" t="n"/>
      <c r="J172" s="26" t="n"/>
      <c r="K172" s="26" t="n"/>
      <c r="L172" s="26" t="inlineStr">
        <is>
          <t>NO</t>
        </is>
      </c>
      <c r="M172" s="26" t="n">
        <v>-2.871432025389842</v>
      </c>
      <c r="N172" s="71" t="n">
        <v>104</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NEW_POSITION_MAX_LOSS_THRESHOLD</t>
        </is>
      </c>
      <c r="B173" s="38" t="inlineStr">
        <is>
          <t>1.0</t>
        </is>
      </c>
      <c r="C173" s="38" t="n"/>
      <c r="D173" s="38" t="inlineStr">
        <is>
          <t>AUGMENT, EXIT, GLOBAL_CHECK, REDUCE, STOCKS_EXIT</t>
        </is>
      </c>
      <c r="E173" s="38">
        <f>IF(G173="",E172,IF(G173&gt;0,E172+G173,E172))</f>
        <v/>
      </c>
      <c r="F173" s="26" t="n"/>
      <c r="G173" s="38">
        <f>IFERROR(VLOOKUP($A189&amp;"_"&amp;$B189,Results_Deltas!$A$2:$P$15000,5,FALSE),"")</f>
        <v/>
      </c>
      <c r="H173" s="38" t="inlineStr">
        <is>
          <t>Blanket (page end)</t>
        </is>
      </c>
      <c r="I173" s="26" t="n"/>
      <c r="J173" s="26" t="n"/>
      <c r="K173" s="26" t="n"/>
      <c r="L173" s="26" t="inlineStr">
        <is>
          <t>NO</t>
        </is>
      </c>
      <c r="M173" s="26" t="n">
        <v>-2.211868618635919</v>
      </c>
      <c r="N173" s="71" t="n">
        <v>105</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NEW_POSITION_MAX_LOSS_THRESHOLD</t>
        </is>
      </c>
      <c r="B174" s="38" t="inlineStr">
        <is>
          <t>0.5</t>
        </is>
      </c>
      <c r="C174" s="38" t="n"/>
      <c r="D174" s="38" t="inlineStr">
        <is>
          <t>AUGMENT, EXIT, GLOBAL_CHECK, REDUCE, STOCKS_EXIT</t>
        </is>
      </c>
      <c r="E174" s="38">
        <f>IF(G174="",E173,IF(G174&gt;0,E173+G174,E173))</f>
        <v/>
      </c>
      <c r="F174" s="26" t="n"/>
      <c r="G174" s="38">
        <f>IFERROR(VLOOKUP($A190&amp;"_"&amp;$B190,Results_Deltas!$A$2:$P$15000,5,FALSE),"")</f>
        <v/>
      </c>
      <c r="H174" s="38" t="inlineStr">
        <is>
          <t>Blanket (page end)</t>
        </is>
      </c>
      <c r="I174" s="26" t="n"/>
      <c r="J174" s="26" t="n"/>
      <c r="K174" s="26" t="n"/>
      <c r="L174" s="26" t="inlineStr">
        <is>
          <t>NO</t>
        </is>
      </c>
      <c r="M174" s="26" t="n">
        <v>-1.980955507297841</v>
      </c>
      <c r="N174" s="71" t="n">
        <v>105</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OI_CONFIRM_ENABLED</t>
        </is>
      </c>
      <c r="B175" s="38" t="inlineStr">
        <is>
          <t>False</t>
        </is>
      </c>
      <c r="C175" s="38" t="n"/>
      <c r="D175" s="38" t="inlineStr">
        <is>
          <t>ENTRY, GLOBAL_CHECK, STOCKS_EXIT</t>
        </is>
      </c>
      <c r="E175" s="38">
        <f>IF(G175="",E174,IF(G175&gt;0,E174+G175,E174))</f>
        <v/>
      </c>
      <c r="F175" s="26" t="n"/>
      <c r="G175" s="38">
        <f>IFERROR(VLOOKUP($A191&amp;"_"&amp;$B191,Results_Deltas!$A$2:$P$15000,5,FALSE),"")</f>
        <v/>
      </c>
      <c r="H175" s="38" t="inlineStr">
        <is>
          <t>Blanket (page end)</t>
        </is>
      </c>
      <c r="I175" s="26" t="n"/>
      <c r="J175" s="26" t="n"/>
      <c r="K175" s="26" t="n"/>
      <c r="L175" s="26" t="inlineStr">
        <is>
          <t>NO</t>
        </is>
      </c>
      <c r="M175" s="26" t="n">
        <v>-1.033359404504189</v>
      </c>
      <c r="N175" s="71" t="n">
        <v>93</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9" t="inlineStr">
        <is>
          <t>OI_CONFIRM_ENABLED</t>
        </is>
      </c>
      <c r="B176" s="40" t="inlineStr">
        <is>
          <t>True</t>
        </is>
      </c>
      <c r="C176" s="38" t="n"/>
      <c r="D176" s="38" t="inlineStr">
        <is>
          <t>ENTRY, GLOBAL_CHECK, STOCKS_EXIT</t>
        </is>
      </c>
      <c r="E176" s="38">
        <f>IF(G176="",E175,IF(G176&gt;0,E175+G176,E175))</f>
        <v/>
      </c>
      <c r="F176" s="26" t="n"/>
      <c r="G176" s="38">
        <f>IFERROR(VLOOKUP($A192&amp;"_"&amp;$B192,Results_Deltas!$A$2:$P$15000,5,FALSE),"")</f>
        <v/>
      </c>
      <c r="H176" s="38" t="inlineStr">
        <is>
          <t>Blanket (page end)</t>
        </is>
      </c>
      <c r="I176" s="26" t="n"/>
      <c r="J176" s="26" t="n"/>
      <c r="K176" s="26" t="n"/>
      <c r="L176" s="26" t="inlineStr">
        <is>
          <t>YES</t>
        </is>
      </c>
      <c r="M176" s="26" t="n">
        <v>-3.920522648709543</v>
      </c>
      <c r="N176" s="71" t="n">
        <v>101</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OI_CONFIRM_MIN_CHANGE_PCT</t>
        </is>
      </c>
      <c r="B177" s="38" t="inlineStr">
        <is>
          <t>0</t>
        </is>
      </c>
      <c r="C177" s="38" t="n"/>
      <c r="D177" s="38" t="inlineStr">
        <is>
          <t>ENTRY, GLOBAL_CHECK, STOCKS_EXIT</t>
        </is>
      </c>
      <c r="E177" s="38">
        <f>IF(G177="",E176,IF(G177&gt;0,E176+G177,E176))</f>
        <v/>
      </c>
      <c r="F177" s="26" t="n"/>
      <c r="G177" s="38">
        <f>IFERROR(VLOOKUP($A193&amp;"_"&amp;$B193,Results_Deltas!$A$2:$P$15000,5,FALSE),"")</f>
        <v/>
      </c>
      <c r="H177" s="38" t="inlineStr">
        <is>
          <t>Blanket (page end)</t>
        </is>
      </c>
      <c r="I177" s="26" t="n"/>
      <c r="J177" s="26" t="n"/>
      <c r="K177" s="26" t="n"/>
      <c r="L177" s="26" t="inlineStr">
        <is>
          <t>NO</t>
        </is>
      </c>
      <c r="M177" s="26" t="n">
        <v>-3.43723934059771</v>
      </c>
      <c r="N177" s="71" t="n">
        <v>105</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37" t="inlineStr">
        <is>
          <t>OI_CONFIRM_MIN_CHANGE_PCT</t>
        </is>
      </c>
      <c r="B178" s="38" t="inlineStr">
        <is>
          <t>2.0</t>
        </is>
      </c>
      <c r="C178" s="38" t="n"/>
      <c r="D178" s="38" t="inlineStr">
        <is>
          <t>ENTRY, GLOBAL_CHECK, STOCKS_EXIT</t>
        </is>
      </c>
      <c r="E178" s="38">
        <f>IF(G178="",E177,IF(G178&gt;0,E177+G178,E177))</f>
        <v/>
      </c>
      <c r="F178" s="26" t="n"/>
      <c r="G178" s="38">
        <f>IFERROR(VLOOKUP($A194&amp;"_"&amp;$B194,Results_Deltas!$A$2:$P$15000,5,FALSE),"")</f>
        <v/>
      </c>
      <c r="H178" s="38" t="inlineStr">
        <is>
          <t>Blanket (page end)</t>
        </is>
      </c>
      <c r="I178" s="26" t="n"/>
      <c r="J178" s="26" t="n"/>
      <c r="K178" s="26" t="n"/>
      <c r="L178" s="26" t="inlineStr">
        <is>
          <t>NO</t>
        </is>
      </c>
      <c r="M178" s="26" t="n">
        <v>-4.156713820786222</v>
      </c>
      <c r="N178" s="71" t="n">
        <v>100</v>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5.75" customHeight="1" s="67">
      <c r="A179" s="37" t="inlineStr">
        <is>
          <t>OI_CONFIRM_MIN_CHANGE_PCT</t>
        </is>
      </c>
      <c r="B179" s="38" t="inlineStr">
        <is>
          <t>1.0</t>
        </is>
      </c>
      <c r="C179" s="38" t="n"/>
      <c r="D179" s="38" t="inlineStr">
        <is>
          <t>ENTRY, GLOBAL_CHECK, STOCKS_EXIT</t>
        </is>
      </c>
      <c r="E179" s="38">
        <f>IF(G179="",E178,IF(G179&gt;0,E178+G179,E178))</f>
        <v/>
      </c>
      <c r="F179" s="26" t="n"/>
      <c r="G179" s="38">
        <f>IFERROR(VLOOKUP($A195&amp;"_"&amp;$B195,Results_Deltas!$A$2:$P$15000,5,FALSE),"")</f>
        <v/>
      </c>
      <c r="H179" s="38" t="inlineStr">
        <is>
          <t>Blanket (page end)</t>
        </is>
      </c>
      <c r="I179" s="26" t="n"/>
      <c r="J179" s="26" t="n"/>
      <c r="K179" s="26" t="n"/>
      <c r="L179" s="26" t="inlineStr">
        <is>
          <t>NO</t>
        </is>
      </c>
      <c r="M179" s="26" t="n">
        <v>-2.959358952767639</v>
      </c>
      <c r="N179" s="71" t="n">
        <v>105</v>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5.75" customHeight="1" s="67">
      <c r="A180" s="39" t="inlineStr">
        <is>
          <t>OI_CONFIRM_MIN_CHANGE_PCT</t>
        </is>
      </c>
      <c r="B180" s="40" t="inlineStr">
        <is>
          <t>0.5</t>
        </is>
      </c>
      <c r="C180" s="38" t="n"/>
      <c r="D180" s="38" t="inlineStr">
        <is>
          <t>ENTRY, GLOBAL_CHECK, STOCKS_EXIT</t>
        </is>
      </c>
      <c r="E180" s="38">
        <f>IF(G180="",E179,IF(G180&gt;0,E179+G180,E179))</f>
        <v/>
      </c>
      <c r="F180" s="26" t="n"/>
      <c r="G180" s="38">
        <f>IFERROR(VLOOKUP($A196&amp;"_"&amp;$B196,Results_Deltas!$A$2:$P$15000,5,FALSE),"")</f>
        <v/>
      </c>
      <c r="H180" s="38" t="inlineStr">
        <is>
          <t>Blanket (page end)</t>
        </is>
      </c>
      <c r="I180" s="26" t="n"/>
      <c r="J180" s="26" t="n"/>
      <c r="K180" s="26" t="n"/>
      <c r="L180" s="26" t="inlineStr">
        <is>
          <t>YES</t>
        </is>
      </c>
      <c r="M180" s="26" t="n">
        <v>-1.883282834340733</v>
      </c>
      <c r="N180" s="71" t="n">
        <v>104</v>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c r="IO180" s="26" t="n"/>
    </row>
    <row r="181" ht="15.75" customHeight="1" s="67">
      <c r="A181" s="37" t="inlineStr">
        <is>
          <t>OI_CONFIRM_MIN_PRICE_PCT</t>
        </is>
      </c>
      <c r="B181" s="38" t="inlineStr">
        <is>
          <t>0</t>
        </is>
      </c>
      <c r="C181" s="38" t="n"/>
      <c r="D181" s="38" t="inlineStr">
        <is>
          <t>ENTRY, GLOBAL_CHECK, STOCKS_EXIT</t>
        </is>
      </c>
      <c r="E181" s="38">
        <f>IF(G181="",E180,IF(G181&gt;0,E180+G181,E180))</f>
        <v/>
      </c>
      <c r="F181" s="26" t="n"/>
      <c r="G181" s="38">
        <f>IFERROR(VLOOKUP($A197&amp;"_"&amp;$B197,Results_Deltas!$A$2:$P$15000,5,FALSE),"")</f>
        <v/>
      </c>
      <c r="H181" s="38" t="inlineStr">
        <is>
          <t>Blanket (page end)</t>
        </is>
      </c>
      <c r="I181" s="26" t="n"/>
      <c r="J181" s="26" t="n"/>
      <c r="K181" s="26" t="n"/>
      <c r="L181" s="26" t="inlineStr">
        <is>
          <t>NO</t>
        </is>
      </c>
      <c r="M181" s="26" t="n">
        <v>-2.354547392687361</v>
      </c>
      <c r="N181" s="71" t="n">
        <v>103</v>
      </c>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c r="IO181" s="26" t="n"/>
    </row>
    <row r="182" ht="15.75" customHeight="1" s="67">
      <c r="A182" s="37" t="inlineStr">
        <is>
          <t>OI_CONFIRM_MIN_PRICE_PCT</t>
        </is>
      </c>
      <c r="B182" s="38" t="inlineStr">
        <is>
          <t>2.0</t>
        </is>
      </c>
      <c r="C182" s="38" t="n"/>
      <c r="D182" s="38" t="inlineStr">
        <is>
          <t>ENTRY, GLOBAL_CHECK, STOCKS_EXIT</t>
        </is>
      </c>
      <c r="E182" s="38">
        <f>IF(G182="",E181,IF(G182&gt;0,E181+G182,E181))</f>
        <v/>
      </c>
      <c r="F182" s="26" t="n"/>
      <c r="G182" s="38">
        <f>IFERROR(VLOOKUP($A198&amp;"_"&amp;$B198,Results_Deltas!$A$2:$P$15000,5,FALSE),"")</f>
        <v/>
      </c>
      <c r="H182" s="38" t="inlineStr">
        <is>
          <t>Blanket (page end)</t>
        </is>
      </c>
      <c r="I182" s="26" t="n"/>
      <c r="J182" s="26" t="n"/>
      <c r="K182" s="26" t="n"/>
      <c r="L182" s="26" t="inlineStr">
        <is>
          <t>NO</t>
        </is>
      </c>
      <c r="M182" s="26" t="n">
        <v>-2.665344429588409</v>
      </c>
      <c r="N182" s="71" t="n">
        <v>104</v>
      </c>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c r="IO182" s="26" t="n"/>
    </row>
    <row r="183" ht="15.75" customHeight="1" s="67">
      <c r="A183" s="37" t="inlineStr">
        <is>
          <t>OI_CONFIRM_MIN_PRICE_PCT</t>
        </is>
      </c>
      <c r="B183" s="38" t="inlineStr">
        <is>
          <t>1.0</t>
        </is>
      </c>
      <c r="C183" s="38" t="n"/>
      <c r="D183" s="38" t="inlineStr">
        <is>
          <t>ENTRY, GLOBAL_CHECK, STOCKS_EXIT</t>
        </is>
      </c>
      <c r="E183" s="38">
        <f>IF(G183="",E182,IF(G183&gt;0,E182+G183,E182))</f>
        <v/>
      </c>
      <c r="F183" s="26" t="n"/>
      <c r="G183" s="38">
        <f>IFERROR(VLOOKUP($A199&amp;"_"&amp;$B199,Results_Deltas!$A$2:$P$15000,5,FALSE),"")</f>
        <v/>
      </c>
      <c r="H183" s="38" t="inlineStr">
        <is>
          <t>Blanket (page end)</t>
        </is>
      </c>
      <c r="I183" s="26" t="n"/>
      <c r="J183" s="26" t="n"/>
      <c r="K183" s="26" t="n"/>
      <c r="L183" s="26" t="inlineStr">
        <is>
          <t>NO</t>
        </is>
      </c>
      <c r="M183" s="26" t="n">
        <v>-3.973575701627417</v>
      </c>
      <c r="N183" s="71" t="n">
        <v>98</v>
      </c>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c r="IN183" s="26" t="n"/>
      <c r="IO183" s="26" t="n"/>
    </row>
    <row r="184" ht="15.75" customHeight="1" s="67">
      <c r="A184" s="37" t="inlineStr">
        <is>
          <t>OI_CONFIRM_MIN_PRICE_PCT</t>
        </is>
      </c>
      <c r="B184" s="38" t="inlineStr">
        <is>
          <t>0.5</t>
        </is>
      </c>
      <c r="C184" s="38" t="n"/>
      <c r="D184" s="38" t="inlineStr">
        <is>
          <t>ENTRY, GLOBAL_CHECK, STOCKS_EXIT</t>
        </is>
      </c>
      <c r="E184" s="38">
        <f>IF(G184="",E183,IF(G184&gt;0,E183+G184,E183))</f>
        <v/>
      </c>
      <c r="F184" s="26" t="n"/>
      <c r="G184" s="38">
        <f>IFERROR(VLOOKUP($A200&amp;"_"&amp;$B200,Results_Deltas!$A$2:$P$15000,5,FALSE),"")</f>
        <v/>
      </c>
      <c r="H184" s="38" t="inlineStr">
        <is>
          <t>Blanket (page end)</t>
        </is>
      </c>
      <c r="I184" s="26" t="n"/>
      <c r="J184" s="26" t="n"/>
      <c r="K184" s="26" t="n"/>
      <c r="L184" s="26" t="inlineStr">
        <is>
          <t>NO</t>
        </is>
      </c>
      <c r="M184" s="26" t="n">
        <v>-3.965490336768173</v>
      </c>
      <c r="N184" s="71" t="n">
        <v>99</v>
      </c>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c r="IN184" s="26" t="n"/>
      <c r="IO184" s="26" t="n"/>
    </row>
    <row r="185" ht="15.75" customHeight="1" s="67">
      <c r="A185" s="0" t="inlineStr">
        <is>
          <t>BB_SQUEEZE_ENTRY_ENABLED</t>
        </is>
      </c>
      <c r="B185" s="0" t="inlineStr">
        <is>
          <t>True</t>
        </is>
      </c>
      <c r="E185" s="0">
        <f>IF(G5="",E4,IF(G5&gt;0,E4+G5,E4))</f>
        <v/>
      </c>
      <c r="G185" s="0">
        <f>IFERROR(VLOOKUP($A185&amp;"_"&amp;$B185,Results_Deltas!$A$2:$P$15000,5,FALSE),"")</f>
        <v/>
      </c>
      <c r="H185" s="0">
        <f>IFERROR(VLOOKUP($A185,Results_30d_Deltas!$A$2:$H$5000,7,FALSE)-E4,"")</f>
        <v/>
      </c>
      <c r="I185" s="0">
        <f>IFERROR(VLOOKUP($A185,Results_30d_Deltas!$A$2:$H$5000,6,FALSE),"")</f>
        <v/>
      </c>
      <c r="L185" s="35" t="inlineStr">
        <is>
          <t>YES</t>
        </is>
      </c>
      <c r="M185" s="0" t="n">
        <v>-1.278133820192366</v>
      </c>
      <c r="N185" s="0" t="n">
        <v>113</v>
      </c>
    </row>
    <row r="186" ht="15.75" customHeight="1" s="67">
      <c r="A186" s="0" t="inlineStr">
        <is>
          <t>BB_SQUEEZE_ENTRY_ENABLED</t>
        </is>
      </c>
      <c r="B186" s="0" t="inlineStr">
        <is>
          <t>False</t>
        </is>
      </c>
      <c r="E186" s="0">
        <f>IF(G6="",E200,IF(G6&gt;0,E200+G6,E200))</f>
        <v/>
      </c>
      <c r="G186" s="0">
        <f>IFERROR(VLOOKUP($A186&amp;"_"&amp;$B186,Results_Deltas!$A$2:$P$15000,5,FALSE),"")</f>
        <v/>
      </c>
      <c r="H186" s="0">
        <f>IFERROR(VLOOKUP(#REF!,Results_30d_Deltas!$A$2:$H$5000,7,FALSE)-E4,"")</f>
        <v/>
      </c>
      <c r="I186" s="0">
        <f>IFERROR(VLOOKUP(#REF!,Results_30d_Deltas!$A$2:$H$5000,6,FALSE),"")</f>
        <v/>
      </c>
      <c r="L186" s="0" t="inlineStr">
        <is>
          <t>NO</t>
        </is>
      </c>
      <c r="M186" s="0" t="n">
        <v>-2.034431509977358</v>
      </c>
      <c r="N186" s="0" t="n">
        <v>92</v>
      </c>
    </row>
    <row r="187" ht="15.75" customHeight="1" s="67">
      <c r="A187" s="0" t="inlineStr">
        <is>
          <t>DELTA_GATE_BB_SQUEEZE</t>
        </is>
      </c>
      <c r="B187" s="0" t="inlineStr">
        <is>
          <t>True</t>
        </is>
      </c>
      <c r="E187" s="0">
        <f>IF(G12="",E11,IF(G12&gt;0,E11+G12,E11))</f>
        <v/>
      </c>
      <c r="G187" s="0">
        <f>IFERROR(VLOOKUP($A187&amp;"_"&amp;$B187,Results_Deltas!$A$2:$P$15000,5,FALSE),"")</f>
        <v/>
      </c>
      <c r="H187" s="0">
        <f>IFERROR(VLOOKUP($A187,Results_30d_Deltas!$A$2:$H$5000,7,FALSE)-E11,"")</f>
        <v/>
      </c>
      <c r="I187" s="0">
        <f>IFERROR(VLOOKUP($A187,Results_30d_Deltas!$A$2:$H$5000,6,FALSE),"")</f>
        <v/>
      </c>
      <c r="L187" s="0" t="inlineStr">
        <is>
          <t>YES</t>
        </is>
      </c>
      <c r="M187" s="0" t="n">
        <v>-0.6726133814012218</v>
      </c>
      <c r="N187" s="0" t="n">
        <v>61</v>
      </c>
    </row>
    <row r="188" ht="15.75" customHeight="1" s="67">
      <c r="A188" s="0" t="inlineStr">
        <is>
          <t>DELTA_GATE_BB_SQUEEZE</t>
        </is>
      </c>
      <c r="B188" s="0" t="inlineStr">
        <is>
          <t>False</t>
        </is>
      </c>
      <c r="L188" s="0" t="inlineStr">
        <is>
          <t>NO</t>
        </is>
      </c>
      <c r="M188" s="0" t="n">
        <v>-3.115976791571632</v>
      </c>
      <c r="N188" s="0" t="n">
        <v>45</v>
      </c>
    </row>
    <row r="189" ht="15.75" customHeight="1" s="67">
      <c r="A189" s="0" t="inlineStr">
        <is>
          <t>BB_SQUEEZE_WIDTH_PERCENTILE</t>
        </is>
      </c>
      <c r="B189" s="0" t="inlineStr">
        <is>
          <t>0.1</t>
        </is>
      </c>
      <c r="E189" s="0">
        <f>IF(G14="",E12,IF(G14&gt;0,E12+G14,E12))</f>
        <v/>
      </c>
      <c r="G189" s="0">
        <f>IFERROR(VLOOKUP($A189&amp;"_"&amp;$B189,Results_Deltas!$A$2:$P$15000,5,FALSE),"")</f>
        <v/>
      </c>
      <c r="H189" s="0">
        <f>IFERROR(VLOOKUP($A189,Results_30d_Deltas!$A$2:$H$5000,7,FALSE)-E12,"")</f>
        <v/>
      </c>
      <c r="I189" s="0">
        <f>IFERROR(VLOOKUP($A189,Results_30d_Deltas!$A$2:$H$5000,6,FALSE),"")</f>
        <v/>
      </c>
      <c r="L189" s="0" t="inlineStr">
        <is>
          <t>NO</t>
        </is>
      </c>
      <c r="M189" s="0" t="n">
        <v>-3.974014531700453</v>
      </c>
      <c r="N189" s="0" t="n">
        <v>70</v>
      </c>
    </row>
    <row r="190" ht="15.75" customHeight="1" s="67">
      <c r="A190" s="0" t="inlineStr">
        <is>
          <t>BB_SQUEEZE_WIDTH_PERCENTILE</t>
        </is>
      </c>
      <c r="B190" s="0" t="inlineStr">
        <is>
          <t>0.15</t>
        </is>
      </c>
      <c r="E190" s="0">
        <f>IF(G15="",E14,IF(G15&gt;0,E14+G15,E14))</f>
        <v/>
      </c>
      <c r="G190" s="0">
        <f>IFERROR(VLOOKUP($A190&amp;"_"&amp;$B190,Results_Deltas!$A$2:$P$15000,5,FALSE),"")</f>
        <v/>
      </c>
      <c r="H190" s="0">
        <f>IFERROR(VLOOKUP($A190,Results_30d_Deltas!$A$2:$H$5000,7,FALSE)-E14,"")</f>
        <v/>
      </c>
      <c r="I190" s="0">
        <f>IFERROR(VLOOKUP($A190,Results_30d_Deltas!$A$2:$H$5000,6,FALSE),"")</f>
        <v/>
      </c>
      <c r="L190" s="0" t="inlineStr">
        <is>
          <t>NO</t>
        </is>
      </c>
      <c r="M190" s="0" t="n">
        <v>-2.422157478882492</v>
      </c>
      <c r="N190" s="0" t="n">
        <v>72</v>
      </c>
    </row>
    <row r="191" ht="15.75" customHeight="1" s="67">
      <c r="A191" s="0" t="inlineStr">
        <is>
          <t>BB_SQUEEZE_WIDTH_PERCENTILE</t>
        </is>
      </c>
      <c r="B191" s="0" t="inlineStr">
        <is>
          <t>0.2</t>
        </is>
      </c>
      <c r="E191" s="0">
        <f>IF(G16="",E15,IF(G16&gt;0,E15+G16,E15))</f>
        <v/>
      </c>
      <c r="G191" s="0">
        <f>IFERROR(VLOOKUP($A191&amp;"_"&amp;$B191,Results_Deltas!$A$2:$P$15000,5,FALSE),"")</f>
        <v/>
      </c>
      <c r="H191" s="0">
        <f>IFERROR(VLOOKUP($A191,Results_30d_Deltas!$A$2:$H$5000,7,FALSE)-E15,"")</f>
        <v/>
      </c>
      <c r="I191" s="0">
        <f>IFERROR(VLOOKUP($A191,Results_30d_Deltas!$A$2:$H$5000,6,FALSE),"")</f>
        <v/>
      </c>
      <c r="L191" s="0" t="inlineStr">
        <is>
          <t>YES</t>
        </is>
      </c>
      <c r="M191" s="0" t="n">
        <v>-1.132503079167771</v>
      </c>
      <c r="N191" s="0" t="n">
        <v>94</v>
      </c>
    </row>
    <row r="192" ht="15.75" customHeight="1" s="67">
      <c r="A192" s="0" t="inlineStr">
        <is>
          <t>BB_SQUEEZE_WIDTH_PERCENTILE</t>
        </is>
      </c>
      <c r="B192" s="0" t="inlineStr">
        <is>
          <t>0.25</t>
        </is>
      </c>
      <c r="E192" s="0">
        <f>IF(G17="",E16,IF(G17&gt;0,E16+G17,E16))</f>
        <v/>
      </c>
      <c r="G192" s="0">
        <f>IFERROR(VLOOKUP($A192&amp;"_"&amp;$B192,Results_Deltas!$A$2:$P$15000,5,FALSE),"")</f>
        <v/>
      </c>
      <c r="H192" s="0">
        <f>IFERROR(VLOOKUP($A192,Results_30d_Deltas!$A$2:$H$5000,7,FALSE)-E16,"")</f>
        <v/>
      </c>
      <c r="I192" s="0">
        <f>IFERROR(VLOOKUP($A192,Results_30d_Deltas!$A$2:$H$5000,6,FALSE),"")</f>
        <v/>
      </c>
      <c r="L192" s="0" t="inlineStr">
        <is>
          <t>NO</t>
        </is>
      </c>
      <c r="M192" s="0" t="n">
        <v>-3.901215469595684</v>
      </c>
      <c r="N192" s="0" t="n">
        <v>70</v>
      </c>
    </row>
    <row r="193" ht="15.75" customHeight="1" s="67">
      <c r="A193" s="0" t="inlineStr">
        <is>
          <t>BB_SQUEEZE_WIDTH_PERCENTILE</t>
        </is>
      </c>
      <c r="B193" s="0" t="inlineStr">
        <is>
          <t>0.3</t>
        </is>
      </c>
      <c r="E193" s="0">
        <f>IF(G18="",E17,IF(G18&gt;0,E17+G18,E17))</f>
        <v/>
      </c>
      <c r="G193" s="0">
        <f>IFERROR(VLOOKUP($A193&amp;"_"&amp;$B193,Results_Deltas!$A$2:$P$15000,5,FALSE),"")</f>
        <v/>
      </c>
      <c r="H193" s="0">
        <f>IFERROR(VLOOKUP($A193,Results_30d_Deltas!$A$2:$H$5000,7,FALSE)-E17,"")</f>
        <v/>
      </c>
      <c r="I193" s="0">
        <f>IFERROR(VLOOKUP($A193,Results_30d_Deltas!$A$2:$H$5000,6,FALSE),"")</f>
        <v/>
      </c>
      <c r="L193" s="0" t="inlineStr">
        <is>
          <t>NO</t>
        </is>
      </c>
      <c r="M193" s="0" t="n">
        <v>-4.109309334294704</v>
      </c>
      <c r="N193" s="0" t="n">
        <v>90</v>
      </c>
    </row>
    <row r="194" ht="15.75" customHeight="1" s="67">
      <c r="A194" s="0" t="inlineStr">
        <is>
          <t>BB_BOUNCE_ENTRY_TF</t>
        </is>
      </c>
      <c r="B194" s="0" t="inlineStr">
        <is>
          <t>OFF</t>
        </is>
      </c>
      <c r="D194" s="0" t="inlineStr">
        <is>
          <t>BOUNCE_BB</t>
        </is>
      </c>
      <c r="G194" s="0">
        <f>IFERROR(VLOOKUP($A194&amp;"_"&amp;$B194,Results_Deltas!$A$2:$P$15000,5,FALSE),"")</f>
        <v/>
      </c>
      <c r="L194" s="0" t="inlineStr">
        <is>
          <t>YES</t>
        </is>
      </c>
      <c r="M194" s="0" t="n">
        <v>-0.6725630094885207</v>
      </c>
      <c r="N194" s="0" t="n">
        <v>32</v>
      </c>
    </row>
    <row r="195" ht="15.75" customHeight="1" s="67">
      <c r="A195" s="0" t="inlineStr">
        <is>
          <t>BB_BOUNCE_ENTRY_TF</t>
        </is>
      </c>
      <c r="B195" s="0" t="inlineStr">
        <is>
          <t>15m</t>
        </is>
      </c>
      <c r="D195" s="0" t="inlineStr">
        <is>
          <t>BOUNCE_BB</t>
        </is>
      </c>
      <c r="G195" s="0">
        <f>IFERROR(VLOOKUP($A195&amp;"_"&amp;$B195,Results_Deltas!$A$2:$P$15000,5,FALSE),"")</f>
        <v/>
      </c>
      <c r="L195" s="0" t="inlineStr">
        <is>
          <t>NO</t>
        </is>
      </c>
      <c r="M195" s="0" t="n">
        <v>-0.6725630094885207</v>
      </c>
      <c r="N195" s="0" t="n">
        <v>32</v>
      </c>
    </row>
    <row r="196" ht="15.75" customHeight="1" s="67">
      <c r="A196" s="0" t="inlineStr">
        <is>
          <t>BB_BOUNCE_ENTRY_TF</t>
        </is>
      </c>
      <c r="B196" s="0" t="inlineStr">
        <is>
          <t>1h</t>
        </is>
      </c>
      <c r="D196" s="0" t="inlineStr">
        <is>
          <t>BOUNCE_BB</t>
        </is>
      </c>
      <c r="G196" s="0">
        <f>IFERROR(VLOOKUP($A196&amp;"_"&amp;$B196,Results_Deltas!$A$2:$P$15000,5,FALSE),"")</f>
        <v/>
      </c>
      <c r="L196" s="0" t="inlineStr">
        <is>
          <t>NO</t>
        </is>
      </c>
      <c r="M196" s="0" t="n">
        <v>-0.6725630094885207</v>
      </c>
      <c r="N196" s="0" t="n">
        <v>32</v>
      </c>
    </row>
    <row r="197" ht="15.75" customHeight="1" s="67">
      <c r="A197" s="0" t="inlineStr">
        <is>
          <t>BB_BOUNCE_ENTRY_TF</t>
        </is>
      </c>
      <c r="B197" s="0" t="inlineStr">
        <is>
          <t>4h</t>
        </is>
      </c>
      <c r="D197" s="0" t="inlineStr">
        <is>
          <t>BOUNCE_BB</t>
        </is>
      </c>
      <c r="G197" s="0">
        <f>IFERROR(VLOOKUP($A197&amp;"_"&amp;$B197,Results_Deltas!$A$2:$P$15000,5,FALSE),"")</f>
        <v/>
      </c>
      <c r="L197" s="0" t="inlineStr">
        <is>
          <t>NO</t>
        </is>
      </c>
      <c r="M197" s="0" t="n">
        <v>-0.6725630094885207</v>
      </c>
      <c r="N197" s="0" t="n">
        <v>32</v>
      </c>
    </row>
    <row r="198" ht="15.75" customHeight="1" s="67">
      <c r="A198" s="0" t="inlineStr">
        <is>
          <t>BB_BOUNCE_ENTRY_TF</t>
        </is>
      </c>
      <c r="B198" s="0" t="inlineStr">
        <is>
          <t>D</t>
        </is>
      </c>
      <c r="D198" s="0" t="inlineStr">
        <is>
          <t>BOUNCE_BB</t>
        </is>
      </c>
      <c r="G198" s="0">
        <f>IFERROR(VLOOKUP($A198&amp;"_"&amp;$B198,Results_Deltas!$A$2:$P$15000,5,FALSE),"")</f>
        <v/>
      </c>
      <c r="L198" s="0" t="inlineStr">
        <is>
          <t>NO</t>
        </is>
      </c>
      <c r="M198" s="0" t="n">
        <v>-0.6945997390023365</v>
      </c>
      <c r="N198" s="0" t="n">
        <v>32</v>
      </c>
    </row>
    <row r="199" ht="15.75" customHeight="1" s="67"/>
    <row r="200" ht="15.75" customHeight="1" s="67"/>
  </sheetData>
  <mergeCells count="1">
    <mergeCell ref="A1:IM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N2"/>
  <sheetViews>
    <sheetView workbookViewId="0">
      <selection activeCell="A1" sqref="A1"/>
    </sheetView>
  </sheetViews>
  <sheetFormatPr baseColWidth="8" defaultColWidth="14.43" defaultRowHeight="15" customHeight="1"/>
  <cols>
    <col width="8.710000000000001" customWidth="1" style="67" min="1" max="26"/>
  </cols>
  <sheetData>
    <row r="1">
      <c r="A1" s="26" t="inlineStr">
        <is>
          <t>15 STDEV_SLOPE_SIZING — stdev 2.5 ladder D 6mo 10x, 4h 1mo 4x, 1h 1wk 2x, 15m 1D 1.5x — 1x at top, 10x at slope/bottom for D</t>
        </is>
      </c>
      <c r="B1" s="26" t="n"/>
      <c r="C1" s="26" t="n"/>
      <c r="D1" s="26" t="n"/>
      <c r="E1" s="26" t="n"/>
      <c r="F1" s="26" t="n"/>
      <c r="G1" s="26" t="n"/>
      <c r="H1" s="26" t="n"/>
      <c r="I1" s="26" t="n"/>
      <c r="J1" s="26" t="n"/>
      <c r="K1" s="26" t="n"/>
      <c r="L1" s="26" t="n"/>
    </row>
    <row r="2">
      <c r="A2" s="26" t="inlineStr">
        <is>
          <t>Switch</t>
        </is>
      </c>
      <c r="B2" s="26" t="inlineStr">
        <is>
          <t>default</t>
        </is>
      </c>
      <c r="C2" s="26" t="inlineStr">
        <is>
          <t>override</t>
        </is>
      </c>
      <c r="D2" s="26" t="inlineStr">
        <is>
          <t>Family</t>
        </is>
      </c>
      <c r="E2" s="26" t="inlineStr">
        <is>
          <t>BASELINE</t>
        </is>
      </c>
      <c r="F2" s="23" t="inlineStr">
        <is>
          <t>HUSTLE_DELTA</t>
        </is>
      </c>
      <c r="G2" s="26" t="inlineStr">
        <is>
          <t>VECTOR_DELTA</t>
        </is>
      </c>
      <c r="H2" s="26" t="inlineStr">
        <is>
          <t>LIVE_DELTA</t>
        </is>
      </c>
      <c r="I2" s="26" t="inlineStr">
        <is>
          <t>LIVE_SHARPE</t>
        </is>
      </c>
      <c r="J2" s="26" t="inlineStr">
        <is>
          <t>REAL_COMPLETE</t>
        </is>
      </c>
      <c r="K2" s="26" t="inlineStr">
        <is>
          <t>PER_ROW_FILTERS</t>
        </is>
      </c>
      <c r="L2" s="26" t="inlineStr">
        <is>
          <t>is_default (backup if bold lost)</t>
        </is>
      </c>
      <c r="M2" s="69" t="inlineStr">
        <is>
          <t>AVG DELTA</t>
        </is>
      </c>
      <c r="N2" s="69" t="inlineStr">
        <is>
          <t>POS_CNT</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O26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02 ENTRY_BREAKOUT_CHANNEL - 54 bases -&gt; 210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SCALP_V3_K_OB_EXIT_K3M_HI</t>
        </is>
      </c>
      <c r="B3" s="26" t="inlineStr">
        <is>
          <t>1.0</t>
        </is>
      </c>
      <c r="C3" s="26" t="n"/>
      <c r="D3" s="26" t="n"/>
      <c r="E3" s="26" t="n"/>
      <c r="F3" s="26" t="n"/>
      <c r="G3" s="26">
        <f>IFERROR(VLOOKUP($A136&amp;"_"&amp;$B136,Results_Deltas!$A$2:$P$15000,5,FALSE),"")</f>
        <v/>
      </c>
      <c r="H3" s="26">
        <f>IFERROR(VLOOKUP($A136,Results_30d_Deltas!$A$2:$H$5000,7,FALSE)-E135,"")</f>
        <v/>
      </c>
      <c r="I3" s="26">
        <f>IFERROR(VLOOKUP($A136,Results_30d_Deltas!$A$2:$H$5000,6,FALSE),"")</f>
        <v/>
      </c>
      <c r="J3" s="26" t="n"/>
      <c r="K3" s="26" t="n"/>
      <c r="L3" s="26" t="inlineStr">
        <is>
          <t>NO</t>
        </is>
      </c>
      <c r="M3" s="74" t="n">
        <v>-2.132926764772526</v>
      </c>
      <c r="N3" s="71" t="n">
        <v>36</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72" t="n"/>
      <c r="AT3" s="72" t="n"/>
      <c r="AU3" s="72" t="n"/>
      <c r="AV3" s="72" t="n"/>
      <c r="AW3" s="72"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72" t="n"/>
      <c r="BS3" s="72" t="n"/>
      <c r="BT3" s="72" t="n"/>
      <c r="BU3" s="72" t="n"/>
      <c r="BV3" s="72"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6" t="inlineStr">
        <is>
          <t>EXIT_R1_R2_FILTER_TF=OFF</t>
        </is>
      </c>
      <c r="CW3" s="36" t="inlineStr">
        <is>
          <t>EXIT_R1_R2_FILTER_TF=D</t>
        </is>
      </c>
      <c r="CX3" s="36" t="inlineStr">
        <is>
          <t>EXIT_R1_R2_FILTER_TF=4h</t>
        </is>
      </c>
      <c r="CY3" s="36" t="inlineStr">
        <is>
          <t>EXIT_R1_R2_FILTER_TF=1h</t>
        </is>
      </c>
      <c r="CZ3" s="36" t="inlineStr">
        <is>
          <t>EXIT_R1_R2_FILTER_TF=15m</t>
        </is>
      </c>
      <c r="DA3" s="34" t="inlineStr">
        <is>
          <t>EXIT_TIGHT_BREAKOUT_SCORER_FILTER_TF=OFF</t>
        </is>
      </c>
      <c r="DB3" s="34" t="inlineStr">
        <is>
          <t>EXIT_TIGHT_BREAKOUT_SCORER_FILTER_TF=D</t>
        </is>
      </c>
      <c r="DC3" s="34" t="inlineStr">
        <is>
          <t>EXIT_TIGHT_BREAKOUT_SCORER_FILTER_TF=4h</t>
        </is>
      </c>
      <c r="DD3" s="34" t="inlineStr">
        <is>
          <t>EXIT_TIGHT_BREAKOUT_SCORER_FILTER_TF=1h</t>
        </is>
      </c>
      <c r="DE3" s="34" t="inlineStr">
        <is>
          <t>EXIT_TIGHT_BREAKOUT_SCORER_FILTER_TF=15m</t>
        </is>
      </c>
      <c r="DF3" s="36" t="inlineStr">
        <is>
          <t>EXIT_TOP_FADE_FILTER_TF=OFF</t>
        </is>
      </c>
      <c r="DG3" s="36" t="inlineStr">
        <is>
          <t>EXIT_TOP_FADE_FILTER_TF=D</t>
        </is>
      </c>
      <c r="DH3" s="36" t="inlineStr">
        <is>
          <t>EXIT_TOP_FADE_FILTER_TF=4h</t>
        </is>
      </c>
      <c r="DI3" s="36" t="inlineStr">
        <is>
          <t>EXIT_TOP_FADE_FILTER_TF=1h</t>
        </is>
      </c>
      <c r="DJ3" s="36" t="inlineStr">
        <is>
          <t>EXIT_TOP_FADE_FILTER_TF=15m</t>
        </is>
      </c>
      <c r="DK3" s="36" t="inlineStr">
        <is>
          <t>EXIT_TO_REDUCE_ADAPTER_FILTER_TF=OFF</t>
        </is>
      </c>
      <c r="DL3" s="36" t="inlineStr">
        <is>
          <t>EXIT_TO_REDUCE_ADAPTER_FILTER_TF=D</t>
        </is>
      </c>
      <c r="DM3" s="36" t="inlineStr">
        <is>
          <t>EXIT_TO_REDUCE_ADAPTER_FILTER_TF=4h</t>
        </is>
      </c>
      <c r="DN3" s="36" t="inlineStr">
        <is>
          <t>EXIT_TO_REDUCE_ADAPTER_FILTER_TF=1h</t>
        </is>
      </c>
      <c r="DO3" s="36" t="inlineStr">
        <is>
          <t>EXIT_TO_REDUCE_ADAPTER_FILTER_TF=15m</t>
        </is>
      </c>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72" t="n"/>
      <c r="GC3" s="72" t="n"/>
      <c r="GD3" s="72" t="n"/>
      <c r="GE3" s="72" t="n"/>
      <c r="GF3" s="72"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ez_manage.py:5553 top()</t>
        </is>
      </c>
      <c r="IN3" s="26" t="inlineStr">
        <is>
          <t>v12_quick_engine.py:3181 x4</t>
        </is>
      </c>
      <c r="IO3" s="26" t="n"/>
    </row>
    <row r="4" ht="10.5" customHeight="1" s="67">
      <c r="A4" s="26" t="inlineStr">
        <is>
          <t>SCALP_V3_K_OB_EXIT_K3M_HI</t>
        </is>
      </c>
      <c r="B4" s="26" t="inlineStr">
        <is>
          <t>0.5</t>
        </is>
      </c>
      <c r="C4" s="26" t="n"/>
      <c r="D4" s="26" t="n"/>
      <c r="E4" s="26" t="n"/>
      <c r="F4" s="26" t="n"/>
      <c r="G4" s="26">
        <f>IFERROR(VLOOKUP($A135&amp;"_"&amp;$B135,Results_Deltas!$A$2:$P$15000,5,FALSE),"")</f>
        <v/>
      </c>
      <c r="H4" s="26">
        <f>IFERROR(VLOOKUP($A135,Results_30d_Deltas!$A$2:$H$5000,7,FALSE)-E134,"")</f>
        <v/>
      </c>
      <c r="I4" s="26">
        <f>IFERROR(VLOOKUP($A135,Results_30d_Deltas!$A$2:$H$5000,6,FALSE),"")</f>
        <v/>
      </c>
      <c r="J4" s="26" t="n"/>
      <c r="K4" s="26" t="n"/>
      <c r="L4" s="26" t="inlineStr">
        <is>
          <t>NO</t>
        </is>
      </c>
      <c r="M4" s="74" t="n">
        <v>-2.221657517993016</v>
      </c>
      <c r="N4" s="71" t="n">
        <v>36</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72" t="n"/>
      <c r="AT4" s="72" t="n"/>
      <c r="AU4" s="72" t="n"/>
      <c r="AV4" s="72" t="n"/>
      <c r="AW4" s="72"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72" t="n"/>
      <c r="BS4" s="72" t="n"/>
      <c r="BT4" s="72" t="n"/>
      <c r="BU4" s="72" t="n"/>
      <c r="BV4" s="72"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6" t="inlineStr">
        <is>
          <t>EXIT_R1_R2_FILTER_TF=OFF</t>
        </is>
      </c>
      <c r="CW4" s="36" t="inlineStr">
        <is>
          <t>EXIT_R1_R2_FILTER_TF=D</t>
        </is>
      </c>
      <c r="CX4" s="36" t="inlineStr">
        <is>
          <t>EXIT_R1_R2_FILTER_TF=4h</t>
        </is>
      </c>
      <c r="CY4" s="36" t="inlineStr">
        <is>
          <t>EXIT_R1_R2_FILTER_TF=1h</t>
        </is>
      </c>
      <c r="CZ4" s="36" t="inlineStr">
        <is>
          <t>EXIT_R1_R2_FILTER_TF=15m</t>
        </is>
      </c>
      <c r="DA4" s="34" t="inlineStr">
        <is>
          <t>EXIT_TIGHT_BREAKOUT_SCORER_FILTER_TF=OFF</t>
        </is>
      </c>
      <c r="DB4" s="34" t="inlineStr">
        <is>
          <t>EXIT_TIGHT_BREAKOUT_SCORER_FILTER_TF=D</t>
        </is>
      </c>
      <c r="DC4" s="34" t="inlineStr">
        <is>
          <t>EXIT_TIGHT_BREAKOUT_SCORER_FILTER_TF=4h</t>
        </is>
      </c>
      <c r="DD4" s="34" t="inlineStr">
        <is>
          <t>EXIT_TIGHT_BREAKOUT_SCORER_FILTER_TF=1h</t>
        </is>
      </c>
      <c r="DE4" s="34" t="inlineStr">
        <is>
          <t>EXIT_TIGHT_BREAKOUT_SCORER_FILTER_TF=15m</t>
        </is>
      </c>
      <c r="DF4" s="36" t="inlineStr">
        <is>
          <t>EXIT_TOP_FADE_FILTER_TF=OFF</t>
        </is>
      </c>
      <c r="DG4" s="36" t="inlineStr">
        <is>
          <t>EXIT_TOP_FADE_FILTER_TF=D</t>
        </is>
      </c>
      <c r="DH4" s="36" t="inlineStr">
        <is>
          <t>EXIT_TOP_FADE_FILTER_TF=4h</t>
        </is>
      </c>
      <c r="DI4" s="36" t="inlineStr">
        <is>
          <t>EXIT_TOP_FADE_FILTER_TF=1h</t>
        </is>
      </c>
      <c r="DJ4" s="36" t="inlineStr">
        <is>
          <t>EXIT_TOP_FADE_FILTER_TF=15m</t>
        </is>
      </c>
      <c r="DK4" s="36" t="inlineStr">
        <is>
          <t>EXIT_TO_REDUCE_ADAPTER_FILTER_TF=OFF</t>
        </is>
      </c>
      <c r="DL4" s="36" t="inlineStr">
        <is>
          <t>EXIT_TO_REDUCE_ADAPTER_FILTER_TF=D</t>
        </is>
      </c>
      <c r="DM4" s="36" t="inlineStr">
        <is>
          <t>EXIT_TO_REDUCE_ADAPTER_FILTER_TF=4h</t>
        </is>
      </c>
      <c r="DN4" s="36" t="inlineStr">
        <is>
          <t>EXIT_TO_REDUCE_ADAPTER_FILTER_TF=1h</t>
        </is>
      </c>
      <c r="DO4" s="36" t="inlineStr">
        <is>
          <t>EXIT_TO_REDUCE_ADAPTER_FILTER_TF=15m</t>
        </is>
      </c>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72" t="n"/>
      <c r="GC4" s="72" t="n"/>
      <c r="GD4" s="72" t="n"/>
      <c r="GE4" s="72" t="n"/>
      <c r="GF4" s="72"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ez_manage.py:5553 top()</t>
        </is>
      </c>
      <c r="IN4" s="26" t="inlineStr">
        <is>
          <t>v12_quick_engine.py:3181 x4</t>
        </is>
      </c>
      <c r="IO4" s="26" t="n"/>
    </row>
    <row r="5" ht="10.5" customHeight="1" s="67">
      <c r="A5" s="26" t="inlineStr">
        <is>
          <t>DC_BREAKOUT_TF</t>
        </is>
      </c>
      <c r="B5" s="26" t="inlineStr">
        <is>
          <t>OFF</t>
        </is>
      </c>
      <c r="C5" s="26" t="n"/>
      <c r="D5" s="26" t="n"/>
      <c r="E5" s="26" t="n"/>
      <c r="F5" s="26" t="n"/>
      <c r="G5" s="26">
        <f>IFERROR(VLOOKUP($A3&amp;"="&amp;$B3,Results_Deltas!$A$2:$P$15000,5,FALSE),"")</f>
        <v/>
      </c>
      <c r="H5" s="26">
        <f>IFERROR(VLOOKUP($A3,Results_30d_Deltas!$A$2:$H$5000,7,FALSE)-E3,"")</f>
        <v/>
      </c>
      <c r="I5" s="26">
        <f>IFERROR(VLOOKUP($A3,Results_30d_Deltas!$A$2:$H$5000,6,FALSE),"")</f>
        <v/>
      </c>
      <c r="J5" s="26" t="n"/>
      <c r="K5" s="26" t="n"/>
      <c r="L5" s="26" t="inlineStr">
        <is>
          <t>NO</t>
        </is>
      </c>
      <c r="M5" s="74" t="n">
        <v>-1.347741050573018</v>
      </c>
      <c r="N5" s="71" t="n">
        <v>101</v>
      </c>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4" t="inlineStr">
        <is>
          <t>BREAKOUT_RETEST_FILTER_TF=OFF</t>
        </is>
      </c>
      <c r="AT5" s="34" t="inlineStr">
        <is>
          <t>BREAKOUT_RETEST_FILTER_TF=D</t>
        </is>
      </c>
      <c r="AU5" s="34" t="inlineStr">
        <is>
          <t>BREAKOUT_RETEST_FILTER_TF=4h</t>
        </is>
      </c>
      <c r="AV5" s="34" t="inlineStr">
        <is>
          <t>BREAKOUT_RETEST_FILTER_TF=1h</t>
        </is>
      </c>
      <c r="AW5" s="34" t="inlineStr">
        <is>
          <t>BREAKOUT_RETEST_FILTER_TF=15m</t>
        </is>
      </c>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4" t="inlineStr">
        <is>
          <t>DC_BREAK_FILTER_TF=OFF</t>
        </is>
      </c>
      <c r="BS5" s="34" t="inlineStr">
        <is>
          <t>DC_BREAK_FILTER_TF=D</t>
        </is>
      </c>
      <c r="BT5" s="34" t="inlineStr">
        <is>
          <t>DC_BREAK_FILTER_TF=4h</t>
        </is>
      </c>
      <c r="BU5" s="34" t="inlineStr">
        <is>
          <t>DC_BREAK_FILTER_TF=1h</t>
        </is>
      </c>
      <c r="BV5" s="34" t="inlineStr">
        <is>
          <t>DC_BREAK_FILTER_TF=15m</t>
        </is>
      </c>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4" t="inlineStr">
        <is>
          <t>EXIT_TIGHT_BREAKOUT_SCORER_FILTER_TF=OFF</t>
        </is>
      </c>
      <c r="DB5" s="34" t="inlineStr">
        <is>
          <t>EXIT_TIGHT_BREAKOUT_SCORER_FILTER_TF=D</t>
        </is>
      </c>
      <c r="DC5" s="34" t="inlineStr">
        <is>
          <t>EXIT_TIGHT_BREAKOUT_SCORER_FILTER_TF=4h</t>
        </is>
      </c>
      <c r="DD5" s="34" t="inlineStr">
        <is>
          <t>EXIT_TIGHT_BREAKOUT_SCORER_FILTER_TF=1h</t>
        </is>
      </c>
      <c r="DE5" s="34" t="inlineStr">
        <is>
          <t>EXIT_TIGHT_BREAKOUT_SCORER_FILTER_TF=15m</t>
        </is>
      </c>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4" t="inlineStr">
        <is>
          <t>MOMENTUM_BREAKOUT_FILTER_TF=OFF</t>
        </is>
      </c>
      <c r="GC5" s="34" t="inlineStr">
        <is>
          <t>MOMENTUM_BREAKOUT_FILTER_TF=D</t>
        </is>
      </c>
      <c r="GD5" s="34" t="inlineStr">
        <is>
          <t>MOMENTUM_BREAKOUT_FILTER_TF=4h</t>
        </is>
      </c>
      <c r="GE5" s="34" t="inlineStr">
        <is>
          <t>MOMENTUM_BREAKOUT_FILTER_TF=1h</t>
        </is>
      </c>
      <c r="GF5" s="34" t="inlineStr">
        <is>
          <t>MOMENTUM_BREAKOUT_FILTER_TF=15m</t>
        </is>
      </c>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33" t="n"/>
      <c r="IL5" s="26" t="n"/>
      <c r="IM5" s="26" t="inlineStr">
        <is>
          <t>ez_manage.py:3078 top()</t>
        </is>
      </c>
      <c r="IN5" s="26" t="inlineStr">
        <is>
          <t>v12_quick_engine.py:1518 x5</t>
        </is>
      </c>
      <c r="IO5" s="26" t="n"/>
    </row>
    <row r="6" ht="10.5" customHeight="1" s="67">
      <c r="A6" s="26" t="inlineStr">
        <is>
          <t>STDEV_BREAKOUT_PCTB_LONG</t>
        </is>
      </c>
      <c r="B6" s="26" t="inlineStr">
        <is>
          <t>2.0</t>
        </is>
      </c>
      <c r="C6" s="26" t="n"/>
      <c r="D6" s="26" t="n"/>
      <c r="E6" s="26" t="n"/>
      <c r="F6" s="26" t="n"/>
      <c r="G6" s="26">
        <f>IFERROR(VLOOKUP($A153&amp;"_"&amp;$B153,Results_Deltas!$A$2:$P$15000,5,FALSE),"")</f>
        <v/>
      </c>
      <c r="H6" s="26">
        <f>IFERROR(VLOOKUP($A153,Results_30d_Deltas!$A$2:$H$5000,7,FALSE)-E152,"")</f>
        <v/>
      </c>
      <c r="I6" s="26">
        <f>IFERROR(VLOOKUP($A153,Results_30d_Deltas!$A$2:$H$5000,6,FALSE),"")</f>
        <v/>
      </c>
      <c r="J6" s="26" t="n"/>
      <c r="K6" s="26" t="n"/>
      <c r="L6" s="26" t="inlineStr">
        <is>
          <t>NO</t>
        </is>
      </c>
      <c r="M6" s="74" t="n">
        <v>-1.617213481993099</v>
      </c>
      <c r="N6" s="71" t="n">
        <v>56</v>
      </c>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4" t="inlineStr">
        <is>
          <t>BREAKOUT_RETEST_FILTER_TF=OFF</t>
        </is>
      </c>
      <c r="AT6" s="34" t="inlineStr">
        <is>
          <t>BREAKOUT_RETEST_FILTER_TF=D</t>
        </is>
      </c>
      <c r="AU6" s="34" t="inlineStr">
        <is>
          <t>BREAKOUT_RETEST_FILTER_TF=4h</t>
        </is>
      </c>
      <c r="AV6" s="34" t="inlineStr">
        <is>
          <t>BREAKOUT_RETEST_FILTER_TF=1h</t>
        </is>
      </c>
      <c r="AW6" s="34" t="inlineStr">
        <is>
          <t>BREAKOUT_RETEST_FILTER_TF=15m</t>
        </is>
      </c>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4" t="inlineStr">
        <is>
          <t>DC_BREAK_FILTER_TF=OFF</t>
        </is>
      </c>
      <c r="BS6" s="34" t="inlineStr">
        <is>
          <t>DC_BREAK_FILTER_TF=D</t>
        </is>
      </c>
      <c r="BT6" s="34" t="inlineStr">
        <is>
          <t>DC_BREAK_FILTER_TF=4h</t>
        </is>
      </c>
      <c r="BU6" s="34" t="inlineStr">
        <is>
          <t>DC_BREAK_FILTER_TF=1h</t>
        </is>
      </c>
      <c r="BV6" s="34" t="inlineStr">
        <is>
          <t>DC_BREAK_FILTER_TF=15m</t>
        </is>
      </c>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4" t="inlineStr">
        <is>
          <t>EXIT_TIGHT_BREAKOUT_SCORER_FILTER_TF=OFF</t>
        </is>
      </c>
      <c r="DB6" s="34" t="inlineStr">
        <is>
          <t>EXIT_TIGHT_BREAKOUT_SCORER_FILTER_TF=D</t>
        </is>
      </c>
      <c r="DC6" s="34" t="inlineStr">
        <is>
          <t>EXIT_TIGHT_BREAKOUT_SCORER_FILTER_TF=4h</t>
        </is>
      </c>
      <c r="DD6" s="34" t="inlineStr">
        <is>
          <t>EXIT_TIGHT_BREAKOUT_SCORER_FILTER_TF=1h</t>
        </is>
      </c>
      <c r="DE6" s="34" t="inlineStr">
        <is>
          <t>EXIT_TIGHT_BREAKOUT_SCORER_FILTER_TF=15m</t>
        </is>
      </c>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4" t="inlineStr">
        <is>
          <t>MOMENTUM_BREAKOUT_FILTER_TF=OFF</t>
        </is>
      </c>
      <c r="GC6" s="34" t="inlineStr">
        <is>
          <t>MOMENTUM_BREAKOUT_FILTER_TF=D</t>
        </is>
      </c>
      <c r="GD6" s="34" t="inlineStr">
        <is>
          <t>MOMENTUM_BREAKOUT_FILTER_TF=4h</t>
        </is>
      </c>
      <c r="GE6" s="34" t="inlineStr">
        <is>
          <t>MOMENTUM_BREAKOUT_FILTER_TF=1h</t>
        </is>
      </c>
      <c r="GF6" s="34" t="inlineStr">
        <is>
          <t>MOMENTUM_BREAKOUT_FILTER_TF=15m</t>
        </is>
      </c>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3" t="n"/>
      <c r="IL6" s="26" t="n"/>
      <c r="IM6" s="26" t="inlineStr">
        <is>
          <t>ez_manage.py:4044 top()</t>
        </is>
      </c>
      <c r="IN6" s="26" t="inlineStr">
        <is>
          <t>v12_quick_engine.py:3280 x3</t>
        </is>
      </c>
      <c r="IO6" s="26" t="n"/>
    </row>
    <row r="7" ht="10.5" customHeight="1" s="67">
      <c r="A7" s="26" t="inlineStr">
        <is>
          <t>STDEV_BREAKOUT_PCTB_LONG</t>
        </is>
      </c>
      <c r="B7" s="26" t="inlineStr">
        <is>
          <t>0.5</t>
        </is>
      </c>
      <c r="C7" s="26" t="n"/>
      <c r="D7" s="26" t="n"/>
      <c r="E7" s="26" t="n"/>
      <c r="F7" s="26" t="n"/>
      <c r="G7" s="26">
        <f>IFERROR(VLOOKUP($A151&amp;"_"&amp;$B151,Results_Deltas!$A$2:$P$15000,5,FALSE),"")</f>
        <v/>
      </c>
      <c r="H7" s="26">
        <f>IFERROR(VLOOKUP($A151,Results_30d_Deltas!$A$2:$H$5000,7,FALSE)-E150,"")</f>
        <v/>
      </c>
      <c r="I7" s="26">
        <f>IFERROR(VLOOKUP($A151,Results_30d_Deltas!$A$2:$H$5000,6,FALSE),"")</f>
        <v/>
      </c>
      <c r="J7" s="26" t="n"/>
      <c r="K7" s="26" t="n"/>
      <c r="L7" s="26" t="inlineStr">
        <is>
          <t>NO</t>
        </is>
      </c>
      <c r="M7" s="74" t="n">
        <v>-1.445681144616135</v>
      </c>
      <c r="N7" s="71" t="n">
        <v>56</v>
      </c>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4" t="inlineStr">
        <is>
          <t>BREAKOUT_RETEST_FILTER_TF=OFF</t>
        </is>
      </c>
      <c r="AT7" s="34" t="inlineStr">
        <is>
          <t>BREAKOUT_RETEST_FILTER_TF=D</t>
        </is>
      </c>
      <c r="AU7" s="34" t="inlineStr">
        <is>
          <t>BREAKOUT_RETEST_FILTER_TF=4h</t>
        </is>
      </c>
      <c r="AV7" s="34" t="inlineStr">
        <is>
          <t>BREAKOUT_RETEST_FILTER_TF=1h</t>
        </is>
      </c>
      <c r="AW7" s="34" t="inlineStr">
        <is>
          <t>BREAKOUT_RETEST_FILTER_TF=15m</t>
        </is>
      </c>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4" t="inlineStr">
        <is>
          <t>DC_BREAK_FILTER_TF=OFF</t>
        </is>
      </c>
      <c r="BS7" s="34" t="inlineStr">
        <is>
          <t>DC_BREAK_FILTER_TF=D</t>
        </is>
      </c>
      <c r="BT7" s="34" t="inlineStr">
        <is>
          <t>DC_BREAK_FILTER_TF=4h</t>
        </is>
      </c>
      <c r="BU7" s="34" t="inlineStr">
        <is>
          <t>DC_BREAK_FILTER_TF=1h</t>
        </is>
      </c>
      <c r="BV7" s="34" t="inlineStr">
        <is>
          <t>DC_BREAK_FILTER_TF=15m</t>
        </is>
      </c>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4" t="inlineStr">
        <is>
          <t>EXIT_TIGHT_BREAKOUT_SCORER_FILTER_TF=OFF</t>
        </is>
      </c>
      <c r="DB7" s="34" t="inlineStr">
        <is>
          <t>EXIT_TIGHT_BREAKOUT_SCORER_FILTER_TF=D</t>
        </is>
      </c>
      <c r="DC7" s="34" t="inlineStr">
        <is>
          <t>EXIT_TIGHT_BREAKOUT_SCORER_FILTER_TF=4h</t>
        </is>
      </c>
      <c r="DD7" s="34" t="inlineStr">
        <is>
          <t>EXIT_TIGHT_BREAKOUT_SCORER_FILTER_TF=1h</t>
        </is>
      </c>
      <c r="DE7" s="34" t="inlineStr">
        <is>
          <t>EXIT_TIGHT_BREAKOUT_SCORER_FILTER_TF=15m</t>
        </is>
      </c>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4" t="inlineStr">
        <is>
          <t>MOMENTUM_BREAKOUT_FILTER_TF=OFF</t>
        </is>
      </c>
      <c r="GC7" s="34" t="inlineStr">
        <is>
          <t>MOMENTUM_BREAKOUT_FILTER_TF=D</t>
        </is>
      </c>
      <c r="GD7" s="34" t="inlineStr">
        <is>
          <t>MOMENTUM_BREAKOUT_FILTER_TF=4h</t>
        </is>
      </c>
      <c r="GE7" s="34" t="inlineStr">
        <is>
          <t>MOMENTUM_BREAKOUT_FILTER_TF=1h</t>
        </is>
      </c>
      <c r="GF7" s="34" t="inlineStr">
        <is>
          <t>MOMENTUM_BREAKOUT_FILTER_TF=15m</t>
        </is>
      </c>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3" t="n"/>
      <c r="IL7" s="26" t="n"/>
      <c r="IM7" s="26" t="inlineStr">
        <is>
          <t>ez_manage.py:4044 top()</t>
        </is>
      </c>
      <c r="IN7" s="26" t="inlineStr">
        <is>
          <t>v12_quick_engine.py:3280 x3</t>
        </is>
      </c>
      <c r="IO7" s="26" t="n"/>
    </row>
    <row r="8" ht="10.5" customHeight="1" s="67">
      <c r="A8" s="26" t="inlineStr">
        <is>
          <t>DC_BREAKOUT_SCORE</t>
        </is>
      </c>
      <c r="B8" s="26" t="inlineStr">
        <is>
          <t>10</t>
        </is>
      </c>
      <c r="C8" s="26" t="n"/>
      <c r="D8" s="26" t="n"/>
      <c r="E8" s="26" t="n"/>
      <c r="F8" s="26" t="n"/>
      <c r="G8" s="26">
        <f>IFERROR(VLOOKUP($A8&amp;"_"&amp;$B8,Results_Deltas!$A$2:$P$15000,5,FALSE),"")</f>
        <v/>
      </c>
      <c r="H8" s="26">
        <f>IFERROR(VLOOKUP($A8,Results_30d_Deltas!$A$2:$H$5000,7,FALSE)-E7,"")</f>
        <v/>
      </c>
      <c r="I8" s="26">
        <f>IFERROR(VLOOKUP($A8,Results_30d_Deltas!$A$2:$H$5000,6,FALSE),"")</f>
        <v/>
      </c>
      <c r="J8" s="26" t="n"/>
      <c r="K8" s="26" t="n"/>
      <c r="L8" s="26" t="inlineStr">
        <is>
          <t>NO</t>
        </is>
      </c>
      <c r="M8" s="74" t="n">
        <v>-1.497626019975403</v>
      </c>
      <c r="N8" s="71" t="n">
        <v>61</v>
      </c>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4" t="inlineStr">
        <is>
          <t>BREAKOUT_RETEST_FILTER_TF=OFF</t>
        </is>
      </c>
      <c r="AT8" s="34" t="inlineStr">
        <is>
          <t>BREAKOUT_RETEST_FILTER_TF=D</t>
        </is>
      </c>
      <c r="AU8" s="34" t="inlineStr">
        <is>
          <t>BREAKOUT_RETEST_FILTER_TF=4h</t>
        </is>
      </c>
      <c r="AV8" s="34" t="inlineStr">
        <is>
          <t>BREAKOUT_RETEST_FILTER_TF=1h</t>
        </is>
      </c>
      <c r="AW8" s="34" t="inlineStr">
        <is>
          <t>BREAKOUT_RETEST_FILTER_TF=15m</t>
        </is>
      </c>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4" t="inlineStr">
        <is>
          <t>DC_BREAK_FILTER_TF=OFF</t>
        </is>
      </c>
      <c r="BS8" s="34" t="inlineStr">
        <is>
          <t>DC_BREAK_FILTER_TF=D</t>
        </is>
      </c>
      <c r="BT8" s="34" t="inlineStr">
        <is>
          <t>DC_BREAK_FILTER_TF=4h</t>
        </is>
      </c>
      <c r="BU8" s="34" t="inlineStr">
        <is>
          <t>DC_BREAK_FILTER_TF=1h</t>
        </is>
      </c>
      <c r="BV8" s="34" t="inlineStr">
        <is>
          <t>DC_BREAK_FILTER_TF=15m</t>
        </is>
      </c>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4" t="inlineStr">
        <is>
          <t>EXIT_TIGHT_BREAKOUT_SCORER_FILTER_TF=OFF</t>
        </is>
      </c>
      <c r="DB8" s="34" t="inlineStr">
        <is>
          <t>EXIT_TIGHT_BREAKOUT_SCORER_FILTER_TF=D</t>
        </is>
      </c>
      <c r="DC8" s="34" t="inlineStr">
        <is>
          <t>EXIT_TIGHT_BREAKOUT_SCORER_FILTER_TF=4h</t>
        </is>
      </c>
      <c r="DD8" s="34" t="inlineStr">
        <is>
          <t>EXIT_TIGHT_BREAKOUT_SCORER_FILTER_TF=1h</t>
        </is>
      </c>
      <c r="DE8" s="34" t="inlineStr">
        <is>
          <t>EXIT_TIGHT_BREAKOUT_SCORER_FILTER_TF=15m</t>
        </is>
      </c>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4" t="inlineStr">
        <is>
          <t>MOMENTUM_BREAKOUT_FILTER_TF=OFF</t>
        </is>
      </c>
      <c r="GC8" s="34" t="inlineStr">
        <is>
          <t>MOMENTUM_BREAKOUT_FILTER_TF=D</t>
        </is>
      </c>
      <c r="GD8" s="34" t="inlineStr">
        <is>
          <t>MOMENTUM_BREAKOUT_FILTER_TF=4h</t>
        </is>
      </c>
      <c r="GE8" s="34" t="inlineStr">
        <is>
          <t>MOMENTUM_BREAKOUT_FILTER_TF=1h</t>
        </is>
      </c>
      <c r="GF8" s="34" t="inlineStr">
        <is>
          <t>MOMENTUM_BREAKOUT_FILTER_TF=15m</t>
        </is>
      </c>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33" t="n"/>
      <c r="IL8" s="26" t="n"/>
      <c r="IM8" s="26" t="inlineStr">
        <is>
          <t>ez_manage.py:3077 top()</t>
        </is>
      </c>
      <c r="IN8" s="26" t="inlineStr">
        <is>
          <t>v12_quick_engine.py:1517 x18</t>
        </is>
      </c>
      <c r="IO8" s="26" t="n"/>
    </row>
    <row r="9" ht="10.5" customHeight="1" s="67">
      <c r="A9" s="26" t="inlineStr">
        <is>
          <t>DC_BREAKOUT_SCORE</t>
        </is>
      </c>
      <c r="B9" s="26" t="inlineStr">
        <is>
          <t>25</t>
        </is>
      </c>
      <c r="C9" s="26" t="n"/>
      <c r="D9" s="26" t="n"/>
      <c r="E9" s="26" t="n"/>
      <c r="F9" s="26" t="n"/>
      <c r="G9" s="26">
        <f>IFERROR(VLOOKUP($A11&amp;"_"&amp;$B11,Results_Deltas!$A$2:$P$15000,5,FALSE),"")</f>
        <v/>
      </c>
      <c r="H9" s="26">
        <f>IFERROR(VLOOKUP($A11,Results_30d_Deltas!$A$2:$H$5000,7,FALSE)-E10,"")</f>
        <v/>
      </c>
      <c r="I9" s="26">
        <f>IFERROR(VLOOKUP($A11,Results_30d_Deltas!$A$2:$H$5000,6,FALSE),"")</f>
        <v/>
      </c>
      <c r="J9" s="26" t="n"/>
      <c r="K9" s="26" t="n"/>
      <c r="L9" s="26" t="inlineStr">
        <is>
          <t>NO</t>
        </is>
      </c>
      <c r="M9" s="74" t="n">
        <v>-1.554521758046795</v>
      </c>
      <c r="N9" s="71" t="n">
        <v>61</v>
      </c>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4" t="inlineStr">
        <is>
          <t>BREAKOUT_RETEST_FILTER_TF=OFF</t>
        </is>
      </c>
      <c r="AT9" s="34" t="inlineStr">
        <is>
          <t>BREAKOUT_RETEST_FILTER_TF=D</t>
        </is>
      </c>
      <c r="AU9" s="34" t="inlineStr">
        <is>
          <t>BREAKOUT_RETEST_FILTER_TF=4h</t>
        </is>
      </c>
      <c r="AV9" s="34" t="inlineStr">
        <is>
          <t>BREAKOUT_RETEST_FILTER_TF=1h</t>
        </is>
      </c>
      <c r="AW9" s="34" t="inlineStr">
        <is>
          <t>BREAKOUT_RETEST_FILTER_TF=15m</t>
        </is>
      </c>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4" t="inlineStr">
        <is>
          <t>DC_BREAK_FILTER_TF=OFF</t>
        </is>
      </c>
      <c r="BS9" s="34" t="inlineStr">
        <is>
          <t>DC_BREAK_FILTER_TF=D</t>
        </is>
      </c>
      <c r="BT9" s="34" t="inlineStr">
        <is>
          <t>DC_BREAK_FILTER_TF=4h</t>
        </is>
      </c>
      <c r="BU9" s="34" t="inlineStr">
        <is>
          <t>DC_BREAK_FILTER_TF=1h</t>
        </is>
      </c>
      <c r="BV9" s="34" t="inlineStr">
        <is>
          <t>DC_BREAK_FILTER_TF=15m</t>
        </is>
      </c>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4" t="inlineStr">
        <is>
          <t>EXIT_TIGHT_BREAKOUT_SCORER_FILTER_TF=OFF</t>
        </is>
      </c>
      <c r="DB9" s="34" t="inlineStr">
        <is>
          <t>EXIT_TIGHT_BREAKOUT_SCORER_FILTER_TF=D</t>
        </is>
      </c>
      <c r="DC9" s="34" t="inlineStr">
        <is>
          <t>EXIT_TIGHT_BREAKOUT_SCORER_FILTER_TF=4h</t>
        </is>
      </c>
      <c r="DD9" s="34" t="inlineStr">
        <is>
          <t>EXIT_TIGHT_BREAKOUT_SCORER_FILTER_TF=1h</t>
        </is>
      </c>
      <c r="DE9" s="34" t="inlineStr">
        <is>
          <t>EXIT_TIGHT_BREAKOUT_SCORER_FILTER_TF=15m</t>
        </is>
      </c>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4" t="inlineStr">
        <is>
          <t>MOMENTUM_BREAKOUT_FILTER_TF=OFF</t>
        </is>
      </c>
      <c r="GC9" s="34" t="inlineStr">
        <is>
          <t>MOMENTUM_BREAKOUT_FILTER_TF=D</t>
        </is>
      </c>
      <c r="GD9" s="34" t="inlineStr">
        <is>
          <t>MOMENTUM_BREAKOUT_FILTER_TF=4h</t>
        </is>
      </c>
      <c r="GE9" s="34" t="inlineStr">
        <is>
          <t>MOMENTUM_BREAKOUT_FILTER_TF=1h</t>
        </is>
      </c>
      <c r="GF9" s="34" t="inlineStr">
        <is>
          <t>MOMENTUM_BREAKOUT_FILTER_TF=15m</t>
        </is>
      </c>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33" t="n"/>
      <c r="IL9" s="26" t="n"/>
      <c r="IM9" s="26" t="inlineStr">
        <is>
          <t>ez_manage.py:3077 top()</t>
        </is>
      </c>
      <c r="IN9" s="26" t="inlineStr">
        <is>
          <t>v12_quick_engine.py:1517 x18</t>
        </is>
      </c>
      <c r="IO9" s="26" t="n"/>
    </row>
    <row r="10" ht="10.5" customHeight="1" s="67">
      <c r="A10" s="27" t="inlineStr">
        <is>
          <t>DC_BREAKOUT_SCORE</t>
        </is>
      </c>
      <c r="B10" s="27" t="inlineStr">
        <is>
          <t>15</t>
        </is>
      </c>
      <c r="C10" s="26" t="n"/>
      <c r="D10" s="26" t="n"/>
      <c r="E10" s="26" t="n"/>
      <c r="F10" s="26" t="n"/>
      <c r="G10" s="26">
        <f>IFERROR(VLOOKUP($A9&amp;"_"&amp;$B9,Results_Deltas!$A$2:$P$15000,5,FALSE),"")</f>
        <v/>
      </c>
      <c r="H10" s="26">
        <f>IFERROR(VLOOKUP($A9,Results_30d_Deltas!$A$2:$H$5000,7,FALSE)-E8,"")</f>
        <v/>
      </c>
      <c r="I10" s="26">
        <f>IFERROR(VLOOKUP($A9,Results_30d_Deltas!$A$2:$H$5000,6,FALSE),"")</f>
        <v/>
      </c>
      <c r="J10" s="26" t="n"/>
      <c r="K10" s="26" t="n"/>
      <c r="L10" s="26" t="inlineStr">
        <is>
          <t>YES</t>
        </is>
      </c>
      <c r="M10" s="74" t="n">
        <v>-1.317234279084941</v>
      </c>
      <c r="N10" s="71" t="n">
        <v>61</v>
      </c>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4" t="inlineStr">
        <is>
          <t>BREAKOUT_RETEST_FILTER_TF=OFF</t>
        </is>
      </c>
      <c r="AT10" s="34" t="inlineStr">
        <is>
          <t>BREAKOUT_RETEST_FILTER_TF=D</t>
        </is>
      </c>
      <c r="AU10" s="34" t="inlineStr">
        <is>
          <t>BREAKOUT_RETEST_FILTER_TF=4h</t>
        </is>
      </c>
      <c r="AV10" s="34" t="inlineStr">
        <is>
          <t>BREAKOUT_RETEST_FILTER_TF=1h</t>
        </is>
      </c>
      <c r="AW10" s="34" t="inlineStr">
        <is>
          <t>BREAKOUT_RETEST_FILTER_TF=15m</t>
        </is>
      </c>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4" t="inlineStr">
        <is>
          <t>DC_BREAK_FILTER_TF=OFF</t>
        </is>
      </c>
      <c r="BS10" s="34" t="inlineStr">
        <is>
          <t>DC_BREAK_FILTER_TF=D</t>
        </is>
      </c>
      <c r="BT10" s="34" t="inlineStr">
        <is>
          <t>DC_BREAK_FILTER_TF=4h</t>
        </is>
      </c>
      <c r="BU10" s="34" t="inlineStr">
        <is>
          <t>DC_BREAK_FILTER_TF=1h</t>
        </is>
      </c>
      <c r="BV10" s="34" t="inlineStr">
        <is>
          <t>DC_BREAK_FILTER_TF=15m</t>
        </is>
      </c>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4" t="inlineStr">
        <is>
          <t>EXIT_TIGHT_BREAKOUT_SCORER_FILTER_TF=OFF</t>
        </is>
      </c>
      <c r="DB10" s="34" t="inlineStr">
        <is>
          <t>EXIT_TIGHT_BREAKOUT_SCORER_FILTER_TF=D</t>
        </is>
      </c>
      <c r="DC10" s="34" t="inlineStr">
        <is>
          <t>EXIT_TIGHT_BREAKOUT_SCORER_FILTER_TF=4h</t>
        </is>
      </c>
      <c r="DD10" s="34" t="inlineStr">
        <is>
          <t>EXIT_TIGHT_BREAKOUT_SCORER_FILTER_TF=1h</t>
        </is>
      </c>
      <c r="DE10" s="34" t="inlineStr">
        <is>
          <t>EXIT_TIGHT_BREAKOUT_SCORER_FILTER_TF=15m</t>
        </is>
      </c>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4" t="inlineStr">
        <is>
          <t>MOMENTUM_BREAKOUT_FILTER_TF=OFF</t>
        </is>
      </c>
      <c r="GC10" s="34" t="inlineStr">
        <is>
          <t>MOMENTUM_BREAKOUT_FILTER_TF=D</t>
        </is>
      </c>
      <c r="GD10" s="34" t="inlineStr">
        <is>
          <t>MOMENTUM_BREAKOUT_FILTER_TF=4h</t>
        </is>
      </c>
      <c r="GE10" s="34" t="inlineStr">
        <is>
          <t>MOMENTUM_BREAKOUT_FILTER_TF=1h</t>
        </is>
      </c>
      <c r="GF10" s="34" t="inlineStr">
        <is>
          <t>MOMENTUM_BREAKOUT_FILTER_TF=15m</t>
        </is>
      </c>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3" t="n"/>
      <c r="IK10" s="33" t="n"/>
      <c r="IL10" s="26" t="n"/>
      <c r="IM10" s="26" t="inlineStr">
        <is>
          <t>ez_manage.py:3077 top()</t>
        </is>
      </c>
      <c r="IN10" s="26" t="inlineStr">
        <is>
          <t>v12_quick_engine.py:1517 x18</t>
        </is>
      </c>
      <c r="IO10" s="26" t="n"/>
    </row>
    <row r="11" ht="10.5" customHeight="1" s="67">
      <c r="A11" s="26" t="inlineStr">
        <is>
          <t>DC_BREAKOUT_SCORE</t>
        </is>
      </c>
      <c r="B11" s="26" t="inlineStr">
        <is>
          <t>30</t>
        </is>
      </c>
      <c r="C11" s="26" t="n"/>
      <c r="D11" s="26" t="n"/>
      <c r="E11" s="26" t="n"/>
      <c r="F11" s="26" t="n"/>
      <c r="G11" s="26">
        <f>IFERROR(VLOOKUP($A12&amp;"_"&amp;$B12,Results_Deltas!$A$2:$P$15000,5,FALSE),"")</f>
        <v/>
      </c>
      <c r="H11" s="26">
        <f>IFERROR(VLOOKUP($A12,Results_30d_Deltas!$A$2:$H$5000,7,FALSE)-E11,"")</f>
        <v/>
      </c>
      <c r="I11" s="26">
        <f>IFERROR(VLOOKUP($A12,Results_30d_Deltas!$A$2:$H$5000,6,FALSE),"")</f>
        <v/>
      </c>
      <c r="J11" s="26" t="n"/>
      <c r="K11" s="26" t="n"/>
      <c r="L11" s="26" t="inlineStr">
        <is>
          <t>NO</t>
        </is>
      </c>
      <c r="M11" s="74" t="n">
        <v>-1.706527930735956</v>
      </c>
      <c r="N11" s="71" t="n">
        <v>60</v>
      </c>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4" t="inlineStr">
        <is>
          <t>BREAKOUT_RETEST_FILTER_TF=OFF</t>
        </is>
      </c>
      <c r="AT11" s="34" t="inlineStr">
        <is>
          <t>BREAKOUT_RETEST_FILTER_TF=D</t>
        </is>
      </c>
      <c r="AU11" s="34" t="inlineStr">
        <is>
          <t>BREAKOUT_RETEST_FILTER_TF=4h</t>
        </is>
      </c>
      <c r="AV11" s="34" t="inlineStr">
        <is>
          <t>BREAKOUT_RETEST_FILTER_TF=1h</t>
        </is>
      </c>
      <c r="AW11" s="34" t="inlineStr">
        <is>
          <t>BREAKOUT_RETEST_FILTER_TF=15m</t>
        </is>
      </c>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4" t="inlineStr">
        <is>
          <t>DC_BREAK_FILTER_TF=OFF</t>
        </is>
      </c>
      <c r="BS11" s="34" t="inlineStr">
        <is>
          <t>DC_BREAK_FILTER_TF=D</t>
        </is>
      </c>
      <c r="BT11" s="34" t="inlineStr">
        <is>
          <t>DC_BREAK_FILTER_TF=4h</t>
        </is>
      </c>
      <c r="BU11" s="34" t="inlineStr">
        <is>
          <t>DC_BREAK_FILTER_TF=1h</t>
        </is>
      </c>
      <c r="BV11" s="34" t="inlineStr">
        <is>
          <t>DC_BREAK_FILTER_TF=15m</t>
        </is>
      </c>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4" t="inlineStr">
        <is>
          <t>EXIT_TIGHT_BREAKOUT_SCORER_FILTER_TF=OFF</t>
        </is>
      </c>
      <c r="DB11" s="34" t="inlineStr">
        <is>
          <t>EXIT_TIGHT_BREAKOUT_SCORER_FILTER_TF=D</t>
        </is>
      </c>
      <c r="DC11" s="34" t="inlineStr">
        <is>
          <t>EXIT_TIGHT_BREAKOUT_SCORER_FILTER_TF=4h</t>
        </is>
      </c>
      <c r="DD11" s="34" t="inlineStr">
        <is>
          <t>EXIT_TIGHT_BREAKOUT_SCORER_FILTER_TF=1h</t>
        </is>
      </c>
      <c r="DE11" s="34" t="inlineStr">
        <is>
          <t>EXIT_TIGHT_BREAKOUT_SCORER_FILTER_TF=15m</t>
        </is>
      </c>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4" t="inlineStr">
        <is>
          <t>MOMENTUM_BREAKOUT_FILTER_TF=OFF</t>
        </is>
      </c>
      <c r="GC11" s="34" t="inlineStr">
        <is>
          <t>MOMENTUM_BREAKOUT_FILTER_TF=D</t>
        </is>
      </c>
      <c r="GD11" s="34" t="inlineStr">
        <is>
          <t>MOMENTUM_BREAKOUT_FILTER_TF=4h</t>
        </is>
      </c>
      <c r="GE11" s="34" t="inlineStr">
        <is>
          <t>MOMENTUM_BREAKOUT_FILTER_TF=1h</t>
        </is>
      </c>
      <c r="GF11" s="34" t="inlineStr">
        <is>
          <t>MOMENTUM_BREAKOUT_FILTER_TF=15m</t>
        </is>
      </c>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3" t="n"/>
      <c r="IK11" s="33" t="n"/>
      <c r="IL11" s="26" t="n"/>
      <c r="IM11" s="26" t="inlineStr">
        <is>
          <t>ez_manage.py:3077 top()</t>
        </is>
      </c>
      <c r="IN11" s="26" t="inlineStr">
        <is>
          <t>v12_quick_engine.py:1517 x18</t>
        </is>
      </c>
      <c r="IO11" s="26" t="n"/>
    </row>
    <row r="12" ht="10.5" customHeight="1" s="67">
      <c r="A12" s="26" t="inlineStr">
        <is>
          <t>STDEV_SUPPRESS_EARLY_EXIT</t>
        </is>
      </c>
      <c r="B12" s="26" t="inlineStr">
        <is>
          <t>0.5</t>
        </is>
      </c>
      <c r="C12" s="26" t="n"/>
      <c r="D12" s="26" t="n"/>
      <c r="E12" s="26" t="n"/>
      <c r="F12" s="26" t="n"/>
      <c r="G12" s="26">
        <f>IFERROR(VLOOKUP($A159&amp;"_"&amp;$B159,Results_Deltas!$A$2:$P$15000,5,FALSE),"")</f>
        <v/>
      </c>
      <c r="H12" s="26">
        <f>IFERROR(VLOOKUP($A159,Results_30d_Deltas!$A$2:$H$5000,7,FALSE)-E158,"")</f>
        <v/>
      </c>
      <c r="I12" s="26">
        <f>IFERROR(VLOOKUP($A159,Results_30d_Deltas!$A$2:$H$5000,6,FALSE),"")</f>
        <v/>
      </c>
      <c r="J12" s="26" t="n"/>
      <c r="K12" s="26" t="n"/>
      <c r="L12" s="26" t="inlineStr">
        <is>
          <t>NO</t>
        </is>
      </c>
      <c r="M12" s="74" t="n">
        <v>-1.403866862863214</v>
      </c>
      <c r="N12" s="71" t="n">
        <v>59</v>
      </c>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4" t="inlineStr">
        <is>
          <t>EXIT_R1_R2_FILTER_TF=OFF</t>
        </is>
      </c>
      <c r="CW12" s="34" t="inlineStr">
        <is>
          <t>EXIT_R1_R2_FILTER_TF=D</t>
        </is>
      </c>
      <c r="CX12" s="34" t="inlineStr">
        <is>
          <t>EXIT_R1_R2_FILTER_TF=4h</t>
        </is>
      </c>
      <c r="CY12" s="34" t="inlineStr">
        <is>
          <t>EXIT_R1_R2_FILTER_TF=1h</t>
        </is>
      </c>
      <c r="CZ12" s="34" t="inlineStr">
        <is>
          <t>EXIT_R1_R2_FILTER_TF=15m</t>
        </is>
      </c>
      <c r="DA12" s="34" t="inlineStr">
        <is>
          <t>EXIT_TIGHT_BREAKOUT_SCORER_FILTER_TF=OFF</t>
        </is>
      </c>
      <c r="DB12" s="34" t="inlineStr">
        <is>
          <t>EXIT_TIGHT_BREAKOUT_SCORER_FILTER_TF=D</t>
        </is>
      </c>
      <c r="DC12" s="34" t="inlineStr">
        <is>
          <t>EXIT_TIGHT_BREAKOUT_SCORER_FILTER_TF=4h</t>
        </is>
      </c>
      <c r="DD12" s="34" t="inlineStr">
        <is>
          <t>EXIT_TIGHT_BREAKOUT_SCORER_FILTER_TF=1h</t>
        </is>
      </c>
      <c r="DE12" s="34" t="inlineStr">
        <is>
          <t>EXIT_TIGHT_BREAKOUT_SCORER_FILTER_TF=15m</t>
        </is>
      </c>
      <c r="DF12" s="34" t="inlineStr">
        <is>
          <t>EXIT_TOP_FADE_FILTER_TF=OFF</t>
        </is>
      </c>
      <c r="DG12" s="34" t="inlineStr">
        <is>
          <t>EXIT_TOP_FADE_FILTER_TF=D</t>
        </is>
      </c>
      <c r="DH12" s="34" t="inlineStr">
        <is>
          <t>EXIT_TOP_FADE_FILTER_TF=4h</t>
        </is>
      </c>
      <c r="DI12" s="34" t="inlineStr">
        <is>
          <t>EXIT_TOP_FADE_FILTER_TF=1h</t>
        </is>
      </c>
      <c r="DJ12" s="34" t="inlineStr">
        <is>
          <t>EXIT_TOP_FADE_FILTER_TF=15m</t>
        </is>
      </c>
      <c r="DK12" s="34" t="inlineStr">
        <is>
          <t>EXIT_TO_REDUCE_ADAPTER_FILTER_TF=OFF</t>
        </is>
      </c>
      <c r="DL12" s="34" t="inlineStr">
        <is>
          <t>EXIT_TO_REDUCE_ADAPTER_FILTER_TF=D</t>
        </is>
      </c>
      <c r="DM12" s="34" t="inlineStr">
        <is>
          <t>EXIT_TO_REDUCE_ADAPTER_FILTER_TF=4h</t>
        </is>
      </c>
      <c r="DN12" s="34" t="inlineStr">
        <is>
          <t>EXIT_TO_REDUCE_ADAPTER_FILTER_TF=1h</t>
        </is>
      </c>
      <c r="DO12" s="34" t="inlineStr">
        <is>
          <t>EXIT_TO_REDUCE_ADAPTER_FILTER_TF=15m</t>
        </is>
      </c>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3" t="n"/>
      <c r="IK12" s="33" t="n"/>
      <c r="IL12" s="26" t="n"/>
      <c r="IM12" s="26" t="inlineStr">
        <is>
          <t>ez_manage.py:4060 top()</t>
        </is>
      </c>
      <c r="IN12" s="26" t="inlineStr">
        <is>
          <t>v12_quick_engine.py:3300 x2</t>
        </is>
      </c>
      <c r="IO12" s="26" t="n"/>
    </row>
    <row r="13" ht="10.5" customHeight="1" s="67">
      <c r="A13" s="26" t="inlineStr">
        <is>
          <t>DC_BREAKOUT_TF</t>
        </is>
      </c>
      <c r="B13" s="26" t="inlineStr">
        <is>
          <t>4h</t>
        </is>
      </c>
      <c r="C13" s="26" t="n"/>
      <c r="D13" s="26" t="n"/>
      <c r="E13" s="26" t="n"/>
      <c r="F13" s="26" t="n"/>
      <c r="G13" s="26">
        <f>IFERROR(VLOOKUP($A5&amp;"_"&amp;$B5,Results_Deltas!$A$2:$P$15000,5,FALSE),"")</f>
        <v/>
      </c>
      <c r="H13" s="26">
        <f>IFERROR(VLOOKUP($A5,Results_30d_Deltas!$A$2:$H$5000,7,FALSE)-E4,"")</f>
        <v/>
      </c>
      <c r="I13" s="26">
        <f>IFERROR(VLOOKUP($A5,Results_30d_Deltas!$A$2:$H$5000,6,FALSE),"")</f>
        <v/>
      </c>
      <c r="J13" s="26" t="n"/>
      <c r="K13" s="26" t="n"/>
      <c r="L13" s="26" t="inlineStr">
        <is>
          <t>NO</t>
        </is>
      </c>
      <c r="M13" s="74" t="n">
        <v>-0.8183470845745329</v>
      </c>
      <c r="N13" s="71" t="n">
        <v>81</v>
      </c>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6" t="inlineStr">
        <is>
          <t>BREAKOUT_RETEST_FILTER_TF=OFF</t>
        </is>
      </c>
      <c r="AT13" s="36" t="inlineStr">
        <is>
          <t>BREAKOUT_RETEST_FILTER_TF=D</t>
        </is>
      </c>
      <c r="AU13" s="36" t="inlineStr">
        <is>
          <t>BREAKOUT_RETEST_FILTER_TF=4h</t>
        </is>
      </c>
      <c r="AV13" s="36" t="inlineStr">
        <is>
          <t>BREAKOUT_RETEST_FILTER_TF=1h</t>
        </is>
      </c>
      <c r="AW13" s="36" t="inlineStr">
        <is>
          <t>BREAKOUT_RETEST_FILTER_TF=15m</t>
        </is>
      </c>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6" t="inlineStr">
        <is>
          <t>DC_BREAK_FILTER_TF=OFF</t>
        </is>
      </c>
      <c r="BS13" s="36" t="inlineStr">
        <is>
          <t>DC_BREAK_FILTER_TF=D</t>
        </is>
      </c>
      <c r="BT13" s="36" t="inlineStr">
        <is>
          <t>DC_BREAK_FILTER_TF=4h</t>
        </is>
      </c>
      <c r="BU13" s="36" t="inlineStr">
        <is>
          <t>DC_BREAK_FILTER_TF=1h</t>
        </is>
      </c>
      <c r="BV13" s="36" t="inlineStr">
        <is>
          <t>DC_BREAK_FILTER_TF=15m</t>
        </is>
      </c>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72" t="n"/>
      <c r="CW13" s="72" t="n"/>
      <c r="CX13" s="72" t="n"/>
      <c r="CY13" s="72" t="n"/>
      <c r="CZ13" s="72" t="n"/>
      <c r="DA13" s="34" t="inlineStr">
        <is>
          <t>EXIT_TIGHT_BREAKOUT_SCORER_FILTER_TF=OFF</t>
        </is>
      </c>
      <c r="DB13" s="34" t="inlineStr">
        <is>
          <t>EXIT_TIGHT_BREAKOUT_SCORER_FILTER_TF=D</t>
        </is>
      </c>
      <c r="DC13" s="34" t="inlineStr">
        <is>
          <t>EXIT_TIGHT_BREAKOUT_SCORER_FILTER_TF=4h</t>
        </is>
      </c>
      <c r="DD13" s="34" t="inlineStr">
        <is>
          <t>EXIT_TIGHT_BREAKOUT_SCORER_FILTER_TF=1h</t>
        </is>
      </c>
      <c r="DE13" s="34" t="inlineStr">
        <is>
          <t>EXIT_TIGHT_BREAKOUT_SCORER_FILTER_TF=15m</t>
        </is>
      </c>
      <c r="DF13" s="72" t="n"/>
      <c r="DG13" s="72" t="n"/>
      <c r="DH13" s="72" t="n"/>
      <c r="DI13" s="72" t="n"/>
      <c r="DJ13" s="72" t="n"/>
      <c r="DK13" s="72" t="n"/>
      <c r="DL13" s="72" t="n"/>
      <c r="DM13" s="72" t="n"/>
      <c r="DN13" s="72" t="n"/>
      <c r="DO13" s="72"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6" t="inlineStr">
        <is>
          <t>MOMENTUM_BREAKOUT_FILTER_TF=OFF</t>
        </is>
      </c>
      <c r="GC13" s="36" t="inlineStr">
        <is>
          <t>MOMENTUM_BREAKOUT_FILTER_TF=D</t>
        </is>
      </c>
      <c r="GD13" s="36" t="inlineStr">
        <is>
          <t>MOMENTUM_BREAKOUT_FILTER_TF=4h</t>
        </is>
      </c>
      <c r="GE13" s="36" t="inlineStr">
        <is>
          <t>MOMENTUM_BREAKOUT_FILTER_TF=1h</t>
        </is>
      </c>
      <c r="GF13" s="36" t="inlineStr">
        <is>
          <t>MOMENTUM_BREAKOUT_FILTER_TF=15m</t>
        </is>
      </c>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3" t="n"/>
      <c r="IK13" s="33" t="n"/>
      <c r="IL13" s="26" t="n"/>
      <c r="IM13" s="26" t="inlineStr">
        <is>
          <t>ez_manage.py:3078 top()</t>
        </is>
      </c>
      <c r="IN13" s="26" t="inlineStr">
        <is>
          <t>v12_quick_engine.py:1518 x5</t>
        </is>
      </c>
      <c r="IO13" s="26" t="n"/>
    </row>
    <row r="14" ht="10.5" customHeight="1" s="67">
      <c r="A14" s="26" t="inlineStr">
        <is>
          <t>STDEV_SUPPRESS_EARLY_EXIT</t>
        </is>
      </c>
      <c r="B14" s="26" t="inlineStr">
        <is>
          <t>1.0</t>
        </is>
      </c>
      <c r="C14" s="26" t="n"/>
      <c r="D14" s="26" t="n"/>
      <c r="E14" s="26" t="n"/>
      <c r="F14" s="26" t="n"/>
      <c r="G14" s="26">
        <f>IFERROR(VLOOKUP($A160&amp;"_"&amp;$B160,Results_Deltas!$A$2:$P$15000,5,FALSE),"")</f>
        <v/>
      </c>
      <c r="H14" s="26">
        <f>IFERROR(VLOOKUP($A160,Results_30d_Deltas!$A$2:$H$5000,7,FALSE)-E159,"")</f>
        <v/>
      </c>
      <c r="I14" s="26">
        <f>IFERROR(VLOOKUP($A160,Results_30d_Deltas!$A$2:$H$5000,6,FALSE),"")</f>
        <v/>
      </c>
      <c r="J14" s="26" t="n"/>
      <c r="K14" s="26" t="n"/>
      <c r="L14" s="26" t="inlineStr">
        <is>
          <t>YES</t>
        </is>
      </c>
      <c r="M14" s="74" t="n">
        <v>-1.598200853995234</v>
      </c>
      <c r="N14" s="71" t="n">
        <v>59</v>
      </c>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72" t="n"/>
      <c r="AT14" s="72" t="n"/>
      <c r="AU14" s="72" t="n"/>
      <c r="AV14" s="72" t="n"/>
      <c r="AW14" s="72"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72" t="n"/>
      <c r="BS14" s="72" t="n"/>
      <c r="BT14" s="72" t="n"/>
      <c r="BU14" s="72" t="n"/>
      <c r="BV14" s="72"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6" t="inlineStr">
        <is>
          <t>EXIT_R1_R2_FILTER_TF=OFF</t>
        </is>
      </c>
      <c r="CW14" s="36" t="inlineStr">
        <is>
          <t>EXIT_R1_R2_FILTER_TF=D</t>
        </is>
      </c>
      <c r="CX14" s="36" t="inlineStr">
        <is>
          <t>EXIT_R1_R2_FILTER_TF=4h</t>
        </is>
      </c>
      <c r="CY14" s="36" t="inlineStr">
        <is>
          <t>EXIT_R1_R2_FILTER_TF=1h</t>
        </is>
      </c>
      <c r="CZ14" s="36" t="inlineStr">
        <is>
          <t>EXIT_R1_R2_FILTER_TF=15m</t>
        </is>
      </c>
      <c r="DA14" s="34" t="inlineStr">
        <is>
          <t>EXIT_TIGHT_BREAKOUT_SCORER_FILTER_TF=OFF</t>
        </is>
      </c>
      <c r="DB14" s="34" t="inlineStr">
        <is>
          <t>EXIT_TIGHT_BREAKOUT_SCORER_FILTER_TF=D</t>
        </is>
      </c>
      <c r="DC14" s="34" t="inlineStr">
        <is>
          <t>EXIT_TIGHT_BREAKOUT_SCORER_FILTER_TF=4h</t>
        </is>
      </c>
      <c r="DD14" s="34" t="inlineStr">
        <is>
          <t>EXIT_TIGHT_BREAKOUT_SCORER_FILTER_TF=1h</t>
        </is>
      </c>
      <c r="DE14" s="34" t="inlineStr">
        <is>
          <t>EXIT_TIGHT_BREAKOUT_SCORER_FILTER_TF=15m</t>
        </is>
      </c>
      <c r="DF14" s="36" t="inlineStr">
        <is>
          <t>EXIT_TOP_FADE_FILTER_TF=OFF</t>
        </is>
      </c>
      <c r="DG14" s="36" t="inlineStr">
        <is>
          <t>EXIT_TOP_FADE_FILTER_TF=D</t>
        </is>
      </c>
      <c r="DH14" s="36" t="inlineStr">
        <is>
          <t>EXIT_TOP_FADE_FILTER_TF=4h</t>
        </is>
      </c>
      <c r="DI14" s="36" t="inlineStr">
        <is>
          <t>EXIT_TOP_FADE_FILTER_TF=1h</t>
        </is>
      </c>
      <c r="DJ14" s="36" t="inlineStr">
        <is>
          <t>EXIT_TOP_FADE_FILTER_TF=15m</t>
        </is>
      </c>
      <c r="DK14" s="36" t="inlineStr">
        <is>
          <t>EXIT_TO_REDUCE_ADAPTER_FILTER_TF=OFF</t>
        </is>
      </c>
      <c r="DL14" s="36" t="inlineStr">
        <is>
          <t>EXIT_TO_REDUCE_ADAPTER_FILTER_TF=D</t>
        </is>
      </c>
      <c r="DM14" s="36" t="inlineStr">
        <is>
          <t>EXIT_TO_REDUCE_ADAPTER_FILTER_TF=4h</t>
        </is>
      </c>
      <c r="DN14" s="36" t="inlineStr">
        <is>
          <t>EXIT_TO_REDUCE_ADAPTER_FILTER_TF=1h</t>
        </is>
      </c>
      <c r="DO14" s="36" t="inlineStr">
        <is>
          <t>EXIT_TO_REDUCE_ADAPTER_FILTER_TF=15m</t>
        </is>
      </c>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72" t="n"/>
      <c r="GC14" s="72" t="n"/>
      <c r="GD14" s="72" t="n"/>
      <c r="GE14" s="72" t="n"/>
      <c r="GF14" s="72"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3" t="n"/>
      <c r="IK14" s="33" t="n"/>
      <c r="IL14" s="26" t="n"/>
      <c r="IM14" s="26" t="inlineStr">
        <is>
          <t>ez_manage.py:4060 top()</t>
        </is>
      </c>
      <c r="IN14" s="26" t="inlineStr">
        <is>
          <t>v12_quick_engine.py:3300 x2</t>
        </is>
      </c>
      <c r="IO14" s="26" t="n"/>
    </row>
    <row r="15" ht="10.5" customHeight="1" s="67">
      <c r="A15" s="26" t="inlineStr">
        <is>
          <t>DC_BREAKOUT_TF</t>
        </is>
      </c>
      <c r="B15" s="26" t="inlineStr">
        <is>
          <t>D</t>
        </is>
      </c>
      <c r="C15" s="26" t="n"/>
      <c r="D15" s="26" t="n"/>
      <c r="E15" s="26" t="n"/>
      <c r="F15" s="26" t="n"/>
      <c r="G15" s="26">
        <f>IFERROR(VLOOKUP($A4&amp;"_"&amp;$B4,Results_Deltas!$A$2:$P$15000,5,FALSE),"")</f>
        <v/>
      </c>
      <c r="H15" s="26">
        <f>IFERROR(VLOOKUP($A4,Results_30d_Deltas!$A$2:$H$5000,7,FALSE)-E3,"")</f>
        <v/>
      </c>
      <c r="I15" s="26">
        <f>IFERROR(VLOOKUP($A4,Results_30d_Deltas!$A$2:$H$5000,6,FALSE),"")</f>
        <v/>
      </c>
      <c r="J15" s="26" t="n"/>
      <c r="K15" s="26" t="n"/>
      <c r="L15" s="26" t="inlineStr">
        <is>
          <t>NO</t>
        </is>
      </c>
      <c r="M15" s="74" t="n">
        <v>-1.129258199048848</v>
      </c>
      <c r="N15" s="71" t="n">
        <v>75</v>
      </c>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4" t="inlineStr">
        <is>
          <t>BREAKOUT_RETEST_FILTER_TF=OFF</t>
        </is>
      </c>
      <c r="AT15" s="34" t="inlineStr">
        <is>
          <t>BREAKOUT_RETEST_FILTER_TF=D</t>
        </is>
      </c>
      <c r="AU15" s="34" t="inlineStr">
        <is>
          <t>BREAKOUT_RETEST_FILTER_TF=4h</t>
        </is>
      </c>
      <c r="AV15" s="34" t="inlineStr">
        <is>
          <t>BREAKOUT_RETEST_FILTER_TF=1h</t>
        </is>
      </c>
      <c r="AW15" s="34" t="inlineStr">
        <is>
          <t>BREAKOUT_RETEST_FILTER_TF=15m</t>
        </is>
      </c>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4" t="inlineStr">
        <is>
          <t>DC_BREAK_FILTER_TF=OFF</t>
        </is>
      </c>
      <c r="BS15" s="34" t="inlineStr">
        <is>
          <t>DC_BREAK_FILTER_TF=D</t>
        </is>
      </c>
      <c r="BT15" s="34" t="inlineStr">
        <is>
          <t>DC_BREAK_FILTER_TF=4h</t>
        </is>
      </c>
      <c r="BU15" s="34" t="inlineStr">
        <is>
          <t>DC_BREAK_FILTER_TF=1h</t>
        </is>
      </c>
      <c r="BV15" s="34" t="inlineStr">
        <is>
          <t>DC_BREAK_FILTER_TF=15m</t>
        </is>
      </c>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4" t="inlineStr">
        <is>
          <t>EXIT_TIGHT_BREAKOUT_SCORER_FILTER_TF=OFF</t>
        </is>
      </c>
      <c r="DB15" s="34" t="inlineStr">
        <is>
          <t>EXIT_TIGHT_BREAKOUT_SCORER_FILTER_TF=D</t>
        </is>
      </c>
      <c r="DC15" s="34" t="inlineStr">
        <is>
          <t>EXIT_TIGHT_BREAKOUT_SCORER_FILTER_TF=4h</t>
        </is>
      </c>
      <c r="DD15" s="34" t="inlineStr">
        <is>
          <t>EXIT_TIGHT_BREAKOUT_SCORER_FILTER_TF=1h</t>
        </is>
      </c>
      <c r="DE15" s="34" t="inlineStr">
        <is>
          <t>EXIT_TIGHT_BREAKOUT_SCORER_FILTER_TF=15m</t>
        </is>
      </c>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4" t="inlineStr">
        <is>
          <t>MOMENTUM_BREAKOUT_FILTER_TF=OFF</t>
        </is>
      </c>
      <c r="GC15" s="34" t="inlineStr">
        <is>
          <t>MOMENTUM_BREAKOUT_FILTER_TF=D</t>
        </is>
      </c>
      <c r="GD15" s="34" t="inlineStr">
        <is>
          <t>MOMENTUM_BREAKOUT_FILTER_TF=4h</t>
        </is>
      </c>
      <c r="GE15" s="34" t="inlineStr">
        <is>
          <t>MOMENTUM_BREAKOUT_FILTER_TF=1h</t>
        </is>
      </c>
      <c r="GF15" s="34" t="inlineStr">
        <is>
          <t>MOMENTUM_BREAKOUT_FILTER_TF=15m</t>
        </is>
      </c>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3" t="n"/>
      <c r="IK15" s="33" t="n"/>
      <c r="IL15" s="26" t="n"/>
      <c r="IM15" s="26" t="inlineStr">
        <is>
          <t>ez_manage.py:3078 top()</t>
        </is>
      </c>
      <c r="IN15" s="26" t="inlineStr">
        <is>
          <t>v12_quick_engine.py:1518 x5</t>
        </is>
      </c>
      <c r="IO15" s="26" t="n"/>
    </row>
    <row r="16" ht="10.5" customHeight="1" s="67">
      <c r="A16" s="27" t="inlineStr">
        <is>
          <t>DC_BREAKOUT_TF</t>
        </is>
      </c>
      <c r="B16" s="27" t="inlineStr">
        <is>
          <t>1h</t>
        </is>
      </c>
      <c r="C16" s="26" t="n"/>
      <c r="D16" s="26" t="n"/>
      <c r="E16" s="26" t="n"/>
      <c r="F16" s="26" t="n"/>
      <c r="G16" s="26">
        <f>IFERROR(VLOOKUP($A6&amp;"_"&amp;$B6,Results_Deltas!$A$2:$P$15000,5,FALSE),"")</f>
        <v/>
      </c>
      <c r="H16" s="26">
        <f>IFERROR(VLOOKUP($A6,Results_30d_Deltas!$A$2:$H$5000,7,FALSE)-E5,"")</f>
        <v/>
      </c>
      <c r="I16" s="26">
        <f>IFERROR(VLOOKUP($A6,Results_30d_Deltas!$A$2:$H$5000,6,FALSE),"")</f>
        <v/>
      </c>
      <c r="J16" s="26" t="n"/>
      <c r="K16" s="26" t="n"/>
      <c r="L16" s="26" t="inlineStr">
        <is>
          <t>YES</t>
        </is>
      </c>
      <c r="M16" s="74" t="n">
        <v>-1.892702724320976</v>
      </c>
      <c r="N16" s="71" t="n">
        <v>61</v>
      </c>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6" t="inlineStr">
        <is>
          <t>BREAKOUT_RETEST_FILTER_TF=OFF</t>
        </is>
      </c>
      <c r="AT16" s="36" t="inlineStr">
        <is>
          <t>BREAKOUT_RETEST_FILTER_TF=D</t>
        </is>
      </c>
      <c r="AU16" s="36" t="inlineStr">
        <is>
          <t>BREAKOUT_RETEST_FILTER_TF=4h</t>
        </is>
      </c>
      <c r="AV16" s="36" t="inlineStr">
        <is>
          <t>BREAKOUT_RETEST_FILTER_TF=1h</t>
        </is>
      </c>
      <c r="AW16" s="36" t="inlineStr">
        <is>
          <t>BREAKOUT_RETEST_FILTER_TF=15m</t>
        </is>
      </c>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6" t="inlineStr">
        <is>
          <t>DC_BREAK_FILTER_TF=OFF</t>
        </is>
      </c>
      <c r="BS16" s="36" t="inlineStr">
        <is>
          <t>DC_BREAK_FILTER_TF=D</t>
        </is>
      </c>
      <c r="BT16" s="36" t="inlineStr">
        <is>
          <t>DC_BREAK_FILTER_TF=4h</t>
        </is>
      </c>
      <c r="BU16" s="36" t="inlineStr">
        <is>
          <t>DC_BREAK_FILTER_TF=1h</t>
        </is>
      </c>
      <c r="BV16" s="36" t="inlineStr">
        <is>
          <t>DC_BREAK_FILTER_TF=15m</t>
        </is>
      </c>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72" t="n"/>
      <c r="CW16" s="72" t="n"/>
      <c r="CX16" s="72" t="n"/>
      <c r="CY16" s="72" t="n"/>
      <c r="CZ16" s="72" t="n"/>
      <c r="DA16" s="34" t="inlineStr">
        <is>
          <t>EXIT_TIGHT_BREAKOUT_SCORER_FILTER_TF=OFF</t>
        </is>
      </c>
      <c r="DB16" s="34" t="inlineStr">
        <is>
          <t>EXIT_TIGHT_BREAKOUT_SCORER_FILTER_TF=D</t>
        </is>
      </c>
      <c r="DC16" s="34" t="inlineStr">
        <is>
          <t>EXIT_TIGHT_BREAKOUT_SCORER_FILTER_TF=4h</t>
        </is>
      </c>
      <c r="DD16" s="34" t="inlineStr">
        <is>
          <t>EXIT_TIGHT_BREAKOUT_SCORER_FILTER_TF=1h</t>
        </is>
      </c>
      <c r="DE16" s="34" t="inlineStr">
        <is>
          <t>EXIT_TIGHT_BREAKOUT_SCORER_FILTER_TF=15m</t>
        </is>
      </c>
      <c r="DF16" s="72" t="n"/>
      <c r="DG16" s="72" t="n"/>
      <c r="DH16" s="72" t="n"/>
      <c r="DI16" s="72" t="n"/>
      <c r="DJ16" s="72" t="n"/>
      <c r="DK16" s="72" t="n"/>
      <c r="DL16" s="72" t="n"/>
      <c r="DM16" s="72" t="n"/>
      <c r="DN16" s="72" t="n"/>
      <c r="DO16" s="72"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6" t="inlineStr">
        <is>
          <t>MOMENTUM_BREAKOUT_FILTER_TF=OFF</t>
        </is>
      </c>
      <c r="GC16" s="36" t="inlineStr">
        <is>
          <t>MOMENTUM_BREAKOUT_FILTER_TF=D</t>
        </is>
      </c>
      <c r="GD16" s="36" t="inlineStr">
        <is>
          <t>MOMENTUM_BREAKOUT_FILTER_TF=4h</t>
        </is>
      </c>
      <c r="GE16" s="36" t="inlineStr">
        <is>
          <t>MOMENTUM_BREAKOUT_FILTER_TF=1h</t>
        </is>
      </c>
      <c r="GF16" s="36" t="inlineStr">
        <is>
          <t>MOMENTUM_BREAKOUT_FILTER_TF=15m</t>
        </is>
      </c>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3" t="n"/>
      <c r="IK16" s="33" t="n"/>
      <c r="IL16" s="26" t="n"/>
      <c r="IM16" s="26" t="inlineStr">
        <is>
          <t>ez_manage.py:3078 top()</t>
        </is>
      </c>
      <c r="IN16" s="26" t="inlineStr">
        <is>
          <t>v12_quick_engine.py:1518 x5</t>
        </is>
      </c>
      <c r="IO16" s="26" t="n"/>
    </row>
    <row r="17" ht="10.5" customHeight="1" s="67">
      <c r="A17" s="26" t="inlineStr">
        <is>
          <t>DC_BREAKOUT_SCORE</t>
        </is>
      </c>
      <c r="B17" s="26" t="inlineStr">
        <is>
          <t>20</t>
        </is>
      </c>
      <c r="C17" s="26" t="n"/>
      <c r="D17" s="26" t="n"/>
      <c r="E17" s="26" t="n"/>
      <c r="F17" s="26" t="n"/>
      <c r="G17" s="26">
        <f>IFERROR(VLOOKUP($A10&amp;"_"&amp;$B10,Results_Deltas!$A$2:$P$15000,5,FALSE),"")</f>
        <v/>
      </c>
      <c r="H17" s="26">
        <f>IFERROR(VLOOKUP($A10,Results_30d_Deltas!$A$2:$H$5000,7,FALSE)-E9,"")</f>
        <v/>
      </c>
      <c r="I17" s="26">
        <f>IFERROR(VLOOKUP($A10,Results_30d_Deltas!$A$2:$H$5000,6,FALSE),"")</f>
        <v/>
      </c>
      <c r="J17" s="26" t="n"/>
      <c r="K17" s="26" t="n"/>
      <c r="L17" s="26" t="inlineStr">
        <is>
          <t>NO</t>
        </is>
      </c>
      <c r="M17" s="74" t="n">
        <v>-0.6715277736744568</v>
      </c>
      <c r="N17" s="71" t="n">
        <v>61</v>
      </c>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6" t="inlineStr">
        <is>
          <t>BREAKOUT_RETEST_FILTER_TF=OFF</t>
        </is>
      </c>
      <c r="AT17" s="36" t="inlineStr">
        <is>
          <t>BREAKOUT_RETEST_FILTER_TF=D</t>
        </is>
      </c>
      <c r="AU17" s="36" t="inlineStr">
        <is>
          <t>BREAKOUT_RETEST_FILTER_TF=4h</t>
        </is>
      </c>
      <c r="AV17" s="36" t="inlineStr">
        <is>
          <t>BREAKOUT_RETEST_FILTER_TF=1h</t>
        </is>
      </c>
      <c r="AW17" s="36" t="inlineStr">
        <is>
          <t>BREAKOUT_RETEST_FILTER_TF=15m</t>
        </is>
      </c>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6" t="inlineStr">
        <is>
          <t>DC_BREAK_FILTER_TF=OFF</t>
        </is>
      </c>
      <c r="BS17" s="36" t="inlineStr">
        <is>
          <t>DC_BREAK_FILTER_TF=D</t>
        </is>
      </c>
      <c r="BT17" s="36" t="inlineStr">
        <is>
          <t>DC_BREAK_FILTER_TF=4h</t>
        </is>
      </c>
      <c r="BU17" s="36" t="inlineStr">
        <is>
          <t>DC_BREAK_FILTER_TF=1h</t>
        </is>
      </c>
      <c r="BV17" s="36" t="inlineStr">
        <is>
          <t>DC_BREAK_FILTER_TF=15m</t>
        </is>
      </c>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72" t="n"/>
      <c r="CW17" s="72" t="n"/>
      <c r="CX17" s="72" t="n"/>
      <c r="CY17" s="72" t="n"/>
      <c r="CZ17" s="72" t="n"/>
      <c r="DA17" s="34" t="inlineStr">
        <is>
          <t>EXIT_TIGHT_BREAKOUT_SCORER_FILTER_TF=OFF</t>
        </is>
      </c>
      <c r="DB17" s="34" t="inlineStr">
        <is>
          <t>EXIT_TIGHT_BREAKOUT_SCORER_FILTER_TF=D</t>
        </is>
      </c>
      <c r="DC17" s="34" t="inlineStr">
        <is>
          <t>EXIT_TIGHT_BREAKOUT_SCORER_FILTER_TF=4h</t>
        </is>
      </c>
      <c r="DD17" s="34" t="inlineStr">
        <is>
          <t>EXIT_TIGHT_BREAKOUT_SCORER_FILTER_TF=1h</t>
        </is>
      </c>
      <c r="DE17" s="34" t="inlineStr">
        <is>
          <t>EXIT_TIGHT_BREAKOUT_SCORER_FILTER_TF=15m</t>
        </is>
      </c>
      <c r="DF17" s="72" t="n"/>
      <c r="DG17" s="72" t="n"/>
      <c r="DH17" s="72" t="n"/>
      <c r="DI17" s="72" t="n"/>
      <c r="DJ17" s="72" t="n"/>
      <c r="DK17" s="72" t="n"/>
      <c r="DL17" s="72" t="n"/>
      <c r="DM17" s="72" t="n"/>
      <c r="DN17" s="72" t="n"/>
      <c r="DO17" s="72"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6" t="inlineStr">
        <is>
          <t>MOMENTUM_BREAKOUT_FILTER_TF=OFF</t>
        </is>
      </c>
      <c r="GC17" s="36" t="inlineStr">
        <is>
          <t>MOMENTUM_BREAKOUT_FILTER_TF=D</t>
        </is>
      </c>
      <c r="GD17" s="36" t="inlineStr">
        <is>
          <t>MOMENTUM_BREAKOUT_FILTER_TF=4h</t>
        </is>
      </c>
      <c r="GE17" s="36" t="inlineStr">
        <is>
          <t>MOMENTUM_BREAKOUT_FILTER_TF=1h</t>
        </is>
      </c>
      <c r="GF17" s="36" t="inlineStr">
        <is>
          <t>MOMENTUM_BREAKOUT_FILTER_TF=15m</t>
        </is>
      </c>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3" t="n"/>
      <c r="IK17" s="33" t="n"/>
      <c r="IL17" s="26" t="n"/>
      <c r="IM17" s="26" t="inlineStr">
        <is>
          <t>ez_manage.py:3077 top()</t>
        </is>
      </c>
      <c r="IN17" s="26" t="inlineStr">
        <is>
          <t>v12_quick_engine.py:1517 x18</t>
        </is>
      </c>
      <c r="IO17" s="26" t="n"/>
    </row>
    <row r="18" ht="10.5" customHeight="1" s="67">
      <c r="A18" s="37" t="inlineStr">
        <is>
          <t>BANDAID_OFF_LOSER_RECOVER_PCT</t>
        </is>
      </c>
      <c r="B18" s="38" t="inlineStr">
        <is>
          <t>2.0</t>
        </is>
      </c>
      <c r="C18" s="38" t="n"/>
      <c r="D18" s="38" t="inlineStr">
        <is>
          <t>AUGMENT, ENTRY, EXIT, GLOBAL_CHECK, REDUCE, STOCKS_EXIT</t>
        </is>
      </c>
      <c r="E18" s="38" t="n"/>
      <c r="F18" s="26" t="n"/>
      <c r="G18" s="38">
        <f>IFERROR(VLOOKUP($A218&amp;"_"&amp;$B218,Results_Deltas!$A$2:$P$15000,5,FALSE),"")</f>
        <v/>
      </c>
      <c r="H18" s="38" t="inlineStr">
        <is>
          <t>Blanket (page end)</t>
        </is>
      </c>
      <c r="I18" s="26" t="n"/>
      <c r="J18" s="26" t="n"/>
      <c r="K18" s="26" t="n"/>
      <c r="L18" s="26" t="inlineStr">
        <is>
          <t>NO</t>
        </is>
      </c>
      <c r="M18" s="0" t="n">
        <v>-2.755827363764006</v>
      </c>
      <c r="N18" s="71" t="n">
        <v>115</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BANDAID_OFF_LOSER_RECOVER_PCT</t>
        </is>
      </c>
      <c r="B19" s="38" t="inlineStr">
        <is>
          <t>1.0</t>
        </is>
      </c>
      <c r="C19" s="38" t="n"/>
      <c r="D19" s="38" t="inlineStr">
        <is>
          <t>AUGMENT, ENTRY, EXIT, GLOBAL_CHECK, REDUCE, STOCKS_EXIT</t>
        </is>
      </c>
      <c r="E19" s="38" t="n"/>
      <c r="F19" s="26" t="n"/>
      <c r="G19" s="38">
        <f>IFERROR(VLOOKUP($A219&amp;"_"&amp;$B219,Results_Deltas!$A$2:$P$15000,5,FALSE),"")</f>
        <v/>
      </c>
      <c r="H19" s="38" t="inlineStr">
        <is>
          <t>Blanket (page end)</t>
        </is>
      </c>
      <c r="I19" s="26" t="n"/>
      <c r="J19" s="26" t="n"/>
      <c r="K19" s="26" t="n"/>
      <c r="L19" s="26" t="inlineStr">
        <is>
          <t>NO</t>
        </is>
      </c>
      <c r="M19" s="0" t="n">
        <v>-3.560587580512908</v>
      </c>
      <c r="N19" s="71" t="n">
        <v>111</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BANDAID_OFF_LOSER_RECOVER_PCT</t>
        </is>
      </c>
      <c r="B20" s="38" t="inlineStr">
        <is>
          <t>0.5</t>
        </is>
      </c>
      <c r="C20" s="38" t="n"/>
      <c r="D20" s="38" t="inlineStr">
        <is>
          <t>AUGMENT, ENTRY, EXIT, GLOBAL_CHECK, REDUCE, STOCKS_EXIT</t>
        </is>
      </c>
      <c r="E20" s="38" t="n"/>
      <c r="F20" s="26" t="n"/>
      <c r="G20" s="38">
        <f>IFERROR(VLOOKUP($A220&amp;"_"&amp;$B220,Results_Deltas!$A$2:$P$15000,5,FALSE),"")</f>
        <v/>
      </c>
      <c r="H20" s="38" t="inlineStr">
        <is>
          <t>Blanket (page end)</t>
        </is>
      </c>
      <c r="I20" s="26" t="n"/>
      <c r="J20" s="26" t="n"/>
      <c r="K20" s="26" t="n"/>
      <c r="L20" s="26" t="inlineStr">
        <is>
          <t>NO</t>
        </is>
      </c>
      <c r="M20" s="0" t="n">
        <v>-3.848673715899851</v>
      </c>
      <c r="N20" s="71" t="n">
        <v>111</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9" t="inlineStr">
        <is>
          <t>BAND_ARROW_ENABLED</t>
        </is>
      </c>
      <c r="B21" s="40" t="inlineStr">
        <is>
          <t>False</t>
        </is>
      </c>
      <c r="C21" s="38" t="n"/>
      <c r="D21" s="38" t="inlineStr">
        <is>
          <t>GLOBAL_CHECK, STOCKS_EXIT</t>
        </is>
      </c>
      <c r="E21" s="38" t="n"/>
      <c r="F21" s="26" t="n"/>
      <c r="G21" s="38">
        <f>IFERROR(VLOOKUP($A221&amp;"_"&amp;$B221,Results_Deltas!$A$2:$P$15000,5,FALSE),"")</f>
        <v/>
      </c>
      <c r="H21" s="38" t="inlineStr">
        <is>
          <t>Blanket (page end)</t>
        </is>
      </c>
      <c r="I21" s="26" t="n"/>
      <c r="J21" s="26" t="n"/>
      <c r="K21" s="26" t="n"/>
      <c r="L21" s="26" t="inlineStr">
        <is>
          <t>NO</t>
        </is>
      </c>
      <c r="M21" s="0" t="n">
        <v>-0.9517966494482196</v>
      </c>
      <c r="N21" s="71" t="n">
        <v>108</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BAND_ARROW_ENABLED</t>
        </is>
      </c>
      <c r="B22" s="38" t="inlineStr">
        <is>
          <t>True</t>
        </is>
      </c>
      <c r="C22" s="38" t="n"/>
      <c r="D22" s="38" t="inlineStr">
        <is>
          <t>GLOBAL_CHECK, STOCKS_EXIT</t>
        </is>
      </c>
      <c r="E22" s="38" t="n"/>
      <c r="F22" s="26" t="n"/>
      <c r="G22" s="38">
        <f>IFERROR(VLOOKUP($A222&amp;"_"&amp;$B222,Results_Deltas!$A$2:$P$15000,5,FALSE),"")</f>
        <v/>
      </c>
      <c r="H22" s="38" t="inlineStr">
        <is>
          <t>Blanket (page end)</t>
        </is>
      </c>
      <c r="I22" s="26" t="n"/>
      <c r="J22" s="26" t="n"/>
      <c r="K22" s="26" t="n"/>
      <c r="L22" s="26" t="inlineStr">
        <is>
          <t>NO</t>
        </is>
      </c>
      <c r="M22" s="0" t="n">
        <v>-3.74335106776776</v>
      </c>
      <c r="N22" s="71" t="n">
        <v>116</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BTC_ACCEL_RAMP_REQUIRE_POSITIVE</t>
        </is>
      </c>
      <c r="B23" s="38" t="inlineStr">
        <is>
          <t>0.0</t>
        </is>
      </c>
      <c r="C23" s="38" t="n"/>
      <c r="D23" s="38" t="inlineStr">
        <is>
          <t>UNIVERSAL (ex-BTC) — ENTRY/EXIT/REENTRY</t>
        </is>
      </c>
      <c r="E23" s="38" t="n"/>
      <c r="F23" s="26" t="n"/>
      <c r="G23" s="38">
        <f>IFERROR(VLOOKUP($A223&amp;"_"&amp;$B223,Results_Deltas!$A$2:$P$15000,5,FALSE),"")</f>
        <v/>
      </c>
      <c r="H23" s="38" t="inlineStr">
        <is>
          <t>Blanket (page end)</t>
        </is>
      </c>
      <c r="I23" s="26" t="n"/>
      <c r="J23" s="26" t="n"/>
      <c r="K23" s="26" t="n"/>
      <c r="L23" s="26" t="inlineStr">
        <is>
          <t>NO</t>
        </is>
      </c>
      <c r="M23" s="74" t="n">
        <v>-1.152296353684137</v>
      </c>
      <c r="N23" s="71" t="n">
        <v>92</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BTC_ACCEL_RAMP_REQUIRE_POSITIVE</t>
        </is>
      </c>
      <c r="B24" s="38" t="inlineStr">
        <is>
          <t>0.0_ALT</t>
        </is>
      </c>
      <c r="C24" s="38" t="n"/>
      <c r="D24" s="38" t="inlineStr">
        <is>
          <t>UNIVERSAL (ex-BTC) — ENTRY/EXIT/REENTRY</t>
        </is>
      </c>
      <c r="E24" s="38" t="n"/>
      <c r="F24" s="26" t="n"/>
      <c r="G24" s="38">
        <f>IFERROR(VLOOKUP($A224&amp;"_"&amp;$B224,Results_Deltas!$A$2:$P$15000,5,FALSE),"")</f>
        <v/>
      </c>
      <c r="H24" s="38" t="inlineStr">
        <is>
          <t>Blanket (page end)</t>
        </is>
      </c>
      <c r="I24" s="26" t="n"/>
      <c r="J24" s="26" t="n"/>
      <c r="K24" s="26" t="n"/>
      <c r="L24" s="26" t="inlineStr">
        <is>
          <t>NO</t>
        </is>
      </c>
      <c r="M24" s="74" t="n">
        <v>-1.152296353684137</v>
      </c>
      <c r="N24" s="71" t="n">
        <v>92</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BTC_HARD_BLOCK_OTHER_ACCOUNTS</t>
        </is>
      </c>
      <c r="B25" s="38" t="inlineStr">
        <is>
          <t>0.0</t>
        </is>
      </c>
      <c r="C25" s="38" t="n"/>
      <c r="D25" s="38" t="inlineStr">
        <is>
          <t>UNIVERSAL (ex-BTC) — ENTRY/EXIT/REENTRY</t>
        </is>
      </c>
      <c r="E25" s="38" t="n"/>
      <c r="F25" s="26" t="n"/>
      <c r="G25" s="38">
        <f>IFERROR(VLOOKUP($A225&amp;"_"&amp;$B225,Results_Deltas!$A$2:$P$15000,5,FALSE),"")</f>
        <v/>
      </c>
      <c r="H25" s="38" t="inlineStr">
        <is>
          <t>Blanket (page end)</t>
        </is>
      </c>
      <c r="I25" s="26" t="n"/>
      <c r="J25" s="26" t="n"/>
      <c r="K25" s="26" t="n"/>
      <c r="L25" s="26" t="inlineStr">
        <is>
          <t>YES</t>
        </is>
      </c>
      <c r="M25" s="74" t="n">
        <v>-1.152296353684137</v>
      </c>
      <c r="N25" s="71" t="n">
        <v>92</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BTC_HARD_BLOCK_OTHER_ACCOUNTS</t>
        </is>
      </c>
      <c r="B26" s="38" t="inlineStr">
        <is>
          <t>0.0_ALT</t>
        </is>
      </c>
      <c r="C26" s="38" t="n"/>
      <c r="D26" s="38" t="inlineStr">
        <is>
          <t>UNIVERSAL (ex-BTC) — ENTRY/EXIT/REENTRY</t>
        </is>
      </c>
      <c r="E26" s="38" t="n"/>
      <c r="F26" s="26" t="n"/>
      <c r="G26" s="38">
        <f>IFERROR(VLOOKUP($A226&amp;"_"&amp;$B226,Results_Deltas!$A$2:$P$15000,5,FALSE),"")</f>
        <v/>
      </c>
      <c r="H26" s="38" t="inlineStr">
        <is>
          <t>Blanket (page end)</t>
        </is>
      </c>
      <c r="I26" s="26" t="n"/>
      <c r="J26" s="26" t="n"/>
      <c r="K26" s="26" t="n"/>
      <c r="L26" s="26" t="inlineStr">
        <is>
          <t>YES</t>
        </is>
      </c>
      <c r="M26" s="74" t="n">
        <v>-1.152296353684137</v>
      </c>
      <c r="N26" s="71" t="n">
        <v>92</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BTC_ROUND_BANDS_EACH_SIDE</t>
        </is>
      </c>
      <c r="B27" s="38" t="inlineStr">
        <is>
          <t>0.0</t>
        </is>
      </c>
      <c r="C27" s="38" t="n"/>
      <c r="D27" s="38" t="inlineStr">
        <is>
          <t>UNIVERSAL (ex-BTC) — ENTRY/EXIT/REENTRY</t>
        </is>
      </c>
      <c r="E27" s="38" t="n"/>
      <c r="F27" s="26" t="n"/>
      <c r="G27" s="38">
        <f>IFERROR(VLOOKUP($A227&amp;"_"&amp;$B227,Results_Deltas!$A$2:$P$15000,5,FALSE),"")</f>
        <v/>
      </c>
      <c r="H27" s="38" t="inlineStr">
        <is>
          <t>Blanket (page end)</t>
        </is>
      </c>
      <c r="I27" s="26" t="n"/>
      <c r="J27" s="26" t="n"/>
      <c r="K27" s="26" t="n"/>
      <c r="L27" s="26" t="inlineStr">
        <is>
          <t>NO</t>
        </is>
      </c>
      <c r="M27" s="74" t="n">
        <v>-1.152296353684137</v>
      </c>
      <c r="N27" s="71" t="n">
        <v>92</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BTC_ROUND_BANDS_EACH_SIDE</t>
        </is>
      </c>
      <c r="B28" s="38" t="inlineStr">
        <is>
          <t>0.0_ALT</t>
        </is>
      </c>
      <c r="C28" s="38" t="n"/>
      <c r="D28" s="38" t="inlineStr">
        <is>
          <t>UNIVERSAL (ex-BTC) — ENTRY/EXIT/REENTRY</t>
        </is>
      </c>
      <c r="E28" s="38" t="n"/>
      <c r="F28" s="26" t="n"/>
      <c r="G28" s="38">
        <f>IFERROR(VLOOKUP($A228&amp;"_"&amp;$B228,Results_Deltas!$A$2:$P$15000,5,FALSE),"")</f>
        <v/>
      </c>
      <c r="H28" s="38" t="inlineStr">
        <is>
          <t>Blanket (page end)</t>
        </is>
      </c>
      <c r="I28" s="26" t="n"/>
      <c r="J28" s="26" t="n"/>
      <c r="K28" s="26" t="n"/>
      <c r="L28" s="26" t="inlineStr">
        <is>
          <t>NO</t>
        </is>
      </c>
      <c r="M28" s="74" t="n">
        <v>-1.152296353684137</v>
      </c>
      <c r="N28" s="71" t="n">
        <v>92</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COOLDOWN_LOCKS_FILTER_TF</t>
        </is>
      </c>
      <c r="B29" s="38" t="inlineStr">
        <is>
          <t>OFF</t>
        </is>
      </c>
      <c r="C29" s="38" t="n"/>
      <c r="D29" s="38" t="inlineStr">
        <is>
          <t>GLOBAL_CHECK</t>
        </is>
      </c>
      <c r="E29" s="38" t="n"/>
      <c r="F29" s="26" t="n"/>
      <c r="G29" s="38">
        <f>IFERROR(VLOOKUP($A229&amp;"_"&amp;$B229,Results_Deltas!$A$2:$P$15000,5,FALSE),"")</f>
        <v/>
      </c>
      <c r="H29" s="38" t="inlineStr">
        <is>
          <t>Blanket (page end)</t>
        </is>
      </c>
      <c r="I29" s="26" t="n"/>
      <c r="J29" s="26" t="n"/>
      <c r="K29" s="26" t="n"/>
      <c r="L29" s="26" t="inlineStr">
        <is>
          <t>NO</t>
        </is>
      </c>
      <c r="M29" s="74" t="n">
        <v>-4.028579967112566</v>
      </c>
      <c r="N29" s="71" t="n">
        <v>123</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COOLDOWN_LOCKS_FILTER_TF</t>
        </is>
      </c>
      <c r="B30" s="38" t="inlineStr">
        <is>
          <t>D</t>
        </is>
      </c>
      <c r="C30" s="38" t="n"/>
      <c r="D30" s="38" t="inlineStr">
        <is>
          <t>GLOBAL_CHECK</t>
        </is>
      </c>
      <c r="E30" s="38" t="n"/>
      <c r="F30" s="26" t="n"/>
      <c r="G30" s="38">
        <f>IFERROR(VLOOKUP($A230&amp;"_"&amp;$B230,Results_Deltas!$A$2:$P$15000,5,FALSE),"")</f>
        <v/>
      </c>
      <c r="H30" s="38" t="inlineStr">
        <is>
          <t>Blanket (page end)</t>
        </is>
      </c>
      <c r="I30" s="26" t="n"/>
      <c r="J30" s="26" t="n"/>
      <c r="K30" s="26" t="n"/>
      <c r="L30" s="26" t="inlineStr">
        <is>
          <t>NO</t>
        </is>
      </c>
      <c r="M30" s="74" t="n">
        <v>-4.121987401513442</v>
      </c>
      <c r="N30" s="71" t="n">
        <v>122</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COOLDOWN_LOCKS_FILTER_TF</t>
        </is>
      </c>
      <c r="B31" s="38" t="inlineStr">
        <is>
          <t>4h</t>
        </is>
      </c>
      <c r="C31" s="38" t="n"/>
      <c r="D31" s="38" t="inlineStr">
        <is>
          <t>GLOBAL_CHECK</t>
        </is>
      </c>
      <c r="E31" s="38" t="n"/>
      <c r="F31" s="26" t="n"/>
      <c r="G31" s="38">
        <f>IFERROR(VLOOKUP($A231&amp;"_"&amp;$B231,Results_Deltas!$A$2:$P$15000,5,FALSE),"")</f>
        <v/>
      </c>
      <c r="H31" s="38" t="inlineStr">
        <is>
          <t>Blanket (page end)</t>
        </is>
      </c>
      <c r="I31" s="26" t="n"/>
      <c r="J31" s="26" t="n"/>
      <c r="K31" s="26" t="n"/>
      <c r="L31" s="26" t="inlineStr">
        <is>
          <t>YES</t>
        </is>
      </c>
      <c r="M31" s="74" t="n">
        <v>-4.054590969105028</v>
      </c>
      <c r="N31" s="71" t="n">
        <v>122</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COOLDOWN_LOCKS_FILTER_TF</t>
        </is>
      </c>
      <c r="B32" s="38" t="inlineStr">
        <is>
          <t>1h</t>
        </is>
      </c>
      <c r="C32" s="38" t="n"/>
      <c r="D32" s="38" t="inlineStr">
        <is>
          <t>GLOBAL_CHECK</t>
        </is>
      </c>
      <c r="E32" s="38" t="n"/>
      <c r="F32" s="26" t="n"/>
      <c r="G32" s="38">
        <f>IFERROR(VLOOKUP($A232&amp;"_"&amp;$B232,Results_Deltas!$A$2:$P$15000,5,FALSE),"")</f>
        <v/>
      </c>
      <c r="H32" s="38" t="inlineStr">
        <is>
          <t>Blanket (page end)</t>
        </is>
      </c>
      <c r="I32" s="26" t="n"/>
      <c r="J32" s="26" t="n"/>
      <c r="K32" s="26" t="n"/>
      <c r="L32" s="26" t="inlineStr">
        <is>
          <t>NO</t>
        </is>
      </c>
      <c r="M32" s="74" t="n">
        <v>-3.92394930675324</v>
      </c>
      <c r="N32" s="71" t="n">
        <v>123</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9" t="inlineStr">
        <is>
          <t>COOLDOWN_LOCKS_FILTER_TF</t>
        </is>
      </c>
      <c r="B33" s="40" t="inlineStr">
        <is>
          <t>15m</t>
        </is>
      </c>
      <c r="C33" s="38" t="n"/>
      <c r="D33" s="38" t="inlineStr">
        <is>
          <t>GLOBAL_CHECK</t>
        </is>
      </c>
      <c r="E33" s="38" t="n"/>
      <c r="F33" s="26" t="n"/>
      <c r="G33" s="38">
        <f>IFERROR(VLOOKUP($A233&amp;"_"&amp;$B233,Results_Deltas!$A$2:$P$15000,5,FALSE),"")</f>
        <v/>
      </c>
      <c r="H33" s="38" t="inlineStr">
        <is>
          <t>Blanket (page end)</t>
        </is>
      </c>
      <c r="I33" s="26" t="n"/>
      <c r="J33" s="26" t="n"/>
      <c r="K33" s="26" t="n"/>
      <c r="L33" s="26" t="inlineStr">
        <is>
          <t>NO</t>
        </is>
      </c>
      <c r="M33" s="74" t="n">
        <v>-1.01866874317438</v>
      </c>
      <c r="N33" s="71" t="n">
        <v>107</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CRYPTO_SPIKE_FADE_THRESHOLD_PCT</t>
        </is>
      </c>
      <c r="B34" s="40" t="inlineStr">
        <is>
          <t>10</t>
        </is>
      </c>
      <c r="C34" s="38" t="n"/>
      <c r="D34" s="38" t="inlineStr">
        <is>
          <t>GLOBAL_CHECK, STOCKS_EXIT</t>
        </is>
      </c>
      <c r="E34" s="38" t="n"/>
      <c r="F34" s="26" t="n"/>
      <c r="G34" s="38">
        <f>IFERROR(VLOOKUP($A234&amp;"_"&amp;$B234,Results_Deltas!$A$2:$P$15000,5,FALSE),"")</f>
        <v/>
      </c>
      <c r="H34" s="38" t="inlineStr">
        <is>
          <t>Blanket (page end)</t>
        </is>
      </c>
      <c r="I34" s="26" t="n"/>
      <c r="J34" s="26" t="n"/>
      <c r="K34" s="26" t="n"/>
      <c r="L34" s="26" t="inlineStr">
        <is>
          <t>NO</t>
        </is>
      </c>
      <c r="M34" s="74" t="n">
        <v>-2.107178556060148</v>
      </c>
      <c r="N34" s="71" t="n">
        <v>120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CRYPTO_SPIKE_FADE_THRESHOLD_PCT</t>
        </is>
      </c>
      <c r="B35" s="38" t="inlineStr">
        <is>
          <t>12.5</t>
        </is>
      </c>
      <c r="C35" s="38" t="n"/>
      <c r="D35" s="38" t="inlineStr">
        <is>
          <t>GLOBAL_CHECK, STOCKS_EXIT</t>
        </is>
      </c>
      <c r="E35" s="38" t="n"/>
      <c r="F35" s="26" t="n"/>
      <c r="G35" s="38">
        <f>IFERROR(VLOOKUP($A235&amp;"_"&amp;$B235,Results_Deltas!$A$2:$P$15000,5,FALSE),"")</f>
        <v/>
      </c>
      <c r="H35" s="38" t="inlineStr">
        <is>
          <t>Blanket (page end)</t>
        </is>
      </c>
      <c r="I35" s="26" t="n"/>
      <c r="J35" s="26" t="n"/>
      <c r="K35" s="26" t="n"/>
      <c r="L35" s="26" t="inlineStr">
        <is>
          <t>NO</t>
        </is>
      </c>
      <c r="M35" s="74" t="n">
        <v>-3.23024615589541</v>
      </c>
      <c r="N35" s="71" t="n">
        <v>119</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CRYPTO_SPIKE_FADE_THRESHOLD_PCT</t>
        </is>
      </c>
      <c r="B36" s="38" t="inlineStr">
        <is>
          <t>7.5</t>
        </is>
      </c>
      <c r="C36" s="38" t="n"/>
      <c r="D36" s="38" t="inlineStr">
        <is>
          <t>GLOBAL_CHECK, STOCKS_EXIT</t>
        </is>
      </c>
      <c r="E36" s="38" t="n"/>
      <c r="F36" s="26" t="n"/>
      <c r="G36" s="38">
        <f>IFERROR(VLOOKUP($A236&amp;"_"&amp;$B236,Results_Deltas!$A$2:$P$15000,5,FALSE),"")</f>
        <v/>
      </c>
      <c r="H36" s="38" t="inlineStr">
        <is>
          <t>Blanket (page end)</t>
        </is>
      </c>
      <c r="I36" s="26" t="n"/>
      <c r="J36" s="26" t="n"/>
      <c r="K36" s="26" t="n"/>
      <c r="L36" s="26" t="inlineStr">
        <is>
          <t>NO</t>
        </is>
      </c>
      <c r="M36" s="74" t="n">
        <v>-3.119257057565497</v>
      </c>
      <c r="N36" s="71" t="n">
        <v>118</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CRYPTO_SPIKE_FADE_THRESHOLD_PCT</t>
        </is>
      </c>
      <c r="B37" s="38" t="inlineStr">
        <is>
          <t>5</t>
        </is>
      </c>
      <c r="C37" s="38" t="n"/>
      <c r="D37" s="38" t="inlineStr">
        <is>
          <t>GLOBAL_CHECK, STOCKS_EXIT</t>
        </is>
      </c>
      <c r="E37" s="38" t="n"/>
      <c r="F37" s="26" t="n"/>
      <c r="G37" s="38">
        <f>IFERROR(VLOOKUP($A237&amp;"_"&amp;$B237,Results_Deltas!$A$2:$P$15000,5,FALSE),"")</f>
        <v/>
      </c>
      <c r="H37" s="38" t="inlineStr">
        <is>
          <t>Blanket (page end)</t>
        </is>
      </c>
      <c r="I37" s="26" t="n"/>
      <c r="J37" s="26" t="n"/>
      <c r="K37" s="26" t="n"/>
      <c r="L37" s="26" t="inlineStr">
        <is>
          <t>YES</t>
        </is>
      </c>
      <c r="M37" s="74" t="n">
        <v>-2.02794886506575</v>
      </c>
      <c r="N37" s="71" t="n">
        <v>119</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9" t="inlineStr">
        <is>
          <t>DC_MOMENT_STRONG_THRESHOLD</t>
        </is>
      </c>
      <c r="B38" s="40" t="inlineStr">
        <is>
          <t>40</t>
        </is>
      </c>
      <c r="C38" s="38" t="n"/>
      <c r="D38" s="38" t="inlineStr">
        <is>
          <t>ENTRY, GLOBAL_CHECK, STOCKS_EXIT</t>
        </is>
      </c>
      <c r="E38" s="38" t="n"/>
      <c r="F38" s="26" t="n"/>
      <c r="G38" s="38">
        <f>IFERROR(VLOOKUP($A238&amp;"_"&amp;$B238,Results_Deltas!$A$2:$P$15000,5,FALSE),"")</f>
        <v/>
      </c>
      <c r="H38" s="38" t="inlineStr">
        <is>
          <t>Blanket (page end)</t>
        </is>
      </c>
      <c r="I38" s="26" t="n"/>
      <c r="J38" s="26" t="n"/>
      <c r="K38" s="26" t="n"/>
      <c r="L38" s="26" t="inlineStr">
        <is>
          <t>NO</t>
        </is>
      </c>
      <c r="M38" s="74" t="n">
        <v>-2.541637548777535</v>
      </c>
      <c r="N38" s="71" t="n">
        <v>118</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DC_MOMENT_STRONG_THRESHOLD</t>
        </is>
      </c>
      <c r="B39" s="38" t="inlineStr">
        <is>
          <t>50</t>
        </is>
      </c>
      <c r="C39" s="38" t="n"/>
      <c r="D39" s="38" t="inlineStr">
        <is>
          <t>ENTRY, GLOBAL_CHECK, STOCKS_EXIT</t>
        </is>
      </c>
      <c r="E39" s="38" t="n"/>
      <c r="F39" s="26" t="n"/>
      <c r="G39" s="38">
        <f>IFERROR(VLOOKUP($A239&amp;"_"&amp;$B239,Results_Deltas!$A$2:$P$15000,5,FALSE),"")</f>
        <v/>
      </c>
      <c r="H39" s="38" t="inlineStr">
        <is>
          <t>Blanket (page end)</t>
        </is>
      </c>
      <c r="I39" s="26" t="n"/>
      <c r="J39" s="26" t="n"/>
      <c r="K39" s="26" t="n"/>
      <c r="L39" s="26" t="inlineStr">
        <is>
          <t>NO</t>
        </is>
      </c>
      <c r="M39" s="74" t="n">
        <v>-4.012437551701506</v>
      </c>
      <c r="N39" s="71" t="n">
        <v>114</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DC_MOMENT_STRONG_THRESHOLD</t>
        </is>
      </c>
      <c r="B40" s="38" t="inlineStr">
        <is>
          <t>30</t>
        </is>
      </c>
      <c r="C40" s="38" t="n"/>
      <c r="D40" s="38" t="inlineStr">
        <is>
          <t>ENTRY, GLOBAL_CHECK, STOCKS_EXIT</t>
        </is>
      </c>
      <c r="E40" s="38" t="n"/>
      <c r="F40" s="26" t="n"/>
      <c r="G40" s="38">
        <f>IFERROR(VLOOKUP($A240&amp;"_"&amp;$B240,Results_Deltas!$A$2:$P$15000,5,FALSE),"")</f>
        <v/>
      </c>
      <c r="H40" s="38" t="inlineStr">
        <is>
          <t>Blanket (page end)</t>
        </is>
      </c>
      <c r="I40" s="26" t="n"/>
      <c r="J40" s="26" t="n"/>
      <c r="K40" s="26" t="n"/>
      <c r="L40" s="26" t="inlineStr">
        <is>
          <t>NO</t>
        </is>
      </c>
      <c r="M40" s="74" t="n">
        <v>-3.79797289866438</v>
      </c>
      <c r="N40" s="71" t="n">
        <v>114</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DC_MOMENT_STRONG_THRESHOLD</t>
        </is>
      </c>
      <c r="B41" s="38" t="inlineStr">
        <is>
          <t>20</t>
        </is>
      </c>
      <c r="C41" s="38" t="n"/>
      <c r="D41" s="38" t="inlineStr">
        <is>
          <t>ENTRY, GLOBAL_CHECK, STOCKS_EXIT</t>
        </is>
      </c>
      <c r="E41" s="38" t="n"/>
      <c r="F41" s="26" t="n"/>
      <c r="G41" s="38">
        <f>IFERROR(VLOOKUP($A241&amp;"_"&amp;$B241,Results_Deltas!$A$2:$P$15000,5,FALSE),"")</f>
        <v/>
      </c>
      <c r="H41" s="38" t="inlineStr">
        <is>
          <t>Blanket (page end)</t>
        </is>
      </c>
      <c r="I41" s="26" t="n"/>
      <c r="J41" s="26" t="n"/>
      <c r="K41" s="26" t="n"/>
      <c r="L41" s="26" t="inlineStr">
        <is>
          <t>NO</t>
        </is>
      </c>
      <c r="M41" s="74" t="n">
        <v>-2.325615762368202</v>
      </c>
      <c r="N41" s="71" t="n">
        <v>118</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DELTA_HTF_GATE</t>
        </is>
      </c>
      <c r="B42" s="38" t="inlineStr">
        <is>
          <t>4h</t>
        </is>
      </c>
      <c r="C42" s="38" t="n"/>
      <c r="D42" s="38" t="inlineStr">
        <is>
          <t>ENTRY, GLOBAL_CHECK, STOCKS_EXIT</t>
        </is>
      </c>
      <c r="E42" s="38" t="n"/>
      <c r="F42" s="26" t="n"/>
      <c r="G42" s="38">
        <f>IFERROR(VLOOKUP($A242&amp;"_"&amp;$B242,Results_Deltas!$A$2:$P$15000,5,FALSE),"")</f>
        <v/>
      </c>
      <c r="H42" s="38" t="inlineStr">
        <is>
          <t>Blanket (page end)</t>
        </is>
      </c>
      <c r="I42" s="26" t="n"/>
      <c r="J42" s="26" t="n"/>
      <c r="K42" s="26" t="n"/>
      <c r="L42" s="26" t="inlineStr">
        <is>
          <t>YES</t>
        </is>
      </c>
      <c r="M42" s="74" t="n">
        <v>-2.68058110965206</v>
      </c>
      <c r="N42" s="71" t="n">
        <v>113</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DELTA_HTF_GATE</t>
        </is>
      </c>
      <c r="B43" s="38" t="inlineStr">
        <is>
          <t>4h_ALT</t>
        </is>
      </c>
      <c r="C43" s="38" t="n"/>
      <c r="D43" s="38" t="inlineStr">
        <is>
          <t>ENTRY, GLOBAL_CHECK, STOCKS_EXIT</t>
        </is>
      </c>
      <c r="E43" s="38" t="n"/>
      <c r="F43" s="26" t="n"/>
      <c r="G43" s="38">
        <f>IFERROR(VLOOKUP($A243&amp;"_"&amp;$B243,Results_Deltas!$A$2:$P$15000,5,FALSE),"")</f>
        <v/>
      </c>
      <c r="H43" s="38" t="inlineStr">
        <is>
          <t>Blanket (page end)</t>
        </is>
      </c>
      <c r="I43" s="26" t="n"/>
      <c r="J43" s="26" t="n"/>
      <c r="K43" s="26" t="n"/>
      <c r="L43" s="26" t="inlineStr">
        <is>
          <t>NO</t>
        </is>
      </c>
      <c r="M43" s="74" t="n">
        <v>-2.721514998193539</v>
      </c>
      <c r="N43" s="71" t="n">
        <v>112</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9" t="inlineStr">
        <is>
          <t>DELTA_REENTRY_FILTER_ENABLED</t>
        </is>
      </c>
      <c r="B44" s="40" t="inlineStr">
        <is>
          <t>False</t>
        </is>
      </c>
      <c r="C44" s="38" t="n"/>
      <c r="D44" s="38" t="inlineStr">
        <is>
          <t>ENTRY, GLOBAL_CHECK, STOCKS_EXIT</t>
        </is>
      </c>
      <c r="E44" s="38" t="n"/>
      <c r="F44" s="26" t="n"/>
      <c r="G44" s="38">
        <f>IFERROR(VLOOKUP($A244&amp;"_"&amp;$B244,Results_Deltas!$A$2:$P$15000,5,FALSE),"")</f>
        <v/>
      </c>
      <c r="H44" s="38" t="inlineStr">
        <is>
          <t>Blanket (page end)</t>
        </is>
      </c>
      <c r="I44" s="26" t="n"/>
      <c r="J44" s="26" t="n"/>
      <c r="K44" s="26" t="n"/>
      <c r="L44" s="26" t="inlineStr">
        <is>
          <t>NO</t>
        </is>
      </c>
      <c r="M44" s="74" t="n">
        <v>-0.9302085781616091</v>
      </c>
      <c r="N44" s="71" t="n">
        <v>106</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DELTA_REENTRY_FILTER_ENABLED</t>
        </is>
      </c>
      <c r="B45" s="38" t="inlineStr">
        <is>
          <t>True</t>
        </is>
      </c>
      <c r="C45" s="38" t="n"/>
      <c r="D45" s="38" t="inlineStr">
        <is>
          <t>ENTRY, GLOBAL_CHECK, STOCKS_EXIT</t>
        </is>
      </c>
      <c r="E45" s="38" t="n"/>
      <c r="F45" s="26" t="n"/>
      <c r="G45" s="38">
        <f>IFERROR(VLOOKUP($A245&amp;"_"&amp;$B245,Results_Deltas!$A$2:$P$15000,5,FALSE),"")</f>
        <v/>
      </c>
      <c r="H45" s="38" t="inlineStr">
        <is>
          <t>Blanket (page end)</t>
        </is>
      </c>
      <c r="I45" s="26" t="n"/>
      <c r="J45" s="26" t="n"/>
      <c r="K45" s="26" t="n"/>
      <c r="L45" s="26" t="inlineStr">
        <is>
          <t>NO</t>
        </is>
      </c>
      <c r="M45" s="74" t="n">
        <v>-2.520695905760544</v>
      </c>
      <c r="N45" s="71" t="n">
        <v>116</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DUP_GUARD_FILTER_TF</t>
        </is>
      </c>
      <c r="B46" s="38" t="inlineStr">
        <is>
          <t>OFF</t>
        </is>
      </c>
      <c r="C46" s="38" t="n"/>
      <c r="D46" s="38" t="inlineStr">
        <is>
          <t>GLOBAL_CHECK</t>
        </is>
      </c>
      <c r="E46" s="38" t="n"/>
      <c r="F46" s="26" t="n"/>
      <c r="G46" s="38">
        <f>IFERROR(VLOOKUP($A246&amp;"_"&amp;$B246,Results_Deltas!$A$2:$P$15000,5,FALSE),"")</f>
        <v/>
      </c>
      <c r="H46" s="38" t="inlineStr">
        <is>
          <t>Blanket (page end)</t>
        </is>
      </c>
      <c r="I46" s="26" t="n"/>
      <c r="J46" s="26" t="n"/>
      <c r="K46" s="26" t="n"/>
      <c r="L46" s="26" t="inlineStr">
        <is>
          <t>NO</t>
        </is>
      </c>
      <c r="M46" s="74" t="n">
        <v>-3.974606042820432</v>
      </c>
      <c r="N46" s="71" t="n">
        <v>118</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DUP_GUARD_FILTER_TF</t>
        </is>
      </c>
      <c r="B47" s="38" t="inlineStr">
        <is>
          <t>D</t>
        </is>
      </c>
      <c r="C47" s="38" t="n"/>
      <c r="D47" s="38" t="inlineStr">
        <is>
          <t>GLOBAL_CHECK</t>
        </is>
      </c>
      <c r="E47" s="38" t="n"/>
      <c r="F47" s="26" t="n"/>
      <c r="G47" s="38">
        <f>IFERROR(VLOOKUP($A247&amp;"_"&amp;$B247,Results_Deltas!$A$2:$P$15000,5,FALSE),"")</f>
        <v/>
      </c>
      <c r="H47" s="38" t="inlineStr">
        <is>
          <t>Blanket (page end)</t>
        </is>
      </c>
      <c r="I47" s="26" t="n"/>
      <c r="J47" s="26" t="n"/>
      <c r="K47" s="26" t="n"/>
      <c r="L47" s="26" t="inlineStr">
        <is>
          <t>NO</t>
        </is>
      </c>
      <c r="M47" s="74" t="n">
        <v>-3.71743544792509</v>
      </c>
      <c r="N47" s="71" t="n">
        <v>119</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DUP_GUARD_FILTER_TF</t>
        </is>
      </c>
      <c r="B48" s="38" t="inlineStr">
        <is>
          <t>4h</t>
        </is>
      </c>
      <c r="C48" s="38" t="n"/>
      <c r="D48" s="38" t="inlineStr">
        <is>
          <t>GLOBAL_CHECK</t>
        </is>
      </c>
      <c r="E48" s="38" t="n"/>
      <c r="F48" s="26" t="n"/>
      <c r="G48" s="38">
        <f>IFERROR(VLOOKUP($A248&amp;"_"&amp;$B248,Results_Deltas!$A$2:$P$15000,5,FALSE),"")</f>
        <v/>
      </c>
      <c r="H48" s="38" t="inlineStr">
        <is>
          <t>Blanket (page end)</t>
        </is>
      </c>
      <c r="I48" s="26" t="n"/>
      <c r="J48" s="26" t="n"/>
      <c r="K48" s="26" t="n"/>
      <c r="L48" s="26" t="inlineStr">
        <is>
          <t>NO</t>
        </is>
      </c>
      <c r="M48" s="74" t="n">
        <v>-4.253181970517748</v>
      </c>
      <c r="N48" s="71" t="n">
        <v>119</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DUP_GUARD_FILTER_TF</t>
        </is>
      </c>
      <c r="B49" s="38" t="inlineStr">
        <is>
          <t>1h</t>
        </is>
      </c>
      <c r="C49" s="38" t="n"/>
      <c r="D49" s="38" t="inlineStr">
        <is>
          <t>GLOBAL_CHECK</t>
        </is>
      </c>
      <c r="E49" s="38" t="n"/>
      <c r="F49" s="26" t="n"/>
      <c r="G49" s="38">
        <f>IFERROR(VLOOKUP($A249&amp;"_"&amp;$B249,Results_Deltas!$A$2:$P$15000,5,FALSE),"")</f>
        <v/>
      </c>
      <c r="H49" s="38" t="inlineStr">
        <is>
          <t>Blanket (page end)</t>
        </is>
      </c>
      <c r="I49" s="26" t="n"/>
      <c r="J49" s="26" t="n"/>
      <c r="K49" s="26" t="n"/>
      <c r="L49" s="26" t="inlineStr">
        <is>
          <t>NO</t>
        </is>
      </c>
      <c r="M49" s="74" t="n">
        <v>-3.904395402866698</v>
      </c>
      <c r="N49" s="71" t="n">
        <v>119</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9" t="inlineStr">
        <is>
          <t>DUP_GUARD_FILTER_TF</t>
        </is>
      </c>
      <c r="B50" s="40" t="inlineStr">
        <is>
          <t>15m</t>
        </is>
      </c>
      <c r="C50" s="38" t="n"/>
      <c r="D50" s="38" t="inlineStr">
        <is>
          <t>GLOBAL_CHECK</t>
        </is>
      </c>
      <c r="E50" s="38" t="n"/>
      <c r="F50" s="26" t="n"/>
      <c r="G50" s="38">
        <f>IFERROR(VLOOKUP($A250&amp;"_"&amp;$B250,Results_Deltas!$A$2:$P$15000,5,FALSE),"")</f>
        <v/>
      </c>
      <c r="H50" s="38" t="inlineStr">
        <is>
          <t>Blanket (page end)</t>
        </is>
      </c>
      <c r="I50" s="26" t="n"/>
      <c r="J50" s="26" t="n"/>
      <c r="K50" s="26" t="n"/>
      <c r="L50" s="26" t="inlineStr">
        <is>
          <t>NO</t>
        </is>
      </c>
      <c r="M50" s="74" t="n">
        <v>-1.039195965681635</v>
      </c>
      <c r="N50" s="71" t="n">
        <v>107</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EMA_9_21_FILTER_MIN_TFS</t>
        </is>
      </c>
      <c r="B51" s="38" t="inlineStr">
        <is>
          <t>0</t>
        </is>
      </c>
      <c r="C51" s="38" t="n"/>
      <c r="D51" s="38" t="inlineStr">
        <is>
          <t>GLOBAL_CHECK</t>
        </is>
      </c>
      <c r="E51" s="38" t="n"/>
      <c r="F51" s="26" t="n"/>
      <c r="G51" s="38">
        <f>IFERROR(VLOOKUP($A251&amp;"_"&amp;$B251,Results_Deltas!$A$2:$P$15000,5,FALSE),"")</f>
        <v/>
      </c>
      <c r="H51" s="38" t="inlineStr">
        <is>
          <t>Blanket (page end)</t>
        </is>
      </c>
      <c r="I51" s="26" t="n"/>
      <c r="J51" s="26" t="n"/>
      <c r="K51" s="26" t="n"/>
      <c r="L51" s="26" t="inlineStr">
        <is>
          <t>NO</t>
        </is>
      </c>
      <c r="M51" s="74" t="n">
        <v>-3.069191399395048</v>
      </c>
      <c r="N51" s="71" t="n">
        <v>119</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EMA_9_21_FILTER_MIN_TFS</t>
        </is>
      </c>
      <c r="B52" s="38" t="inlineStr">
        <is>
          <t>2</t>
        </is>
      </c>
      <c r="C52" s="38" t="n"/>
      <c r="D52" s="38" t="inlineStr">
        <is>
          <t>GLOBAL_CHECK</t>
        </is>
      </c>
      <c r="E52" s="38" t="n"/>
      <c r="F52" s="26" t="n"/>
      <c r="G52" s="38">
        <f>IFERROR(VLOOKUP($A252&amp;"_"&amp;$B252,Results_Deltas!$A$2:$P$15000,5,FALSE),"")</f>
        <v/>
      </c>
      <c r="H52" s="38" t="inlineStr">
        <is>
          <t>Blanket (page end)</t>
        </is>
      </c>
      <c r="I52" s="26" t="n"/>
      <c r="J52" s="26" t="n"/>
      <c r="K52" s="26" t="n"/>
      <c r="L52" s="26" t="inlineStr">
        <is>
          <t>YES</t>
        </is>
      </c>
      <c r="M52" s="74" t="n">
        <v>-3.005249246757141</v>
      </c>
      <c r="N52" s="71" t="n">
        <v>119</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EMA_9_21_FILTER_MIN_TFS</t>
        </is>
      </c>
      <c r="B53" s="38" t="inlineStr">
        <is>
          <t>1</t>
        </is>
      </c>
      <c r="C53" s="38" t="n"/>
      <c r="D53" s="38" t="inlineStr">
        <is>
          <t>GLOBAL_CHECK</t>
        </is>
      </c>
      <c r="E53" s="38" t="n"/>
      <c r="F53" s="26" t="n"/>
      <c r="G53" s="38">
        <f>IFERROR(VLOOKUP($A253&amp;"_"&amp;$B253,Results_Deltas!$A$2:$P$15000,5,FALSE),"")</f>
        <v/>
      </c>
      <c r="H53" s="38" t="inlineStr">
        <is>
          <t>Blanket (page end)</t>
        </is>
      </c>
      <c r="I53" s="26" t="n"/>
      <c r="J53" s="26" t="n"/>
      <c r="K53" s="26" t="n"/>
      <c r="L53" s="26" t="inlineStr">
        <is>
          <t>NO</t>
        </is>
      </c>
      <c r="M53" s="74" t="n">
        <v>-2.160096533619081</v>
      </c>
      <c r="N53" s="71" t="n">
        <v>120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EMA_BLANKET_FILTER_ENABLED</t>
        </is>
      </c>
      <c r="B54" s="38" t="inlineStr">
        <is>
          <t>False</t>
        </is>
      </c>
      <c r="C54" s="38" t="n"/>
      <c r="D54" s="38" t="inlineStr">
        <is>
          <t>GLOBAL_CHECK</t>
        </is>
      </c>
      <c r="E54" s="38" t="n"/>
      <c r="F54" s="26" t="n"/>
      <c r="G54" s="38">
        <f>IFERROR(VLOOKUP($A254&amp;"_"&amp;$B254,Results_Deltas!$A$2:$P$15000,5,FALSE),"")</f>
        <v/>
      </c>
      <c r="H54" s="38" t="inlineStr">
        <is>
          <t>Blanket (page end)</t>
        </is>
      </c>
      <c r="I54" s="26" t="n"/>
      <c r="J54" s="26" t="n"/>
      <c r="K54" s="26" t="n"/>
      <c r="L54" s="26" t="inlineStr">
        <is>
          <t>NO</t>
        </is>
      </c>
      <c r="M54" s="74" t="n">
        <v>-2.978537168796942</v>
      </c>
      <c r="N54" s="71" t="n">
        <v>119</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9" t="inlineStr">
        <is>
          <t>EMA_BLANKET_FILTER_ENABLED</t>
        </is>
      </c>
      <c r="B55" s="40" t="inlineStr">
        <is>
          <t>True</t>
        </is>
      </c>
      <c r="C55" s="38" t="n"/>
      <c r="D55" s="38" t="inlineStr">
        <is>
          <t>GLOBAL_CHECK</t>
        </is>
      </c>
      <c r="E55" s="38" t="n"/>
      <c r="F55" s="26" t="n"/>
      <c r="G55" s="38">
        <f>IFERROR(VLOOKUP($A255&amp;"_"&amp;$B255,Results_Deltas!$A$2:$P$15000,5,FALSE),"")</f>
        <v/>
      </c>
      <c r="H55" s="38" t="inlineStr">
        <is>
          <t>Blanket (page end)</t>
        </is>
      </c>
      <c r="I55" s="26" t="n"/>
      <c r="J55" s="26" t="n"/>
      <c r="K55" s="26" t="n"/>
      <c r="L55" s="26" t="inlineStr">
        <is>
          <t>NO</t>
        </is>
      </c>
      <c r="M55" s="74" t="n">
        <v>-1.028121288727152</v>
      </c>
      <c r="N55" s="71" t="n">
        <v>107</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EMA_BLANKET_FILTER_MIN_TFS</t>
        </is>
      </c>
      <c r="B56" s="38" t="inlineStr">
        <is>
          <t>0</t>
        </is>
      </c>
      <c r="C56" s="38" t="n"/>
      <c r="D56" s="38" t="inlineStr">
        <is>
          <t>GLOBAL_CHECK</t>
        </is>
      </c>
      <c r="E56" s="38" t="n"/>
      <c r="F56" s="26" t="n"/>
      <c r="G56" s="38">
        <f>IFERROR(VLOOKUP($A256&amp;"_"&amp;$B256,Results_Deltas!$A$2:$P$15000,5,FALSE),"")</f>
        <v/>
      </c>
      <c r="H56" s="38" t="inlineStr">
        <is>
          <t>Blanket (page end)</t>
        </is>
      </c>
      <c r="I56" s="26" t="n"/>
      <c r="J56" s="26" t="n"/>
      <c r="K56" s="26" t="n"/>
      <c r="L56" s="26" t="inlineStr">
        <is>
          <t>YES</t>
        </is>
      </c>
      <c r="M56" s="74" t="n">
        <v>-3.086498932678316</v>
      </c>
      <c r="N56" s="71" t="n">
        <v>119</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EMA_BLANKET_FILTER_MIN_TFS</t>
        </is>
      </c>
      <c r="B57" s="38" t="inlineStr">
        <is>
          <t>2</t>
        </is>
      </c>
      <c r="C57" s="38" t="n"/>
      <c r="D57" s="38" t="inlineStr">
        <is>
          <t>GLOBAL_CHECK</t>
        </is>
      </c>
      <c r="E57" s="38" t="n"/>
      <c r="F57" s="26" t="n"/>
      <c r="G57" s="38">
        <f>IFERROR(VLOOKUP($A257&amp;"_"&amp;$B257,Results_Deltas!$A$2:$P$15000,5,FALSE),"")</f>
        <v/>
      </c>
      <c r="H57" s="38" t="inlineStr">
        <is>
          <t>Blanket (page end)</t>
        </is>
      </c>
      <c r="I57" s="26" t="n"/>
      <c r="J57" s="26" t="n"/>
      <c r="K57" s="26" t="n"/>
      <c r="L57" s="26" t="inlineStr">
        <is>
          <t>NO</t>
        </is>
      </c>
      <c r="M57" s="74" t="n">
        <v>-3.282544241956537</v>
      </c>
      <c r="N57" s="71" t="n">
        <v>119</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EMA_BLANKET_FILTER_MIN_TFS</t>
        </is>
      </c>
      <c r="B58" s="38" t="inlineStr">
        <is>
          <t>1</t>
        </is>
      </c>
      <c r="C58" s="38" t="n"/>
      <c r="D58" s="38" t="inlineStr">
        <is>
          <t>GLOBAL_CHECK</t>
        </is>
      </c>
      <c r="E58" s="38" t="n"/>
      <c r="F58" s="26" t="n"/>
      <c r="G58" s="38">
        <f>IFERROR(VLOOKUP($A258&amp;"_"&amp;$B258,Results_Deltas!$A$2:$P$15000,5,FALSE),"")</f>
        <v/>
      </c>
      <c r="H58" s="38" t="inlineStr">
        <is>
          <t>Blanket (page end)</t>
        </is>
      </c>
      <c r="I58" s="26" t="n"/>
      <c r="J58" s="26" t="n"/>
      <c r="K58" s="26" t="n"/>
      <c r="L58" s="26" t="inlineStr">
        <is>
          <t>NO</t>
        </is>
      </c>
      <c r="M58" s="74" t="n">
        <v>-2.048460555256715</v>
      </c>
      <c r="N58" s="71" t="n">
        <v>120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EXECUTE_NOW_SINGLE_GATE_ENFORCE</t>
        </is>
      </c>
      <c r="B59" s="38" t="inlineStr">
        <is>
          <t>0.0</t>
        </is>
      </c>
      <c r="C59" s="38" t="n"/>
      <c r="D59" s="38" t="inlineStr">
        <is>
          <t>ENTRY, GLOBAL_CHECK, STOCKS_EXIT</t>
        </is>
      </c>
      <c r="E59" s="38" t="n"/>
      <c r="F59" s="26" t="n"/>
      <c r="G59" s="38">
        <f>IFERROR(VLOOKUP($A259&amp;"_"&amp;$B259,Results_Deltas!$A$2:$P$15000,5,FALSE),"")</f>
        <v/>
      </c>
      <c r="H59" s="38" t="inlineStr">
        <is>
          <t>Blanket (page end)</t>
        </is>
      </c>
      <c r="I59" s="26" t="n"/>
      <c r="J59" s="26" t="n"/>
      <c r="K59" s="26" t="n"/>
      <c r="L59" s="26" t="inlineStr">
        <is>
          <t>NO</t>
        </is>
      </c>
      <c r="M59" s="74" t="n">
        <v>-0.9941481124598061</v>
      </c>
      <c r="N59" s="71" t="n">
        <v>118</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EXECUTE_NOW_SINGLE_GATE_ENFORCE</t>
        </is>
      </c>
      <c r="B60" s="38" t="inlineStr">
        <is>
          <t>0.0_ALT</t>
        </is>
      </c>
      <c r="C60" s="38" t="n"/>
      <c r="D60" s="38" t="inlineStr">
        <is>
          <t>ENTRY, GLOBAL_CHECK, STOCKS_EXIT</t>
        </is>
      </c>
      <c r="E60" s="38" t="n"/>
      <c r="F60" s="26" t="n"/>
      <c r="G60" s="38">
        <f>IFERROR(VLOOKUP($A260&amp;"_"&amp;$B260,Results_Deltas!$A$2:$P$15000,5,FALSE),"")</f>
        <v/>
      </c>
      <c r="H60" s="38" t="inlineStr">
        <is>
          <t>Blanket (page end)</t>
        </is>
      </c>
      <c r="I60" s="26" t="n"/>
      <c r="J60" s="26" t="n"/>
      <c r="K60" s="26" t="n"/>
      <c r="L60" s="26" t="inlineStr">
        <is>
          <t>NO</t>
        </is>
      </c>
      <c r="M60" s="74" t="n">
        <v>-1.005625512482864</v>
      </c>
      <c r="N60" s="71" t="n">
        <v>118</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EZ_MANAGE_THROTTLER_RATE</t>
        </is>
      </c>
      <c r="B61" s="38" t="inlineStr">
        <is>
          <t>0.0</t>
        </is>
      </c>
      <c r="C61" s="38" t="n"/>
      <c r="D61" s="38" t="inlineStr">
        <is>
          <t>GLOBAL_CHECK, STOCKS_EXIT</t>
        </is>
      </c>
      <c r="E61" s="38" t="n"/>
      <c r="F61" s="26" t="n"/>
      <c r="G61" s="38">
        <f>IFERROR(VLOOKUP($A261&amp;"_"&amp;$B261,Results_Deltas!$A$2:$P$15000,5,FALSE),"")</f>
        <v/>
      </c>
      <c r="H61" s="38" t="inlineStr">
        <is>
          <t>Blanket (page end)</t>
        </is>
      </c>
      <c r="I61" s="26" t="n"/>
      <c r="J61" s="26" t="n"/>
      <c r="K61" s="26" t="n"/>
      <c r="L61" s="26" t="inlineStr">
        <is>
          <t>NO</t>
        </is>
      </c>
      <c r="M61" s="74" t="n">
        <v>-0.9564246981347282</v>
      </c>
      <c r="N61" s="71" t="n">
        <v>112</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EZ_MANAGE_THROTTLER_RATE</t>
        </is>
      </c>
      <c r="B62" s="38" t="inlineStr">
        <is>
          <t>0.0_ALT</t>
        </is>
      </c>
      <c r="C62" s="38" t="n"/>
      <c r="D62" s="38" t="inlineStr">
        <is>
          <t>GLOBAL_CHECK, STOCKS_EXIT</t>
        </is>
      </c>
      <c r="E62" s="38" t="n"/>
      <c r="F62" s="26" t="n"/>
      <c r="G62" s="38">
        <f>IFERROR(VLOOKUP($A262&amp;"_"&amp;$B262,Results_Deltas!$A$2:$P$15000,5,FALSE),"")</f>
        <v/>
      </c>
      <c r="H62" s="38" t="inlineStr">
        <is>
          <t>Blanket (page end)</t>
        </is>
      </c>
      <c r="I62" s="26" t="n"/>
      <c r="J62" s="26" t="n"/>
      <c r="K62" s="26" t="n"/>
      <c r="L62" s="26" t="inlineStr">
        <is>
          <t>NO</t>
        </is>
      </c>
      <c r="M62" s="74" t="n">
        <v>-0.9564246981347282</v>
      </c>
      <c r="N62" s="71" t="n">
        <v>112</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9" t="inlineStr">
        <is>
          <t>FG_FEAR_THRESHOLD</t>
        </is>
      </c>
      <c r="B63" s="40" t="inlineStr">
        <is>
          <t>25</t>
        </is>
      </c>
      <c r="C63" s="38" t="n"/>
      <c r="D63" s="38" t="inlineStr">
        <is>
          <t>GLOBAL_CHECK, STOCKS_EXIT</t>
        </is>
      </c>
      <c r="E63" s="38" t="n"/>
      <c r="F63" s="26" t="n"/>
      <c r="G63" s="38">
        <f>IFERROR(VLOOKUP($A263&amp;"_"&amp;$B263,Results_Deltas!$A$2:$P$15000,5,FALSE),"")</f>
        <v/>
      </c>
      <c r="H63" s="38" t="inlineStr">
        <is>
          <t>Blanket (page end)</t>
        </is>
      </c>
      <c r="I63" s="26" t="n"/>
      <c r="J63" s="26" t="n"/>
      <c r="K63" s="26" t="n"/>
      <c r="L63" s="26" t="inlineStr">
        <is>
          <t>NO</t>
        </is>
      </c>
      <c r="M63" s="74" t="n">
        <v>-3.796255790406001</v>
      </c>
      <c r="N63" s="71" t="n">
        <v>112</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ADX_RANGING_THRESHOLD</t>
        </is>
      </c>
      <c r="B64" s="38" t="inlineStr">
        <is>
          <t>20</t>
        </is>
      </c>
      <c r="C64" s="38" t="n"/>
      <c r="D64" s="38" t="inlineStr">
        <is>
          <t>ENTRY, GLOBAL_CHECK, STOCKS_EXIT</t>
        </is>
      </c>
      <c r="E64" s="38" t="n"/>
      <c r="F64" s="26" t="n"/>
      <c r="G64" s="38">
        <f>IFERROR(VLOOKUP($A213&amp;"_"&amp;$B213,Results_Deltas!$A$2:$P$15000,5,FALSE),"")</f>
        <v/>
      </c>
      <c r="H64" s="38" t="inlineStr">
        <is>
          <t>Blanket (page end)</t>
        </is>
      </c>
      <c r="I64" s="26" t="n"/>
      <c r="J64" s="26" t="n"/>
      <c r="K64" s="26" t="n"/>
      <c r="L64" s="26" t="inlineStr">
        <is>
          <t>YES</t>
        </is>
      </c>
      <c r="M64" s="74" t="n">
        <v>-1.131443001433516</v>
      </c>
      <c r="N64" s="71" t="n">
        <v>120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7" t="inlineStr">
        <is>
          <t>ADX_RANGING_THRESHOLD</t>
        </is>
      </c>
      <c r="B65" s="38" t="inlineStr">
        <is>
          <t>25</t>
        </is>
      </c>
      <c r="C65" s="38" t="n"/>
      <c r="D65" s="38" t="inlineStr">
        <is>
          <t>ENTRY, GLOBAL_CHECK, STOCKS_EXIT</t>
        </is>
      </c>
      <c r="E65" s="38" t="n"/>
      <c r="F65" s="26" t="n"/>
      <c r="G65" s="38">
        <f>IFERROR(VLOOKUP($A214&amp;"_"&amp;$B214,Results_Deltas!$A$2:$P$15000,5,FALSE),"")</f>
        <v/>
      </c>
      <c r="H65" s="38" t="inlineStr">
        <is>
          <t>Blanket (page end)</t>
        </is>
      </c>
      <c r="I65" s="26" t="n"/>
      <c r="J65" s="26" t="n"/>
      <c r="K65" s="26" t="n"/>
      <c r="L65" s="26" t="inlineStr">
        <is>
          <t>NO</t>
        </is>
      </c>
      <c r="M65" s="74" t="n">
        <v>-3.800347521393218</v>
      </c>
      <c r="N65" s="71" t="n">
        <v>116</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ADX_RANGING_THRESHOLD</t>
        </is>
      </c>
      <c r="B66" s="38" t="inlineStr">
        <is>
          <t>15</t>
        </is>
      </c>
      <c r="C66" s="38" t="n"/>
      <c r="D66" s="38" t="inlineStr">
        <is>
          <t>ENTRY, GLOBAL_CHECK, STOCKS_EXIT</t>
        </is>
      </c>
      <c r="E66" s="38" t="n"/>
      <c r="F66" s="26" t="n"/>
      <c r="G66" s="38">
        <f>IFERROR(VLOOKUP($A215&amp;"_"&amp;$B215,Results_Deltas!$A$2:$P$15000,5,FALSE),"")</f>
        <v/>
      </c>
      <c r="H66" s="38" t="inlineStr">
        <is>
          <t>Blanket (page end)</t>
        </is>
      </c>
      <c r="I66" s="26" t="n"/>
      <c r="J66" s="26" t="n"/>
      <c r="K66" s="26" t="n"/>
      <c r="L66" s="26" t="inlineStr">
        <is>
          <t>NO</t>
        </is>
      </c>
      <c r="M66" s="74" t="n">
        <v>-2.707608849497841</v>
      </c>
      <c r="N66" s="71" t="n">
        <v>120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9" t="inlineStr">
        <is>
          <t>ADX_RANGING_THRESHOLD</t>
        </is>
      </c>
      <c r="B67" s="40" t="inlineStr">
        <is>
          <t>10</t>
        </is>
      </c>
      <c r="C67" s="38" t="n"/>
      <c r="D67" s="38" t="inlineStr">
        <is>
          <t>ENTRY, GLOBAL_CHECK, STOCKS_EXIT</t>
        </is>
      </c>
      <c r="E67" s="38" t="n"/>
      <c r="F67" s="26" t="n"/>
      <c r="G67" s="38">
        <f>IFERROR(VLOOKUP($A216&amp;"_"&amp;$B216,Results_Deltas!$A$2:$P$15000,5,FALSE),"")</f>
        <v/>
      </c>
      <c r="H67" s="38" t="inlineStr">
        <is>
          <t>Blanket (page end)</t>
        </is>
      </c>
      <c r="I67" s="26" t="n"/>
      <c r="J67" s="26" t="n"/>
      <c r="K67" s="26" t="n"/>
      <c r="L67" s="26" t="inlineStr">
        <is>
          <t>NO</t>
        </is>
      </c>
      <c r="M67" s="74" t="n">
        <v>-3.851622010780508</v>
      </c>
      <c r="N67" s="71" t="n">
        <v>116</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BANDAID_OFF_LOSER_RECOVER_PCT</t>
        </is>
      </c>
      <c r="B68" s="38" t="inlineStr">
        <is>
          <t>0</t>
        </is>
      </c>
      <c r="C68" s="38" t="n"/>
      <c r="D68" s="38" t="inlineStr">
        <is>
          <t>AUGMENT, ENTRY, EXIT, GLOBAL_CHECK, REDUCE, STOCKS_EXIT</t>
        </is>
      </c>
      <c r="E68" s="38" t="n"/>
      <c r="F68" s="26" t="n"/>
      <c r="G68" s="38">
        <f>IFERROR(VLOOKUP($A217&amp;"_"&amp;$B217,Results_Deltas!$A$2:$P$15000,5,FALSE),"")</f>
        <v/>
      </c>
      <c r="H68" s="38" t="inlineStr">
        <is>
          <t>Blanket (page end)</t>
        </is>
      </c>
      <c r="I68" s="26" t="n"/>
      <c r="J68" s="26" t="n"/>
      <c r="K68" s="26" t="n"/>
      <c r="L68" s="26" t="inlineStr">
        <is>
          <t>NO</t>
        </is>
      </c>
      <c r="M68" s="74" t="n">
        <v>-1.17419963861177</v>
      </c>
      <c r="N68" s="71" t="n">
        <v>115</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FG_FEAR_THRESHOLD</t>
        </is>
      </c>
      <c r="B69" s="38" t="inlineStr">
        <is>
          <t>31.25</t>
        </is>
      </c>
      <c r="C69" s="38" t="n"/>
      <c r="D69" s="38" t="inlineStr">
        <is>
          <t>GLOBAL_CHECK, STOCKS_EXIT</t>
        </is>
      </c>
      <c r="E69" s="38" t="n"/>
      <c r="F69" s="26" t="n"/>
      <c r="G69" s="38">
        <f>IFERROR(VLOOKUP($A264&amp;"_"&amp;$B264,Results_Deltas!$A$2:$P$15000,5,FALSE),"")</f>
        <v/>
      </c>
      <c r="H69" s="38" t="inlineStr">
        <is>
          <t>Blanket (page end)</t>
        </is>
      </c>
      <c r="I69" s="26" t="n"/>
      <c r="J69" s="26" t="n"/>
      <c r="K69" s="26" t="n"/>
      <c r="L69" s="26" t="inlineStr">
        <is>
          <t>YES</t>
        </is>
      </c>
      <c r="M69" s="0" t="n">
        <v>-4.343458374803088</v>
      </c>
      <c r="N69" s="71" t="n">
        <v>111</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FG_FEAR_THRESHOLD</t>
        </is>
      </c>
      <c r="B70" s="38" t="inlineStr">
        <is>
          <t>18.75</t>
        </is>
      </c>
      <c r="C70" s="38" t="n"/>
      <c r="D70" s="38" t="inlineStr">
        <is>
          <t>GLOBAL_CHECK, STOCKS_EXIT</t>
        </is>
      </c>
      <c r="E70" s="38" t="n"/>
      <c r="F70" s="26" t="n"/>
      <c r="G70" s="38">
        <f>IFERROR(VLOOKUP($A265&amp;"_"&amp;$B265,Results_Deltas!$A$2:$P$15000,5,FALSE),"")</f>
        <v/>
      </c>
      <c r="H70" s="38" t="inlineStr">
        <is>
          <t>Blanket (page end)</t>
        </is>
      </c>
      <c r="I70" s="26" t="n"/>
      <c r="J70" s="26" t="n"/>
      <c r="K70" s="26" t="n"/>
      <c r="L70" s="26" t="inlineStr">
        <is>
          <t>NO</t>
        </is>
      </c>
      <c r="M70" s="0" t="n">
        <v>-3.997817119186503</v>
      </c>
      <c r="N70" s="71" t="n">
        <v>111</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FG_FEAR_THRESHOLD</t>
        </is>
      </c>
      <c r="B71" s="38" t="inlineStr">
        <is>
          <t>12.5</t>
        </is>
      </c>
      <c r="C71" s="38" t="n"/>
      <c r="D71" s="38" t="inlineStr">
        <is>
          <t>GLOBAL_CHECK, STOCKS_EXIT</t>
        </is>
      </c>
      <c r="E71" s="38" t="n"/>
      <c r="F71" s="26" t="n"/>
      <c r="G71" s="38">
        <f>IFERROR(VLOOKUP($A266&amp;"_"&amp;$B266,Results_Deltas!$A$2:$P$15000,5,FALSE),"")</f>
        <v/>
      </c>
      <c r="H71" s="38" t="inlineStr">
        <is>
          <t>Blanket (page end)</t>
        </is>
      </c>
      <c r="I71" s="26" t="n"/>
      <c r="J71" s="26" t="n"/>
      <c r="K71" s="26" t="n"/>
      <c r="L71" s="26" t="inlineStr">
        <is>
          <t>NO</t>
        </is>
      </c>
      <c r="M71" s="0" t="n">
        <v>-2.444345916903563</v>
      </c>
      <c r="N71" s="71" t="n">
        <v>115</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9" t="inlineStr">
        <is>
          <t>FG_GREED_THRESHOLD</t>
        </is>
      </c>
      <c r="B72" s="40" t="inlineStr">
        <is>
          <t>75</t>
        </is>
      </c>
      <c r="C72" s="38" t="n"/>
      <c r="D72" s="38" t="inlineStr">
        <is>
          <t>GLOBAL_CHECK, STOCKS_EXIT</t>
        </is>
      </c>
      <c r="E72" s="38" t="n"/>
      <c r="F72" s="26" t="n"/>
      <c r="G72" s="38">
        <f>IFERROR(VLOOKUP($A267&amp;"_"&amp;$B267,Results_Deltas!$A$2:$P$15000,5,FALSE),"")</f>
        <v/>
      </c>
      <c r="H72" s="38" t="inlineStr">
        <is>
          <t>Blanket (page end)</t>
        </is>
      </c>
      <c r="I72" s="26" t="n"/>
      <c r="J72" s="26" t="n"/>
      <c r="K72" s="26" t="n"/>
      <c r="L72" s="26" t="inlineStr">
        <is>
          <t>NO</t>
        </is>
      </c>
      <c r="M72" s="0" t="n">
        <v>-4.108582455103976</v>
      </c>
      <c r="N72" s="71" t="n">
        <v>111</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FG_GREED_THRESHOLD</t>
        </is>
      </c>
      <c r="B73" s="38" t="inlineStr">
        <is>
          <t>93.75</t>
        </is>
      </c>
      <c r="C73" s="38" t="n"/>
      <c r="D73" s="38" t="inlineStr">
        <is>
          <t>GLOBAL_CHECK, STOCKS_EXIT</t>
        </is>
      </c>
      <c r="E73" s="38" t="n"/>
      <c r="F73" s="26" t="n"/>
      <c r="G73" s="38">
        <f>IFERROR(VLOOKUP($A268&amp;"_"&amp;$B268,Results_Deltas!$A$2:$P$15000,5,FALSE),"")</f>
        <v/>
      </c>
      <c r="H73" s="38" t="inlineStr">
        <is>
          <t>Blanket (page end)</t>
        </is>
      </c>
      <c r="I73" s="26" t="n"/>
      <c r="J73" s="26" t="n"/>
      <c r="K73" s="26" t="n"/>
      <c r="L73" s="26" t="inlineStr">
        <is>
          <t>NO</t>
        </is>
      </c>
      <c r="M73" s="0" t="n">
        <v>-4.204466410634166</v>
      </c>
      <c r="N73" s="71" t="n">
        <v>112</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FG_GREED_THRESHOLD</t>
        </is>
      </c>
      <c r="B74" s="38" t="inlineStr">
        <is>
          <t>56.25</t>
        </is>
      </c>
      <c r="C74" s="38" t="n"/>
      <c r="D74" s="38" t="inlineStr">
        <is>
          <t>GLOBAL_CHECK, STOCKS_EXIT</t>
        </is>
      </c>
      <c r="E74" s="38" t="n"/>
      <c r="F74" s="26" t="n"/>
      <c r="G74" s="38">
        <f>IFERROR(VLOOKUP($A269&amp;"_"&amp;$B269,Results_Deltas!$A$2:$P$15000,5,FALSE),"")</f>
        <v/>
      </c>
      <c r="H74" s="38" t="inlineStr">
        <is>
          <t>Blanket (page end)</t>
        </is>
      </c>
      <c r="I74" s="26" t="n"/>
      <c r="J74" s="26" t="n"/>
      <c r="K74" s="26" t="n"/>
      <c r="L74" s="26" t="inlineStr">
        <is>
          <t>NO</t>
        </is>
      </c>
      <c r="M74" s="0" t="n">
        <v>-4.089002858276197</v>
      </c>
      <c r="N74" s="71" t="n">
        <v>112</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FG_GREED_THRESHOLD</t>
        </is>
      </c>
      <c r="B75" s="38" t="inlineStr">
        <is>
          <t>37.5</t>
        </is>
      </c>
      <c r="C75" s="38" t="n"/>
      <c r="D75" s="38" t="inlineStr">
        <is>
          <t>GLOBAL_CHECK, STOCKS_EXIT</t>
        </is>
      </c>
      <c r="E75" s="38" t="n"/>
      <c r="F75" s="26" t="n"/>
      <c r="G75" s="38">
        <f>IFERROR(VLOOKUP($A270&amp;"_"&amp;$B270,Results_Deltas!$A$2:$P$15000,5,FALSE),"")</f>
        <v/>
      </c>
      <c r="H75" s="38" t="inlineStr">
        <is>
          <t>Blanket (page end)</t>
        </is>
      </c>
      <c r="I75" s="26" t="n"/>
      <c r="J75" s="26" t="n"/>
      <c r="K75" s="26" t="n"/>
      <c r="L75" s="26" t="inlineStr">
        <is>
          <t>NO</t>
        </is>
      </c>
      <c r="M75" s="0" t="n">
        <v>-2.832722630705288</v>
      </c>
      <c r="N75" s="71" t="n">
        <v>116</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7" t="inlineStr">
        <is>
          <t>FUNDING_GATE_FILTER_TF</t>
        </is>
      </c>
      <c r="B76" s="38" t="inlineStr">
        <is>
          <t>OFF</t>
        </is>
      </c>
      <c r="C76" s="38" t="n"/>
      <c r="D76" s="38" t="inlineStr">
        <is>
          <t>GLOBAL_CHECK</t>
        </is>
      </c>
      <c r="E76" s="38" t="n"/>
      <c r="F76" s="26" t="n"/>
      <c r="G76" s="38">
        <f>IFERROR(VLOOKUP($A271&amp;"_"&amp;$B271,Results_Deltas!$A$2:$P$15000,5,FALSE),"")</f>
        <v/>
      </c>
      <c r="H76" s="38" t="inlineStr">
        <is>
          <t>Blanket (page end)</t>
        </is>
      </c>
      <c r="I76" s="26" t="n"/>
      <c r="J76" s="26" t="n"/>
      <c r="K76" s="26" t="n"/>
      <c r="L76" s="26" t="inlineStr">
        <is>
          <t>NO</t>
        </is>
      </c>
      <c r="M76" s="0" t="n">
        <v>-3.963872728879259</v>
      </c>
      <c r="N76" s="71" t="n">
        <v>112</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FUNDING_GATE_FILTER_TF</t>
        </is>
      </c>
      <c r="B77" s="38" t="inlineStr">
        <is>
          <t>D</t>
        </is>
      </c>
      <c r="C77" s="38" t="n"/>
      <c r="D77" s="38" t="inlineStr">
        <is>
          <t>GLOBAL_CHECK</t>
        </is>
      </c>
      <c r="E77" s="38" t="n"/>
      <c r="F77" s="26" t="n"/>
      <c r="G77" s="38">
        <f>IFERROR(VLOOKUP($A272&amp;"_"&amp;$B272,Results_Deltas!$A$2:$P$15000,5,FALSE),"")</f>
        <v/>
      </c>
      <c r="H77" s="38" t="inlineStr">
        <is>
          <t>Blanket (page end)</t>
        </is>
      </c>
      <c r="I77" s="26" t="n"/>
      <c r="J77" s="26" t="n"/>
      <c r="K77" s="26" t="n"/>
      <c r="L77" s="26" t="inlineStr">
        <is>
          <t>NO</t>
        </is>
      </c>
      <c r="M77" s="0" t="n">
        <v>-3.871036821743024</v>
      </c>
      <c r="N77" s="71" t="n">
        <v>112</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7" t="inlineStr">
        <is>
          <t>FUNDING_GATE_FILTER_TF</t>
        </is>
      </c>
      <c r="B78" s="38" t="inlineStr">
        <is>
          <t>4h</t>
        </is>
      </c>
      <c r="C78" s="38" t="n"/>
      <c r="D78" s="38" t="inlineStr">
        <is>
          <t>GLOBAL_CHECK</t>
        </is>
      </c>
      <c r="E78" s="38" t="n"/>
      <c r="F78" s="26" t="n"/>
      <c r="G78" s="38">
        <f>IFERROR(VLOOKUP($A273&amp;"_"&amp;$B273,Results_Deltas!$A$2:$P$15000,5,FALSE),"")</f>
        <v/>
      </c>
      <c r="H78" s="38" t="inlineStr">
        <is>
          <t>Blanket (page end)</t>
        </is>
      </c>
      <c r="I78" s="26" t="n"/>
      <c r="J78" s="26" t="n"/>
      <c r="K78" s="26" t="n"/>
      <c r="L78" s="26" t="inlineStr">
        <is>
          <t>NO</t>
        </is>
      </c>
      <c r="M78" s="0" t="n">
        <v>-4.039145310168244</v>
      </c>
      <c r="N78" s="71" t="n">
        <v>112</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7" t="inlineStr">
        <is>
          <t>FUNDING_GATE_FILTER_TF</t>
        </is>
      </c>
      <c r="B79" s="38" t="inlineStr">
        <is>
          <t>1h</t>
        </is>
      </c>
      <c r="C79" s="38" t="n"/>
      <c r="D79" s="38" t="inlineStr">
        <is>
          <t>GLOBAL_CHECK</t>
        </is>
      </c>
      <c r="E79" s="38" t="n"/>
      <c r="F79" s="26" t="n"/>
      <c r="G79" s="38">
        <f>IFERROR(VLOOKUP($A274&amp;"_"&amp;$B274,Results_Deltas!$A$2:$P$15000,5,FALSE),"")</f>
        <v/>
      </c>
      <c r="H79" s="38" t="inlineStr">
        <is>
          <t>Blanket (page end)</t>
        </is>
      </c>
      <c r="I79" s="26" t="n"/>
      <c r="J79" s="26" t="n"/>
      <c r="K79" s="26" t="n"/>
      <c r="L79" s="26" t="inlineStr">
        <is>
          <t>NO</t>
        </is>
      </c>
      <c r="M79" s="0" t="n">
        <v>-3.93161771038318</v>
      </c>
      <c r="N79" s="71" t="n">
        <v>113</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9" t="inlineStr">
        <is>
          <t>FUNDING_GATE_FILTER_TF</t>
        </is>
      </c>
      <c r="B80" s="40" t="inlineStr">
        <is>
          <t>15m</t>
        </is>
      </c>
      <c r="C80" s="38" t="n"/>
      <c r="D80" s="38" t="inlineStr">
        <is>
          <t>GLOBAL_CHECK</t>
        </is>
      </c>
      <c r="E80" s="38" t="n"/>
      <c r="F80" s="26" t="n"/>
      <c r="G80" s="38">
        <f>IFERROR(VLOOKUP($A275&amp;"_"&amp;$B275,Results_Deltas!$A$2:$P$15000,5,FALSE),"")</f>
        <v/>
      </c>
      <c r="H80" s="38" t="inlineStr">
        <is>
          <t>Blanket (page end)</t>
        </is>
      </c>
      <c r="I80" s="26" t="n"/>
      <c r="J80" s="26" t="n"/>
      <c r="K80" s="26" t="n"/>
      <c r="L80" s="26" t="inlineStr">
        <is>
          <t>NO</t>
        </is>
      </c>
      <c r="M80" s="0" t="n">
        <v>-1.059739167687071</v>
      </c>
      <c r="N80" s="71" t="n">
        <v>101</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7" t="inlineStr">
        <is>
          <t>FUNDING_GATE_LONG_MAX</t>
        </is>
      </c>
      <c r="B81" s="38" t="inlineStr">
        <is>
          <t>0.0</t>
        </is>
      </c>
      <c r="C81" s="38" t="n"/>
      <c r="D81" s="38" t="inlineStr">
        <is>
          <t>ENTRY, GLOBAL_CHECK, STOCKS_EXIT</t>
        </is>
      </c>
      <c r="E81" s="38" t="n"/>
      <c r="F81" s="26" t="n"/>
      <c r="G81" s="38">
        <f>IFERROR(VLOOKUP($A276&amp;"_"&amp;$B276,Results_Deltas!$A$2:$P$15000,5,FALSE),"")</f>
        <v/>
      </c>
      <c r="H81" s="38" t="inlineStr">
        <is>
          <t>Blanket (page end)</t>
        </is>
      </c>
      <c r="I81" s="26" t="n"/>
      <c r="J81" s="26" t="n"/>
      <c r="K81" s="26" t="n"/>
      <c r="L81" s="26" t="inlineStr">
        <is>
          <t>NO</t>
        </is>
      </c>
      <c r="M81" s="0" t="n">
        <v>-1.085472431336166</v>
      </c>
      <c r="N81" s="71" t="n">
        <v>108</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FUNDING_GATE_LONG_MAX</t>
        </is>
      </c>
      <c r="B82" s="38" t="inlineStr">
        <is>
          <t>0.0_ALT</t>
        </is>
      </c>
      <c r="C82" s="38" t="n"/>
      <c r="D82" s="38" t="inlineStr">
        <is>
          <t>ENTRY, GLOBAL_CHECK, STOCKS_EXIT</t>
        </is>
      </c>
      <c r="E82" s="38" t="n"/>
      <c r="F82" s="26" t="n"/>
      <c r="G82" s="38">
        <f>IFERROR(VLOOKUP($A277&amp;"_"&amp;$B277,Results_Deltas!$A$2:$P$15000,5,FALSE),"")</f>
        <v/>
      </c>
      <c r="H82" s="38" t="inlineStr">
        <is>
          <t>Blanket (page end)</t>
        </is>
      </c>
      <c r="I82" s="26" t="n"/>
      <c r="J82" s="26" t="n"/>
      <c r="K82" s="26" t="n"/>
      <c r="L82" s="26" t="inlineStr">
        <is>
          <t>NO</t>
        </is>
      </c>
      <c r="M82" s="0" t="n">
        <v>-1.085472431336166</v>
      </c>
      <c r="N82" s="71" t="n">
        <v>108</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7" t="inlineStr">
        <is>
          <t>FUNDING_GATE_MTF_REQUIRED</t>
        </is>
      </c>
      <c r="B83" s="38" t="inlineStr">
        <is>
          <t>0.0</t>
        </is>
      </c>
      <c r="C83" s="38" t="n"/>
      <c r="D83" s="38" t="inlineStr">
        <is>
          <t>ENTRY, GLOBAL_CHECK, STOCKS_EXIT</t>
        </is>
      </c>
      <c r="E83" s="38" t="n"/>
      <c r="F83" s="26" t="n"/>
      <c r="G83" s="38">
        <f>IFERROR(VLOOKUP($A278&amp;"_"&amp;$B278,Results_Deltas!$A$2:$P$15000,5,FALSE),"")</f>
        <v/>
      </c>
      <c r="H83" s="38" t="inlineStr">
        <is>
          <t>Blanket (page end)</t>
        </is>
      </c>
      <c r="I83" s="26" t="n"/>
      <c r="J83" s="26" t="n"/>
      <c r="K83" s="26" t="n"/>
      <c r="L83" s="26" t="inlineStr">
        <is>
          <t>YES</t>
        </is>
      </c>
      <c r="M83" s="0" t="n">
        <v>-1.085472431336166</v>
      </c>
      <c r="N83" s="71" t="n">
        <v>108</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7" t="inlineStr">
        <is>
          <t>FUNDING_GATE_MTF_REQUIRED</t>
        </is>
      </c>
      <c r="B84" s="38" t="inlineStr">
        <is>
          <t>0.0_ALT</t>
        </is>
      </c>
      <c r="C84" s="38" t="n"/>
      <c r="D84" s="38" t="inlineStr">
        <is>
          <t>ENTRY, GLOBAL_CHECK, STOCKS_EXIT</t>
        </is>
      </c>
      <c r="E84" s="38" t="n"/>
      <c r="F84" s="26" t="n"/>
      <c r="G84" s="38">
        <f>IFERROR(VLOOKUP($A279&amp;"_"&amp;$B279,Results_Deltas!$A$2:$P$15000,5,FALSE),"")</f>
        <v/>
      </c>
      <c r="H84" s="38" t="inlineStr">
        <is>
          <t>Blanket (page end)</t>
        </is>
      </c>
      <c r="I84" s="26" t="n"/>
      <c r="J84" s="26" t="n"/>
      <c r="K84" s="26" t="n"/>
      <c r="L84" s="26" t="inlineStr">
        <is>
          <t>NO</t>
        </is>
      </c>
      <c r="M84" s="0" t="n">
        <v>-1.085472431336166</v>
      </c>
      <c r="N84" s="71" t="n">
        <v>108</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7" t="inlineStr">
        <is>
          <t>FUNDING_GATE_SHORT_MIN</t>
        </is>
      </c>
      <c r="B85" s="38" t="inlineStr">
        <is>
          <t>0.0</t>
        </is>
      </c>
      <c r="C85" s="38" t="n"/>
      <c r="D85" s="38" t="inlineStr">
        <is>
          <t>ENTRY, GLOBAL_CHECK, STOCKS_EXIT</t>
        </is>
      </c>
      <c r="E85" s="38" t="n"/>
      <c r="F85" s="26" t="n"/>
      <c r="G85" s="38">
        <f>IFERROR(VLOOKUP($A280&amp;"_"&amp;$B280,Results_Deltas!$A$2:$P$15000,5,FALSE),"")</f>
        <v/>
      </c>
      <c r="H85" s="38" t="inlineStr">
        <is>
          <t>Blanket (page end)</t>
        </is>
      </c>
      <c r="I85" s="26" t="n"/>
      <c r="J85" s="26" t="n"/>
      <c r="K85" s="26" t="n"/>
      <c r="L85" s="26" t="inlineStr">
        <is>
          <t>NO</t>
        </is>
      </c>
      <c r="M85" s="0" t="n">
        <v>-1.085472431336166</v>
      </c>
      <c r="N85" s="71" t="n">
        <v>108</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FUNDING_GATE_SHORT_MIN</t>
        </is>
      </c>
      <c r="B86" s="38" t="inlineStr">
        <is>
          <t>0.0_ALT</t>
        </is>
      </c>
      <c r="C86" s="38" t="n"/>
      <c r="D86" s="38" t="inlineStr">
        <is>
          <t>ENTRY, GLOBAL_CHECK, STOCKS_EXIT</t>
        </is>
      </c>
      <c r="E86" s="38" t="n"/>
      <c r="F86" s="26" t="n"/>
      <c r="G86" s="38">
        <f>IFERROR(VLOOKUP($A281&amp;"_"&amp;$B281,Results_Deltas!$A$2:$P$15000,5,FALSE),"")</f>
        <v/>
      </c>
      <c r="H86" s="38" t="inlineStr">
        <is>
          <t>Blanket (page end)</t>
        </is>
      </c>
      <c r="I86" s="26" t="n"/>
      <c r="J86" s="26" t="n"/>
      <c r="K86" s="26" t="n"/>
      <c r="L86" s="26" t="inlineStr">
        <is>
          <t>YES</t>
        </is>
      </c>
      <c r="M86" s="0" t="n">
        <v>-1.085472431336166</v>
      </c>
      <c r="N86" s="71" t="n">
        <v>108</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7" t="inlineStr">
        <is>
          <t>GOLDEN_RULE_BASE_USD</t>
        </is>
      </c>
      <c r="B87" s="38" t="inlineStr">
        <is>
          <t>0.0</t>
        </is>
      </c>
      <c r="C87" s="38" t="n"/>
      <c r="D87" s="38" t="inlineStr">
        <is>
          <t>GLOBAL_CHECK, STOCKS_EXIT</t>
        </is>
      </c>
      <c r="E87" s="38" t="n"/>
      <c r="F87" s="26" t="n"/>
      <c r="G87" s="38">
        <f>IFERROR(VLOOKUP($A282&amp;"_"&amp;$B282,Results_Deltas!$A$2:$P$15000,5,FALSE),"")</f>
        <v/>
      </c>
      <c r="H87" s="38" t="inlineStr">
        <is>
          <t>Blanket (page end)</t>
        </is>
      </c>
      <c r="I87" s="26" t="n"/>
      <c r="J87" s="26" t="n"/>
      <c r="K87" s="26" t="n"/>
      <c r="L87" s="26" t="inlineStr">
        <is>
          <t>NO</t>
        </is>
      </c>
      <c r="M87" s="0" t="n">
        <v>-1.061715132334428</v>
      </c>
      <c r="N87" s="71" t="n">
        <v>116</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7" t="inlineStr">
        <is>
          <t>GOLDEN_RULE_BASE_USD</t>
        </is>
      </c>
      <c r="B88" s="38" t="inlineStr">
        <is>
          <t>0.0_ALT</t>
        </is>
      </c>
      <c r="C88" s="38" t="n"/>
      <c r="D88" s="38" t="inlineStr">
        <is>
          <t>GLOBAL_CHECK, STOCKS_EXIT</t>
        </is>
      </c>
      <c r="E88" s="38" t="n"/>
      <c r="F88" s="26" t="n"/>
      <c r="G88" s="38">
        <f>IFERROR(VLOOKUP($A283&amp;"_"&amp;$B283,Results_Deltas!$A$2:$P$15000,5,FALSE),"")</f>
        <v/>
      </c>
      <c r="H88" s="38" t="inlineStr">
        <is>
          <t>Blanket (page end)</t>
        </is>
      </c>
      <c r="I88" s="26" t="n"/>
      <c r="J88" s="26" t="n"/>
      <c r="K88" s="26" t="n"/>
      <c r="L88" s="26" t="inlineStr">
        <is>
          <t>YES</t>
        </is>
      </c>
      <c r="M88" s="0" t="n">
        <v>-1.062555599388112</v>
      </c>
      <c r="N88" s="71" t="n">
        <v>116</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7" t="inlineStr">
        <is>
          <t>GR_FILTER_ALL_ENTRIES</t>
        </is>
      </c>
      <c r="B89" s="38" t="inlineStr">
        <is>
          <t>0.0</t>
        </is>
      </c>
      <c r="C89" s="38" t="n"/>
      <c r="D89" s="38" t="inlineStr">
        <is>
          <t>GLOBAL_CHECK, STOCKS_EXIT</t>
        </is>
      </c>
      <c r="E89" s="38" t="n"/>
      <c r="F89" s="26" t="n"/>
      <c r="G89" s="38">
        <f>IFERROR(VLOOKUP($A284&amp;"_"&amp;$B284,Results_Deltas!$A$2:$P$15000,5,FALSE),"")</f>
        <v/>
      </c>
      <c r="H89" s="38" t="inlineStr">
        <is>
          <t>Blanket (page end)</t>
        </is>
      </c>
      <c r="I89" s="26" t="n"/>
      <c r="J89" s="26" t="n"/>
      <c r="K89" s="26" t="n"/>
      <c r="L89" s="26" t="inlineStr">
        <is>
          <t>NO</t>
        </is>
      </c>
      <c r="M89" s="0" t="n">
        <v>-1.081156783651566</v>
      </c>
      <c r="N89" s="71" t="n">
        <v>113</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7" t="inlineStr">
        <is>
          <t>GR_FILTER_ALL_ENTRIES</t>
        </is>
      </c>
      <c r="B90" s="38" t="inlineStr">
        <is>
          <t>0.0_ALT</t>
        </is>
      </c>
      <c r="C90" s="38" t="n"/>
      <c r="D90" s="38" t="inlineStr">
        <is>
          <t>GLOBAL_CHECK, STOCKS_EXIT</t>
        </is>
      </c>
      <c r="E90" s="38" t="n"/>
      <c r="F90" s="26" t="n"/>
      <c r="G90" s="38">
        <f>IFERROR(VLOOKUP($A285&amp;"_"&amp;$B285,Results_Deltas!$A$2:$P$15000,5,FALSE),"")</f>
        <v/>
      </c>
      <c r="H90" s="38" t="inlineStr">
        <is>
          <t>Blanket (page end)</t>
        </is>
      </c>
      <c r="I90" s="26" t="n"/>
      <c r="J90" s="26" t="n"/>
      <c r="K90" s="26" t="n"/>
      <c r="L90" s="26" t="inlineStr">
        <is>
          <t>NO</t>
        </is>
      </c>
      <c r="M90" s="0" t="n">
        <v>-1.081156783651566</v>
      </c>
      <c r="N90" s="71" t="n">
        <v>113</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9" t="inlineStr">
        <is>
          <t>GR_FILTER_VEC_ENABLED</t>
        </is>
      </c>
      <c r="B91" s="40" t="inlineStr">
        <is>
          <t>False</t>
        </is>
      </c>
      <c r="C91" s="38" t="n"/>
      <c r="D91" s="38" t="inlineStr">
        <is>
          <t>GLOBAL_CHECK</t>
        </is>
      </c>
      <c r="E91" s="38" t="n"/>
      <c r="F91" s="26" t="n"/>
      <c r="G91" s="38">
        <f>IFERROR(VLOOKUP($A286&amp;"_"&amp;$B286,Results_Deltas!$A$2:$P$15000,5,FALSE),"")</f>
        <v/>
      </c>
      <c r="H91" s="38" t="inlineStr">
        <is>
          <t>Blanket (page end)</t>
        </is>
      </c>
      <c r="I91" s="26" t="n"/>
      <c r="J91" s="26" t="n"/>
      <c r="K91" s="26" t="n"/>
      <c r="L91" s="26" t="inlineStr">
        <is>
          <t>NO</t>
        </is>
      </c>
      <c r="M91" s="0" t="n">
        <v>-1.046896286990704</v>
      </c>
      <c r="N91" s="71" t="n">
        <v>106</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0.5" customHeight="1" s="67">
      <c r="A92" s="37" t="inlineStr">
        <is>
          <t>GR_FILTER_VEC_ENABLED</t>
        </is>
      </c>
      <c r="B92" s="38" t="inlineStr">
        <is>
          <t>True</t>
        </is>
      </c>
      <c r="C92" s="38" t="n"/>
      <c r="D92" s="38" t="inlineStr">
        <is>
          <t>GLOBAL_CHECK</t>
        </is>
      </c>
      <c r="E92" s="38" t="n"/>
      <c r="F92" s="26" t="n"/>
      <c r="G92" s="38">
        <f>IFERROR(VLOOKUP($A287&amp;"_"&amp;$B287,Results_Deltas!$A$2:$P$15000,5,FALSE),"")</f>
        <v/>
      </c>
      <c r="H92" s="38" t="inlineStr">
        <is>
          <t>Blanket (page end)</t>
        </is>
      </c>
      <c r="I92" s="26" t="n"/>
      <c r="J92" s="26" t="n"/>
      <c r="K92" s="26" t="n"/>
      <c r="L92" s="26" t="inlineStr">
        <is>
          <t>NO</t>
        </is>
      </c>
      <c r="M92" s="0" t="n">
        <v>-3.077683021634937</v>
      </c>
      <c r="N92" s="71" t="n">
        <v>117</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GR_FILTER_VEC_MIN_TFS</t>
        </is>
      </c>
      <c r="B93" s="38" t="inlineStr">
        <is>
          <t>0</t>
        </is>
      </c>
      <c r="C93" s="38" t="n"/>
      <c r="D93" s="38" t="inlineStr">
        <is>
          <t>GLOBAL_CHECK</t>
        </is>
      </c>
      <c r="E93" s="38" t="n"/>
      <c r="F93" s="26" t="n"/>
      <c r="G93" s="38">
        <f>IFERROR(VLOOKUP($A288&amp;"_"&amp;$B288,Results_Deltas!$A$2:$P$15000,5,FALSE),"")</f>
        <v/>
      </c>
      <c r="H93" s="38" t="inlineStr">
        <is>
          <t>Blanket (page end)</t>
        </is>
      </c>
      <c r="I93" s="26" t="n"/>
      <c r="J93" s="26" t="n"/>
      <c r="K93" s="26" t="n"/>
      <c r="L93" s="26" t="inlineStr">
        <is>
          <t>YES</t>
        </is>
      </c>
      <c r="M93" s="0" t="n">
        <v>-1.17984354596436</v>
      </c>
      <c r="N93" s="71" t="n">
        <v>117</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0.5" customHeight="1" s="67">
      <c r="A94" s="39" t="inlineStr">
        <is>
          <t>GR_FILTER_VEC_MIN_TFS</t>
        </is>
      </c>
      <c r="B94" s="40" t="inlineStr">
        <is>
          <t>2</t>
        </is>
      </c>
      <c r="C94" s="38" t="n"/>
      <c r="D94" s="38" t="inlineStr">
        <is>
          <t>GLOBAL_CHECK</t>
        </is>
      </c>
      <c r="E94" s="38" t="n"/>
      <c r="F94" s="26" t="n"/>
      <c r="G94" s="38">
        <f>IFERROR(VLOOKUP($A289&amp;"_"&amp;$B289,Results_Deltas!$A$2:$P$15000,5,FALSE),"")</f>
        <v/>
      </c>
      <c r="H94" s="38" t="inlineStr">
        <is>
          <t>Blanket (page end)</t>
        </is>
      </c>
      <c r="I94" s="26" t="n"/>
      <c r="J94" s="26" t="n"/>
      <c r="K94" s="26" t="n"/>
      <c r="L94" s="26" t="inlineStr">
        <is>
          <t>NO</t>
        </is>
      </c>
      <c r="M94" s="0" t="n">
        <v>-2.236942119726328</v>
      </c>
      <c r="N94" s="71" t="n">
        <v>117</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7" t="inlineStr">
        <is>
          <t>GR_FILTER_VEC_MIN_TFS</t>
        </is>
      </c>
      <c r="B95" s="38" t="inlineStr">
        <is>
          <t>1</t>
        </is>
      </c>
      <c r="C95" s="38" t="n"/>
      <c r="D95" s="38" t="inlineStr">
        <is>
          <t>GLOBAL_CHECK</t>
        </is>
      </c>
      <c r="E95" s="38" t="n"/>
      <c r="F95" s="26" t="n"/>
      <c r="G95" s="38">
        <f>IFERROR(VLOOKUP($A290&amp;"_"&amp;$B290,Results_Deltas!$A$2:$P$15000,5,FALSE),"")</f>
        <v/>
      </c>
      <c r="H95" s="38" t="inlineStr">
        <is>
          <t>Blanket (page end)</t>
        </is>
      </c>
      <c r="I95" s="26" t="n"/>
      <c r="J95" s="26" t="n"/>
      <c r="K95" s="26" t="n"/>
      <c r="L95" s="26" t="inlineStr">
        <is>
          <t>NO</t>
        </is>
      </c>
      <c r="M95" s="0" t="n">
        <v>-2.974775409937322</v>
      </c>
      <c r="N95" s="71" t="n">
        <v>116</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9" t="inlineStr">
        <is>
          <t>HA_WICK_QUALITY_ENABLED</t>
        </is>
      </c>
      <c r="B96" s="40" t="inlineStr">
        <is>
          <t>False</t>
        </is>
      </c>
      <c r="C96" s="38" t="n"/>
      <c r="D96" s="38" t="inlineStr">
        <is>
          <t>ENTRY, GLOBAL_CHECK, STOCKS_EXIT</t>
        </is>
      </c>
      <c r="E96" s="38" t="n"/>
      <c r="F96" s="26" t="n"/>
      <c r="G96" s="38">
        <f>IFERROR(VLOOKUP($A291&amp;"_"&amp;$B291,Results_Deltas!$A$2:$P$15000,5,FALSE),"")</f>
        <v/>
      </c>
      <c r="H96" s="38" t="inlineStr">
        <is>
          <t>Blanket (page end)</t>
        </is>
      </c>
      <c r="I96" s="26" t="n"/>
      <c r="J96" s="26" t="n"/>
      <c r="K96" s="26" t="n"/>
      <c r="L96" s="26" t="inlineStr">
        <is>
          <t>NO</t>
        </is>
      </c>
      <c r="M96" s="0" t="n">
        <v>-1.087828328212848</v>
      </c>
      <c r="N96" s="71" t="n">
        <v>102</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7" t="inlineStr">
        <is>
          <t>HA_WICK_QUALITY_ENABLED</t>
        </is>
      </c>
      <c r="B97" s="38" t="inlineStr">
        <is>
          <t>True</t>
        </is>
      </c>
      <c r="C97" s="38" t="n"/>
      <c r="D97" s="38" t="inlineStr">
        <is>
          <t>ENTRY, GLOBAL_CHECK, STOCKS_EXIT</t>
        </is>
      </c>
      <c r="E97" s="38" t="n"/>
      <c r="F97" s="26" t="n"/>
      <c r="G97" s="38">
        <f>IFERROR(VLOOKUP($A292&amp;"_"&amp;$B292,Results_Deltas!$A$2:$P$15000,5,FALSE),"")</f>
        <v/>
      </c>
      <c r="H97" s="38" t="inlineStr">
        <is>
          <t>Blanket (page end)</t>
        </is>
      </c>
      <c r="I97" s="26" t="n"/>
      <c r="J97" s="26" t="n"/>
      <c r="K97" s="26" t="n"/>
      <c r="L97" s="26" t="inlineStr">
        <is>
          <t>NO</t>
        </is>
      </c>
      <c r="M97" s="0" t="n">
        <v>-2.875054998470442</v>
      </c>
      <c r="N97" s="71" t="n">
        <v>114</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9" t="inlineStr">
        <is>
          <t>HA_WICK_QUALITY_SCORE</t>
        </is>
      </c>
      <c r="B98" s="40" t="inlineStr">
        <is>
          <t>15</t>
        </is>
      </c>
      <c r="C98" s="38" t="n"/>
      <c r="D98" s="38" t="inlineStr">
        <is>
          <t>ENTRY, GLOBAL_CHECK, STOCKS_EXIT</t>
        </is>
      </c>
      <c r="E98" s="38" t="n"/>
      <c r="F98" s="26" t="n"/>
      <c r="G98" s="38">
        <f>IFERROR(VLOOKUP($A293&amp;"_"&amp;$B293,Results_Deltas!$A$2:$P$15000,5,FALSE),"")</f>
        <v/>
      </c>
      <c r="H98" s="38" t="inlineStr">
        <is>
          <t>Blanket (page end)</t>
        </is>
      </c>
      <c r="I98" s="26" t="n"/>
      <c r="J98" s="26" t="n"/>
      <c r="K98" s="26" t="n"/>
      <c r="L98" s="26" t="inlineStr">
        <is>
          <t>NO</t>
        </is>
      </c>
      <c r="M98" s="0" t="n">
        <v>-3.437450340889589</v>
      </c>
      <c r="N98" s="71" t="n">
        <v>106</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7" t="inlineStr">
        <is>
          <t>HA_WICK_QUALITY_SCORE</t>
        </is>
      </c>
      <c r="B99" s="38" t="inlineStr">
        <is>
          <t>15_ALT</t>
        </is>
      </c>
      <c r="C99" s="38" t="n"/>
      <c r="D99" s="38" t="inlineStr">
        <is>
          <t>ENTRY, GLOBAL_CHECK, STOCKS_EXIT</t>
        </is>
      </c>
      <c r="E99" s="38" t="n"/>
      <c r="F99" s="26" t="n"/>
      <c r="G99" s="38">
        <f>IFERROR(VLOOKUP($A294&amp;"_"&amp;$B294,Results_Deltas!$A$2:$P$15000,5,FALSE),"")</f>
        <v/>
      </c>
      <c r="H99" s="38" t="inlineStr">
        <is>
          <t>Blanket (page end)</t>
        </is>
      </c>
      <c r="I99" s="26" t="n"/>
      <c r="J99" s="26" t="n"/>
      <c r="K99" s="26" t="n"/>
      <c r="L99" s="26" t="inlineStr">
        <is>
          <t>NO</t>
        </is>
      </c>
      <c r="M99" s="0" t="n">
        <v>-3.486581417535427</v>
      </c>
      <c r="N99" s="71" t="n">
        <v>104</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HA_WICK_QUALITY_TF</t>
        </is>
      </c>
      <c r="B100" s="38" t="inlineStr">
        <is>
          <t>OFF</t>
        </is>
      </c>
      <c r="C100" s="38" t="n"/>
      <c r="D100" s="38" t="inlineStr">
        <is>
          <t>ENTRY, GLOBAL_CHECK, STOCKS_EXIT</t>
        </is>
      </c>
      <c r="E100" s="38" t="n"/>
      <c r="F100" s="26" t="n"/>
      <c r="G100" s="38">
        <f>IFERROR(VLOOKUP($A295&amp;"_"&amp;$B295,Results_Deltas!$A$2:$P$15000,5,FALSE),"")</f>
        <v/>
      </c>
      <c r="H100" s="38" t="inlineStr">
        <is>
          <t>Blanket (page end)</t>
        </is>
      </c>
      <c r="I100" s="26" t="n"/>
      <c r="J100" s="26" t="n"/>
      <c r="K100" s="26" t="n"/>
      <c r="L100" s="26" t="inlineStr">
        <is>
          <t>YES</t>
        </is>
      </c>
      <c r="M100" s="0" t="n">
        <v>-2.67780786364276</v>
      </c>
      <c r="N100" s="71" t="n">
        <v>107</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0.5" customHeight="1" s="67">
      <c r="A101" s="37" t="inlineStr">
        <is>
          <t>HA_WICK_QUALITY_TF</t>
        </is>
      </c>
      <c r="B101" s="38" t="inlineStr">
        <is>
          <t>D</t>
        </is>
      </c>
      <c r="C101" s="38" t="n"/>
      <c r="D101" s="38" t="inlineStr">
        <is>
          <t>ENTRY, GLOBAL_CHECK, STOCKS_EXIT</t>
        </is>
      </c>
      <c r="E101" s="38" t="n"/>
      <c r="F101" s="26" t="n"/>
      <c r="G101" s="38">
        <f>IFERROR(VLOOKUP($A296&amp;"_"&amp;$B296,Results_Deltas!$A$2:$P$15000,5,FALSE),"")</f>
        <v/>
      </c>
      <c r="H101" s="38" t="inlineStr">
        <is>
          <t>Blanket (page end)</t>
        </is>
      </c>
      <c r="I101" s="26" t="n"/>
      <c r="J101" s="26" t="n"/>
      <c r="K101" s="26" t="n"/>
      <c r="L101" s="26" t="inlineStr">
        <is>
          <t>NO</t>
        </is>
      </c>
      <c r="M101" s="0" t="n">
        <v>-3.835127248283126</v>
      </c>
      <c r="N101" s="71" t="n">
        <v>105</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7" t="inlineStr">
        <is>
          <t>HA_WICK_QUALITY_TF</t>
        </is>
      </c>
      <c r="B102" s="38" t="inlineStr">
        <is>
          <t>4h</t>
        </is>
      </c>
      <c r="C102" s="38" t="n"/>
      <c r="D102" s="38" t="inlineStr">
        <is>
          <t>ENTRY, GLOBAL_CHECK, STOCKS_EXIT</t>
        </is>
      </c>
      <c r="E102" s="38" t="n"/>
      <c r="F102" s="26" t="n"/>
      <c r="G102" s="38">
        <f>IFERROR(VLOOKUP($A297&amp;"_"&amp;$B297,Results_Deltas!$A$2:$P$15000,5,FALSE),"")</f>
        <v/>
      </c>
      <c r="H102" s="38" t="inlineStr">
        <is>
          <t>Blanket (page end)</t>
        </is>
      </c>
      <c r="I102" s="26" t="n"/>
      <c r="J102" s="26" t="n"/>
      <c r="K102" s="26" t="n"/>
      <c r="L102" s="26" t="inlineStr">
        <is>
          <t>NO</t>
        </is>
      </c>
      <c r="M102" s="0" t="n">
        <v>-3.74399807421182</v>
      </c>
      <c r="N102" s="71" t="n">
        <v>105</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9" t="inlineStr">
        <is>
          <t>HA_WICK_QUALITY_TF</t>
        </is>
      </c>
      <c r="B103" s="40" t="inlineStr">
        <is>
          <t>1h</t>
        </is>
      </c>
      <c r="C103" s="38" t="n"/>
      <c r="D103" s="38" t="inlineStr">
        <is>
          <t>ENTRY, GLOBAL_CHECK, STOCKS_EXIT</t>
        </is>
      </c>
      <c r="E103" s="38" t="n"/>
      <c r="F103" s="26" t="n"/>
      <c r="G103" s="38">
        <f>IFERROR(VLOOKUP($A298&amp;"_"&amp;$B298,Results_Deltas!$A$2:$P$15000,5,FALSE),"")</f>
        <v/>
      </c>
      <c r="H103" s="38" t="inlineStr">
        <is>
          <t>Blanket (page end)</t>
        </is>
      </c>
      <c r="I103" s="26" t="n"/>
      <c r="J103" s="26" t="n"/>
      <c r="K103" s="26" t="n"/>
      <c r="L103" s="26" t="inlineStr">
        <is>
          <t>NO</t>
        </is>
      </c>
      <c r="M103" s="0" t="n">
        <v>-2.810258208830474</v>
      </c>
      <c r="N103" s="71" t="n">
        <v>107</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HA_WICK_QUALITY_TF</t>
        </is>
      </c>
      <c r="B104" s="38" t="inlineStr">
        <is>
          <t>15m</t>
        </is>
      </c>
      <c r="C104" s="38" t="n"/>
      <c r="D104" s="38" t="inlineStr">
        <is>
          <t>ENTRY, GLOBAL_CHECK, STOCKS_EXIT</t>
        </is>
      </c>
      <c r="E104" s="38" t="n"/>
      <c r="F104" s="26" t="n"/>
      <c r="G104" s="38">
        <f>IFERROR(VLOOKUP($A299&amp;"_"&amp;$B299,Results_Deltas!$A$2:$P$15000,5,FALSE),"")</f>
        <v/>
      </c>
      <c r="H104" s="38" t="inlineStr">
        <is>
          <t>Blanket (page end)</t>
        </is>
      </c>
      <c r="I104" s="26" t="n"/>
      <c r="J104" s="26" t="n"/>
      <c r="K104" s="26" t="n"/>
      <c r="L104" s="26" t="inlineStr">
        <is>
          <t>YES</t>
        </is>
      </c>
      <c r="M104" s="0" t="n">
        <v>-1.004267016950697</v>
      </c>
      <c r="N104" s="71" t="n">
        <v>95</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HLR_SMA_BAND_PCT</t>
        </is>
      </c>
      <c r="B105" s="38" t="inlineStr">
        <is>
          <t>0</t>
        </is>
      </c>
      <c r="C105" s="38" t="n"/>
      <c r="D105" s="38" t="inlineStr">
        <is>
          <t>ENTRY, GLOBAL_CHECK, STOCKS_EXIT</t>
        </is>
      </c>
      <c r="E105" s="38" t="n"/>
      <c r="F105" s="26" t="n"/>
      <c r="G105" s="38">
        <f>IFERROR(VLOOKUP($A300&amp;"_"&amp;$B300,Results_Deltas!$A$2:$P$15000,5,FALSE),"")</f>
        <v/>
      </c>
      <c r="H105" s="38" t="inlineStr">
        <is>
          <t>Blanket (page end)</t>
        </is>
      </c>
      <c r="I105" s="26" t="n"/>
      <c r="J105" s="26" t="n"/>
      <c r="K105" s="26" t="n"/>
      <c r="L105" s="26" t="inlineStr">
        <is>
          <t>NO</t>
        </is>
      </c>
      <c r="M105" s="0" t="n">
        <v>-1.014989187063628</v>
      </c>
      <c r="N105" s="71" t="n">
        <v>107</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7" t="inlineStr">
        <is>
          <t>HLR_SMA_BAND_PCT</t>
        </is>
      </c>
      <c r="B106" s="38" t="inlineStr">
        <is>
          <t>2.0</t>
        </is>
      </c>
      <c r="C106" s="38" t="n"/>
      <c r="D106" s="38" t="inlineStr">
        <is>
          <t>ENTRY, GLOBAL_CHECK, STOCKS_EXIT</t>
        </is>
      </c>
      <c r="E106" s="38" t="n"/>
      <c r="F106" s="26" t="n"/>
      <c r="G106" s="38">
        <f>IFERROR(VLOOKUP($A301&amp;"_"&amp;$B301,Results_Deltas!$A$2:$P$15000,5,FALSE),"")</f>
        <v/>
      </c>
      <c r="H106" s="38" t="inlineStr">
        <is>
          <t>Blanket (page end)</t>
        </is>
      </c>
      <c r="I106" s="26" t="n"/>
      <c r="J106" s="26" t="n"/>
      <c r="K106" s="26" t="n"/>
      <c r="L106" s="26" t="inlineStr">
        <is>
          <t>NO</t>
        </is>
      </c>
      <c r="M106" s="0" t="n">
        <v>-2.477983618299513</v>
      </c>
      <c r="N106" s="71" t="n">
        <v>107</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7" t="inlineStr">
        <is>
          <t>HLR_SMA_BAND_PCT</t>
        </is>
      </c>
      <c r="B107" s="38" t="inlineStr">
        <is>
          <t>1.0</t>
        </is>
      </c>
      <c r="C107" s="38" t="n"/>
      <c r="D107" s="38" t="inlineStr">
        <is>
          <t>ENTRY, GLOBAL_CHECK, STOCKS_EXIT</t>
        </is>
      </c>
      <c r="E107" s="38" t="n"/>
      <c r="F107" s="26" t="n"/>
      <c r="G107" s="38">
        <f>IFERROR(VLOOKUP($A302&amp;"_"&amp;$B302,Results_Deltas!$A$2:$P$15000,5,FALSE),"")</f>
        <v/>
      </c>
      <c r="H107" s="38" t="inlineStr">
        <is>
          <t>Blanket (page end)</t>
        </is>
      </c>
      <c r="I107" s="26" t="n"/>
      <c r="J107" s="26" t="n"/>
      <c r="K107" s="26" t="n"/>
      <c r="L107" s="26" t="inlineStr">
        <is>
          <t>NO</t>
        </is>
      </c>
      <c r="M107" s="0" t="n">
        <v>-3.915717075469258</v>
      </c>
      <c r="N107" s="71" t="n">
        <v>103</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0.5" customHeight="1" s="67">
      <c r="A108" s="37" t="inlineStr">
        <is>
          <t>HLR_SMA_BAND_PCT</t>
        </is>
      </c>
      <c r="B108" s="38" t="inlineStr">
        <is>
          <t>0.5</t>
        </is>
      </c>
      <c r="C108" s="38" t="n"/>
      <c r="D108" s="38" t="inlineStr">
        <is>
          <t>ENTRY, GLOBAL_CHECK, STOCKS_EXIT</t>
        </is>
      </c>
      <c r="E108" s="38" t="n"/>
      <c r="F108" s="26" t="n"/>
      <c r="G108" s="38">
        <f>IFERROR(VLOOKUP($A303&amp;"_"&amp;$B303,Results_Deltas!$A$2:$P$15000,5,FALSE),"")</f>
        <v/>
      </c>
      <c r="H108" s="38" t="inlineStr">
        <is>
          <t>Blanket (page end)</t>
        </is>
      </c>
      <c r="I108" s="26" t="n"/>
      <c r="J108" s="26" t="n"/>
      <c r="K108" s="26" t="n"/>
      <c r="L108" s="26" t="inlineStr">
        <is>
          <t>NO</t>
        </is>
      </c>
      <c r="M108" s="0" t="n">
        <v>-3.721033256278915</v>
      </c>
      <c r="N108" s="71" t="n">
        <v>103</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7" t="inlineStr">
        <is>
          <t>HLR_TOP_MIN_TFS</t>
        </is>
      </c>
      <c r="B109" s="38" t="inlineStr">
        <is>
          <t>0</t>
        </is>
      </c>
      <c r="C109" s="38" t="n"/>
      <c r="D109" s="38" t="inlineStr">
        <is>
          <t>GLOBAL_CHECK, REENTRY, STOCKS_EXIT</t>
        </is>
      </c>
      <c r="E109" s="38" t="n"/>
      <c r="F109" s="26" t="n"/>
      <c r="G109" s="38">
        <f>IFERROR(VLOOKUP($A304&amp;"_"&amp;$B304,Results_Deltas!$A$2:$P$15000,5,FALSE),"")</f>
        <v/>
      </c>
      <c r="H109" s="38" t="inlineStr">
        <is>
          <t>Blanket (page end)</t>
        </is>
      </c>
      <c r="I109" s="26" t="n"/>
      <c r="J109" s="26" t="n"/>
      <c r="K109" s="26" t="n"/>
      <c r="L109" s="26" t="inlineStr">
        <is>
          <t>NO</t>
        </is>
      </c>
      <c r="M109" s="0" t="n">
        <v>-1.047535241929193</v>
      </c>
      <c r="N109" s="71" t="n">
        <v>107</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9" t="inlineStr">
        <is>
          <t>HLR_TOP_MIN_TFS</t>
        </is>
      </c>
      <c r="B110" s="40" t="inlineStr">
        <is>
          <t>2</t>
        </is>
      </c>
      <c r="C110" s="38" t="n"/>
      <c r="D110" s="38" t="inlineStr">
        <is>
          <t>GLOBAL_CHECK, REENTRY, STOCKS_EXIT</t>
        </is>
      </c>
      <c r="E110" s="38" t="n"/>
      <c r="F110" s="26" t="n"/>
      <c r="G110" s="38">
        <f>IFERROR(VLOOKUP($A305&amp;"_"&amp;$B305,Results_Deltas!$A$2:$P$15000,5,FALSE),"")</f>
        <v/>
      </c>
      <c r="H110" s="38" t="inlineStr">
        <is>
          <t>Blanket (page end)</t>
        </is>
      </c>
      <c r="I110" s="26" t="n"/>
      <c r="J110" s="26" t="n"/>
      <c r="K110" s="26" t="n"/>
      <c r="L110" s="26" t="inlineStr">
        <is>
          <t>NO</t>
        </is>
      </c>
      <c r="M110" s="0" t="n">
        <v>-4.000143135371633</v>
      </c>
      <c r="N110" s="71" t="n">
        <v>102</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7" t="inlineStr">
        <is>
          <t>HLR_TOP_MIN_TFS</t>
        </is>
      </c>
      <c r="B111" s="38" t="inlineStr">
        <is>
          <t>1</t>
        </is>
      </c>
      <c r="C111" s="38" t="n"/>
      <c r="D111" s="38" t="inlineStr">
        <is>
          <t>GLOBAL_CHECK, REENTRY, STOCKS_EXIT</t>
        </is>
      </c>
      <c r="E111" s="38" t="n"/>
      <c r="F111" s="26" t="n"/>
      <c r="G111" s="38">
        <f>IFERROR(VLOOKUP($A306&amp;"_"&amp;$B306,Results_Deltas!$A$2:$P$15000,5,FALSE),"")</f>
        <v/>
      </c>
      <c r="H111" s="38" t="inlineStr">
        <is>
          <t>Blanket (page end)</t>
        </is>
      </c>
      <c r="I111" s="26" t="n"/>
      <c r="J111" s="26" t="n"/>
      <c r="K111" s="26" t="n"/>
      <c r="L111" s="26" t="inlineStr">
        <is>
          <t>NO</t>
        </is>
      </c>
      <c r="M111" s="0" t="n">
        <v>-2.832794220144768</v>
      </c>
      <c r="N111" s="71" t="n">
        <v>107</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HTF4_CONF</t>
        </is>
      </c>
      <c r="B112" s="38" t="inlineStr">
        <is>
          <t>False</t>
        </is>
      </c>
      <c r="C112" s="38" t="n"/>
      <c r="D112" s="38" t="inlineStr">
        <is>
          <t>GLOBAL_CHECK, STOCKS_EXIT</t>
        </is>
      </c>
      <c r="E112" s="38" t="n"/>
      <c r="F112" s="26" t="n"/>
      <c r="G112" s="38">
        <f>IFERROR(VLOOKUP($A307&amp;"_"&amp;$B307,Results_Deltas!$A$2:$P$15000,5,FALSE),"")</f>
        <v/>
      </c>
      <c r="H112" s="38" t="inlineStr">
        <is>
          <t>Blanket (page end)</t>
        </is>
      </c>
      <c r="I112" s="26" t="n"/>
      <c r="J112" s="26" t="n"/>
      <c r="K112" s="26" t="n"/>
      <c r="L112" s="26" t="inlineStr">
        <is>
          <t>NO</t>
        </is>
      </c>
      <c r="M112" s="0" t="n">
        <v>-1.059570361403672</v>
      </c>
      <c r="N112" s="71" t="n">
        <v>98</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7" t="inlineStr">
        <is>
          <t>HTF4_CONF</t>
        </is>
      </c>
      <c r="B113" s="38" t="inlineStr">
        <is>
          <t>False_ALT</t>
        </is>
      </c>
      <c r="C113" s="38" t="n"/>
      <c r="D113" s="38" t="inlineStr">
        <is>
          <t>GLOBAL_CHECK, STOCKS_EXIT</t>
        </is>
      </c>
      <c r="E113" s="38" t="n"/>
      <c r="F113" s="26" t="n"/>
      <c r="G113" s="38">
        <f>IFERROR(VLOOKUP($A308&amp;"_"&amp;$B308,Results_Deltas!$A$2:$P$15000,5,FALSE),"")</f>
        <v/>
      </c>
      <c r="H113" s="38" t="inlineStr">
        <is>
          <t>Blanket (page end)</t>
        </is>
      </c>
      <c r="I113" s="26" t="n"/>
      <c r="J113" s="26" t="n"/>
      <c r="K113" s="26" t="n"/>
      <c r="L113" s="26" t="inlineStr">
        <is>
          <t>YES</t>
        </is>
      </c>
      <c r="M113" s="0" t="n">
        <v>-1.240925130745512</v>
      </c>
      <c r="N113" s="71" t="n">
        <v>110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9" t="inlineStr">
        <is>
          <t>HTF_DIRECTION_GATE_ENABLED</t>
        </is>
      </c>
      <c r="B114" s="40" t="inlineStr">
        <is>
          <t>False</t>
        </is>
      </c>
      <c r="C114" s="38" t="n"/>
      <c r="D114" s="38" t="inlineStr">
        <is>
          <t>ENTRY, GLOBAL_CHECK, STOCKS_EXIT</t>
        </is>
      </c>
      <c r="E114" s="38" t="n"/>
      <c r="F114" s="26" t="n"/>
      <c r="G114" s="38">
        <f>IFERROR(VLOOKUP($A309&amp;"_"&amp;$B309,Results_Deltas!$A$2:$P$15000,5,FALSE),"")</f>
        <v/>
      </c>
      <c r="H114" s="38" t="inlineStr">
        <is>
          <t>Blanket (page end)</t>
        </is>
      </c>
      <c r="I114" s="26" t="n"/>
      <c r="J114" s="26" t="n"/>
      <c r="K114" s="26" t="n"/>
      <c r="L114" s="26" t="inlineStr">
        <is>
          <t>NO</t>
        </is>
      </c>
      <c r="M114" s="0" t="n">
        <v>-0.8635765551476838</v>
      </c>
      <c r="N114" s="71" t="n">
        <v>98</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7" t="inlineStr">
        <is>
          <t>HTF_DIRECTION_GATE_ENABLED</t>
        </is>
      </c>
      <c r="B115" s="38" t="inlineStr">
        <is>
          <t>True</t>
        </is>
      </c>
      <c r="C115" s="38" t="n"/>
      <c r="D115" s="38" t="inlineStr">
        <is>
          <t>ENTRY, GLOBAL_CHECK, STOCKS_EXIT</t>
        </is>
      </c>
      <c r="E115" s="38" t="n"/>
      <c r="F115" s="26" t="n"/>
      <c r="G115" s="38">
        <f>IFERROR(VLOOKUP($A310&amp;"_"&amp;$B310,Results_Deltas!$A$2:$P$15000,5,FALSE),"")</f>
        <v/>
      </c>
      <c r="H115" s="38" t="inlineStr">
        <is>
          <t>Blanket (page end)</t>
        </is>
      </c>
      <c r="I115" s="26" t="n"/>
      <c r="J115" s="26" t="n"/>
      <c r="K115" s="26" t="n"/>
      <c r="L115" s="26" t="inlineStr">
        <is>
          <t>NO</t>
        </is>
      </c>
      <c r="M115" s="0" t="n">
        <v>-2.866603241878976</v>
      </c>
      <c r="N115" s="71" t="n">
        <v>110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HTF_GATE_BYPASS_RZ</t>
        </is>
      </c>
      <c r="B116" s="38" t="inlineStr">
        <is>
          <t>0.0</t>
        </is>
      </c>
      <c r="C116" s="38" t="n"/>
      <c r="D116" s="38" t="inlineStr">
        <is>
          <t>ENTRY, GLOBAL_CHECK, STOCKS_EXIT</t>
        </is>
      </c>
      <c r="E116" s="38" t="n"/>
      <c r="F116" s="26" t="n"/>
      <c r="G116" s="38">
        <f>IFERROR(VLOOKUP($A311&amp;"_"&amp;$B311,Results_Deltas!$A$2:$P$15000,5,FALSE),"")</f>
        <v/>
      </c>
      <c r="H116" s="38" t="inlineStr">
        <is>
          <t>Blanket (page end)</t>
        </is>
      </c>
      <c r="I116" s="26" t="n"/>
      <c r="J116" s="26" t="n"/>
      <c r="K116" s="26" t="n"/>
      <c r="L116" s="26" t="inlineStr">
        <is>
          <t>NO</t>
        </is>
      </c>
      <c r="M116" s="0" t="n">
        <v>-0.8596735113821272</v>
      </c>
      <c r="N116" s="71" t="n">
        <v>115</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7" t="inlineStr">
        <is>
          <t>HTF_GATE_BYPASS_RZ</t>
        </is>
      </c>
      <c r="B117" s="38" t="inlineStr">
        <is>
          <t>0.0_ALT</t>
        </is>
      </c>
      <c r="C117" s="38" t="n"/>
      <c r="D117" s="38" t="inlineStr">
        <is>
          <t>ENTRY, GLOBAL_CHECK, STOCKS_EXIT</t>
        </is>
      </c>
      <c r="E117" s="38" t="n"/>
      <c r="F117" s="26" t="n"/>
      <c r="G117" s="38">
        <f>IFERROR(VLOOKUP($A312&amp;"_"&amp;$B312,Results_Deltas!$A$2:$P$15000,5,FALSE),"")</f>
        <v/>
      </c>
      <c r="H117" s="38" t="inlineStr">
        <is>
          <t>Blanket (page end)</t>
        </is>
      </c>
      <c r="I117" s="26" t="n"/>
      <c r="J117" s="26" t="n"/>
      <c r="K117" s="26" t="n"/>
      <c r="L117" s="26" t="inlineStr">
        <is>
          <t>NO</t>
        </is>
      </c>
      <c r="M117" s="0" t="n">
        <v>-0.8596735113821272</v>
      </c>
      <c r="N117" s="71" t="n">
        <v>115</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HTF_GATE_D_MANDATORY</t>
        </is>
      </c>
      <c r="B118" s="38" t="inlineStr">
        <is>
          <t>0.0</t>
        </is>
      </c>
      <c r="C118" s="38" t="n"/>
      <c r="D118" s="38" t="inlineStr">
        <is>
          <t>ENTRY, GLOBAL_CHECK, STOCKS_EXIT</t>
        </is>
      </c>
      <c r="E118" s="38" t="n"/>
      <c r="F118" s="26" t="n"/>
      <c r="G118" s="38">
        <f>IFERROR(VLOOKUP($A313&amp;"_"&amp;$B313,Results_Deltas!$A$2:$P$15000,5,FALSE),"")</f>
        <v/>
      </c>
      <c r="H118" s="38" t="inlineStr">
        <is>
          <t>Blanket (page end)</t>
        </is>
      </c>
      <c r="I118" s="26" t="n"/>
      <c r="J118" s="26" t="n"/>
      <c r="K118" s="26" t="n"/>
      <c r="L118" s="26" t="inlineStr">
        <is>
          <t>YES</t>
        </is>
      </c>
      <c r="M118" s="0" t="n">
        <v>-0.9137444188564422</v>
      </c>
      <c r="N118" s="71" t="n">
        <v>114</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7" t="inlineStr">
        <is>
          <t>HTF_GATE_D_MANDATORY</t>
        </is>
      </c>
      <c r="B119" s="38" t="inlineStr">
        <is>
          <t>0.0_ALT</t>
        </is>
      </c>
      <c r="C119" s="38" t="n"/>
      <c r="D119" s="38" t="inlineStr">
        <is>
          <t>ENTRY, GLOBAL_CHECK, STOCKS_EXIT</t>
        </is>
      </c>
      <c r="E119" s="38" t="n"/>
      <c r="F119" s="26" t="n"/>
      <c r="G119" s="38">
        <f>IFERROR(VLOOKUP($A314&amp;"_"&amp;$B314,Results_Deltas!$A$2:$P$15000,5,FALSE),"")</f>
        <v/>
      </c>
      <c r="H119" s="38" t="inlineStr">
        <is>
          <t>Blanket (page end)</t>
        </is>
      </c>
      <c r="I119" s="26" t="n"/>
      <c r="J119" s="26" t="n"/>
      <c r="K119" s="26" t="n"/>
      <c r="L119" s="26" t="inlineStr">
        <is>
          <t>NO</t>
        </is>
      </c>
      <c r="M119" s="0" t="n">
        <v>-0.921830652651632</v>
      </c>
      <c r="N119" s="71" t="n">
        <v>113</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HTF_GATE_MIN_CONFIRMATIONS</t>
        </is>
      </c>
      <c r="B120" s="38" t="inlineStr">
        <is>
          <t>0.0</t>
        </is>
      </c>
      <c r="C120" s="38" t="n"/>
      <c r="D120" s="38" t="inlineStr">
        <is>
          <t>ENTRY, GLOBAL_CHECK, STOCKS_EXIT</t>
        </is>
      </c>
      <c r="E120" s="38" t="n"/>
      <c r="F120" s="26" t="n"/>
      <c r="G120" s="38">
        <f>IFERROR(VLOOKUP($A315&amp;"_"&amp;$B315,Results_Deltas!$A$2:$P$15000,5,FALSE),"")</f>
        <v/>
      </c>
      <c r="H120" s="38" t="inlineStr">
        <is>
          <t>Blanket (page end)</t>
        </is>
      </c>
      <c r="I120" s="26" t="n"/>
      <c r="J120" s="26" t="n"/>
      <c r="K120" s="26" t="n"/>
      <c r="L120" s="26" t="inlineStr">
        <is>
          <t>YES</t>
        </is>
      </c>
      <c r="M120" s="0" t="n">
        <v>-1.085472431336166</v>
      </c>
      <c r="N120" s="71" t="n">
        <v>108</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7" t="inlineStr">
        <is>
          <t>HTF_GATE_MIN_CONFIRMATIONS</t>
        </is>
      </c>
      <c r="B121" s="38" t="inlineStr">
        <is>
          <t>0.0_ALT</t>
        </is>
      </c>
      <c r="C121" s="38" t="n"/>
      <c r="D121" s="38" t="inlineStr">
        <is>
          <t>ENTRY, GLOBAL_CHECK, STOCKS_EXIT</t>
        </is>
      </c>
      <c r="E121" s="38" t="n"/>
      <c r="F121" s="26" t="n"/>
      <c r="G121" s="38">
        <f>IFERROR(VLOOKUP($A316&amp;"_"&amp;$B316,Results_Deltas!$A$2:$P$15000,5,FALSE),"")</f>
        <v/>
      </c>
      <c r="H121" s="38" t="inlineStr">
        <is>
          <t>Blanket (page end)</t>
        </is>
      </c>
      <c r="I121" s="26" t="n"/>
      <c r="J121" s="26" t="n"/>
      <c r="K121" s="26" t="n"/>
      <c r="L121" s="26" t="inlineStr">
        <is>
          <t>NO</t>
        </is>
      </c>
      <c r="M121" s="0" t="n">
        <v>-1.085472431336166</v>
      </c>
      <c r="N121" s="71" t="n">
        <v>108</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HTF_TREND_VETO_BYPASS_ENABLED</t>
        </is>
      </c>
      <c r="B122" s="38" t="inlineStr">
        <is>
          <t>False</t>
        </is>
      </c>
      <c r="C122" s="38" t="n"/>
      <c r="D122" s="38" t="inlineStr">
        <is>
          <t>GLOBAL_CHECK, STOCKS_EXIT</t>
        </is>
      </c>
      <c r="E122" s="38" t="n"/>
      <c r="F122" s="26" t="n"/>
      <c r="G122" s="38">
        <f>IFERROR(VLOOKUP($A317&amp;"_"&amp;$B317,Results_Deltas!$A$2:$P$15000,5,FALSE),"")</f>
        <v/>
      </c>
      <c r="H122" s="38" t="inlineStr">
        <is>
          <t>Blanket (page end)</t>
        </is>
      </c>
      <c r="I122" s="26" t="n"/>
      <c r="J122" s="26" t="n"/>
      <c r="K122" s="26" t="n"/>
      <c r="L122" s="26" t="inlineStr">
        <is>
          <t>YES</t>
        </is>
      </c>
      <c r="M122" s="0" t="n">
        <v>-0.7455798980793409</v>
      </c>
      <c r="N122" s="71" t="n">
        <v>99</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9" t="inlineStr">
        <is>
          <t>HTF_TREND_VETO_BYPASS_ENABLED</t>
        </is>
      </c>
      <c r="B123" s="40" t="inlineStr">
        <is>
          <t>True</t>
        </is>
      </c>
      <c r="C123" s="38" t="n"/>
      <c r="D123" s="38" t="inlineStr">
        <is>
          <t>GLOBAL_CHECK, STOCKS_EXIT</t>
        </is>
      </c>
      <c r="E123" s="38" t="n"/>
      <c r="F123" s="26" t="n"/>
      <c r="G123" s="38">
        <f>IFERROR(VLOOKUP($A318&amp;"_"&amp;$B318,Results_Deltas!$A$2:$P$15000,5,FALSE),"")</f>
        <v/>
      </c>
      <c r="H123" s="38" t="inlineStr">
        <is>
          <t>Blanket (page end)</t>
        </is>
      </c>
      <c r="I123" s="26" t="n"/>
      <c r="J123" s="26" t="n"/>
      <c r="K123" s="26" t="n"/>
      <c r="L123" s="26" t="inlineStr">
        <is>
          <t>NO</t>
        </is>
      </c>
      <c r="M123" s="0" t="n">
        <v>-1.880925212533957</v>
      </c>
      <c r="N123" s="71" t="n">
        <v>109</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7" t="inlineStr">
        <is>
          <t>HTF_TREND_VETO_BYPASS_REASONS</t>
        </is>
      </c>
      <c r="B124" s="38" t="inlineStr">
        <is>
          <t>0.0</t>
        </is>
      </c>
      <c r="C124" s="38" t="n"/>
      <c r="D124" s="38" t="inlineStr">
        <is>
          <t>GLOBAL_CHECK, STOCKS_EXIT</t>
        </is>
      </c>
      <c r="E124" s="38" t="n"/>
      <c r="F124" s="26" t="n"/>
      <c r="G124" s="38">
        <f>IFERROR(VLOOKUP($A319&amp;"_"&amp;$B319,Results_Deltas!$A$2:$P$15000,5,FALSE),"")</f>
        <v/>
      </c>
      <c r="H124" s="38" t="inlineStr">
        <is>
          <t>Blanket (page end)</t>
        </is>
      </c>
      <c r="I124" s="26" t="n"/>
      <c r="J124" s="26" t="n"/>
      <c r="K124" s="26" t="n"/>
      <c r="L124" s="26" t="inlineStr">
        <is>
          <t>YES</t>
        </is>
      </c>
      <c r="M124" s="0" t="n">
        <v>-0.7907756066707287</v>
      </c>
      <c r="N124" s="71" t="n">
        <v>105</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HTF_TREND_VETO_BYPASS_REASONS</t>
        </is>
      </c>
      <c r="B125" s="38" t="inlineStr">
        <is>
          <t>0.0_ALT</t>
        </is>
      </c>
      <c r="C125" s="38" t="n"/>
      <c r="D125" s="38" t="inlineStr">
        <is>
          <t>GLOBAL_CHECK, STOCKS_EXIT</t>
        </is>
      </c>
      <c r="E125" s="38" t="n"/>
      <c r="F125" s="26" t="n"/>
      <c r="G125" s="38">
        <f>IFERROR(VLOOKUP($A320&amp;"_"&amp;$B320,Results_Deltas!$A$2:$P$15000,5,FALSE),"")</f>
        <v/>
      </c>
      <c r="H125" s="38" t="inlineStr">
        <is>
          <t>Blanket (page end)</t>
        </is>
      </c>
      <c r="I125" s="26" t="n"/>
      <c r="J125" s="26" t="n"/>
      <c r="K125" s="26" t="n"/>
      <c r="L125" s="26" t="inlineStr">
        <is>
          <t>NO</t>
        </is>
      </c>
      <c r="M125" s="0" t="n">
        <v>-0.7833154594379859</v>
      </c>
      <c r="N125" s="71" t="n">
        <v>106</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7" t="inlineStr">
        <is>
          <t>LEADERBOARD_FILTER</t>
        </is>
      </c>
      <c r="B126" s="38" t="inlineStr">
        <is>
          <t>False</t>
        </is>
      </c>
      <c r="C126" s="38" t="n"/>
      <c r="D126" s="38" t="inlineStr">
        <is>
          <t>AUGMENT, ENTRY, EXIT, GLOBAL_CHECK, REDUCE, STOCKS_EXIT</t>
        </is>
      </c>
      <c r="E126" s="38" t="n"/>
      <c r="F126" s="26" t="n"/>
      <c r="G126" s="38">
        <f>IFERROR(VLOOKUP($A321&amp;"_"&amp;$B321,Results_Deltas!$A$2:$P$15000,5,FALSE),"")</f>
        <v/>
      </c>
      <c r="H126" s="38" t="inlineStr">
        <is>
          <t>Blanket (page end)</t>
        </is>
      </c>
      <c r="I126" s="26" t="n"/>
      <c r="J126" s="26" t="n"/>
      <c r="K126" s="26" t="n"/>
      <c r="L126" s="26" t="inlineStr">
        <is>
          <t>YES</t>
        </is>
      </c>
      <c r="M126" s="0" t="n">
        <v>-1.068164069862379</v>
      </c>
      <c r="N126" s="71" t="n">
        <v>94</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7" t="inlineStr">
        <is>
          <t>LEADERBOARD_FILTER</t>
        </is>
      </c>
      <c r="B127" s="38" t="inlineStr">
        <is>
          <t>False_ALT</t>
        </is>
      </c>
      <c r="C127" s="38" t="n"/>
      <c r="D127" s="38" t="inlineStr">
        <is>
          <t>AUGMENT, ENTRY, EXIT, GLOBAL_CHECK, REDUCE, STOCKS_EXIT</t>
        </is>
      </c>
      <c r="E127" s="38" t="n"/>
      <c r="F127" s="26" t="n"/>
      <c r="G127" s="38">
        <f>IFERROR(VLOOKUP($A322&amp;"_"&amp;$B322,Results_Deltas!$A$2:$P$15000,5,FALSE),"")</f>
        <v/>
      </c>
      <c r="H127" s="38" t="inlineStr">
        <is>
          <t>Blanket (page end)</t>
        </is>
      </c>
      <c r="I127" s="26" t="n"/>
      <c r="J127" s="26" t="n"/>
      <c r="K127" s="26" t="n"/>
      <c r="L127" s="26" t="inlineStr">
        <is>
          <t>NO</t>
        </is>
      </c>
      <c r="M127" s="0" t="n">
        <v>-1.159998444700883</v>
      </c>
      <c r="N127" s="71" t="n">
        <v>106</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9" t="inlineStr">
        <is>
          <t>LH_HL_FILTER_ENABLED</t>
        </is>
      </c>
      <c r="B128" s="40" t="inlineStr">
        <is>
          <t>False</t>
        </is>
      </c>
      <c r="C128" s="38" t="n"/>
      <c r="D128" s="38" t="inlineStr">
        <is>
          <t>ENTRY, GLOBAL_CHECK, STOCKS_EXIT</t>
        </is>
      </c>
      <c r="E128" s="38" t="n"/>
      <c r="F128" s="26" t="n"/>
      <c r="G128" s="38">
        <f>IFERROR(VLOOKUP($A323&amp;"_"&amp;$B323,Results_Deltas!$A$2:$P$15000,5,FALSE),"")</f>
        <v/>
      </c>
      <c r="H128" s="38" t="inlineStr">
        <is>
          <t>Blanket (page end)</t>
        </is>
      </c>
      <c r="I128" s="26" t="n"/>
      <c r="J128" s="26" t="n"/>
      <c r="K128" s="26" t="n"/>
      <c r="L128" s="26" t="inlineStr">
        <is>
          <t>NO</t>
        </is>
      </c>
      <c r="M128" s="0" t="n">
        <v>-1.047923249000341</v>
      </c>
      <c r="N128" s="71" t="n">
        <v>98</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7" t="inlineStr">
        <is>
          <t>LH_HL_FILTER_ENABLED</t>
        </is>
      </c>
      <c r="B129" s="38" t="inlineStr">
        <is>
          <t>True</t>
        </is>
      </c>
      <c r="C129" s="38" t="n"/>
      <c r="D129" s="38" t="inlineStr">
        <is>
          <t>ENTRY, GLOBAL_CHECK, STOCKS_EXIT</t>
        </is>
      </c>
      <c r="E129" s="38" t="n"/>
      <c r="F129" s="26" t="n"/>
      <c r="G129" s="38">
        <f>IFERROR(VLOOKUP($A324&amp;"_"&amp;$B324,Results_Deltas!$A$2:$P$15000,5,FALSE),"")</f>
        <v/>
      </c>
      <c r="H129" s="38" t="inlineStr">
        <is>
          <t>Blanket (page end)</t>
        </is>
      </c>
      <c r="I129" s="26" t="n"/>
      <c r="J129" s="26" t="n"/>
      <c r="K129" s="26" t="n"/>
      <c r="L129" s="26" t="inlineStr">
        <is>
          <t>NO</t>
        </is>
      </c>
      <c r="M129" s="0" t="n">
        <v>-2.802712557906124</v>
      </c>
      <c r="N129" s="71" t="n">
        <v>110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9" t="inlineStr">
        <is>
          <t>LH_HL_FILTER_MODE</t>
        </is>
      </c>
      <c r="B130" s="40" t="inlineStr">
        <is>
          <t>STRICT_2BAR</t>
        </is>
      </c>
      <c r="C130" s="38" t="n"/>
      <c r="D130" s="38" t="inlineStr">
        <is>
          <t>ENTRY, GLOBAL_CHECK, STOCKS_EXIT</t>
        </is>
      </c>
      <c r="E130" s="38" t="n"/>
      <c r="F130" s="26" t="n"/>
      <c r="G130" s="38">
        <f>IFERROR(VLOOKUP($A325&amp;"_"&amp;$B325,Results_Deltas!$A$2:$P$15000,5,FALSE),"")</f>
        <v/>
      </c>
      <c r="H130" s="38" t="inlineStr">
        <is>
          <t>Blanket (page end)</t>
        </is>
      </c>
      <c r="I130" s="26" t="n"/>
      <c r="J130" s="26" t="n"/>
      <c r="K130" s="26" t="n"/>
      <c r="L130" s="26" t="inlineStr">
        <is>
          <t>NO</t>
        </is>
      </c>
      <c r="M130" s="0" t="n">
        <v>-3.52275192722952</v>
      </c>
      <c r="N130" s="71" t="n">
        <v>106</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LH_HL_FILTER_MODE</t>
        </is>
      </c>
      <c r="B131" s="38" t="inlineStr">
        <is>
          <t>STRICT_2BAR_ALT</t>
        </is>
      </c>
      <c r="C131" s="38" t="n"/>
      <c r="D131" s="38" t="inlineStr">
        <is>
          <t>ENTRY, GLOBAL_CHECK, STOCKS_EXIT</t>
        </is>
      </c>
      <c r="E131" s="38" t="n"/>
      <c r="F131" s="26" t="n"/>
      <c r="G131" s="38">
        <f>IFERROR(VLOOKUP($A326&amp;"_"&amp;$B326,Results_Deltas!$A$2:$P$15000,5,FALSE),"")</f>
        <v/>
      </c>
      <c r="H131" s="38" t="inlineStr">
        <is>
          <t>Blanket (page end)</t>
        </is>
      </c>
      <c r="I131" s="26" t="n"/>
      <c r="J131" s="26" t="n"/>
      <c r="K131" s="26" t="n"/>
      <c r="L131" s="26" t="inlineStr">
        <is>
          <t>NO</t>
        </is>
      </c>
      <c r="M131" s="0" t="n">
        <v>-3.527946449078565</v>
      </c>
      <c r="N131" s="71" t="n">
        <v>107</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9" t="inlineStr">
        <is>
          <t>LH_HL_FILTER_REQUIRE_BOTH</t>
        </is>
      </c>
      <c r="B132" s="40" t="inlineStr">
        <is>
          <t>False</t>
        </is>
      </c>
      <c r="C132" s="38" t="n"/>
      <c r="D132" s="38" t="inlineStr">
        <is>
          <t>ENTRY, GLOBAL_CHECK, STOCKS_EXIT</t>
        </is>
      </c>
      <c r="E132" s="38" t="n"/>
      <c r="F132" s="26" t="n"/>
      <c r="G132" s="38">
        <f>IFERROR(VLOOKUP($A327&amp;"_"&amp;$B327,Results_Deltas!$A$2:$P$15000,5,FALSE),"")</f>
        <v/>
      </c>
      <c r="H132" s="38" t="inlineStr">
        <is>
          <t>Blanket (page end)</t>
        </is>
      </c>
      <c r="I132" s="26" t="n"/>
      <c r="J132" s="26" t="n"/>
      <c r="K132" s="26" t="n"/>
      <c r="L132" s="26" t="inlineStr">
        <is>
          <t>YES</t>
        </is>
      </c>
      <c r="M132" s="0" t="n">
        <v>-1.112147901245377</v>
      </c>
      <c r="N132" s="71" t="n">
        <v>98</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LH_HL_FILTER_REQUIRE_BOTH</t>
        </is>
      </c>
      <c r="B133" s="38" t="inlineStr">
        <is>
          <t>False_ALT</t>
        </is>
      </c>
      <c r="C133" s="38" t="n"/>
      <c r="D133" s="38" t="inlineStr">
        <is>
          <t>ENTRY, GLOBAL_CHECK, STOCKS_EXIT</t>
        </is>
      </c>
      <c r="E133" s="38" t="n"/>
      <c r="F133" s="26" t="n"/>
      <c r="G133" s="38">
        <f>IFERROR(VLOOKUP($A328&amp;"_"&amp;$B328,Results_Deltas!$A$2:$P$15000,5,FALSE),"")</f>
        <v/>
      </c>
      <c r="H133" s="38" t="inlineStr">
        <is>
          <t>Blanket (page end)</t>
        </is>
      </c>
      <c r="I133" s="26" t="n"/>
      <c r="J133" s="26" t="n"/>
      <c r="K133" s="26" t="n"/>
      <c r="L133" s="26" t="inlineStr">
        <is>
          <t>NO</t>
        </is>
      </c>
      <c r="M133" s="0" t="n">
        <v>-1.195844608120699</v>
      </c>
      <c r="N133" s="71" t="n">
        <v>110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9" t="inlineStr">
        <is>
          <t>LIVE_VEC_EMERGENCY_BRAKE_ENABLED</t>
        </is>
      </c>
      <c r="B134" s="40" t="inlineStr">
        <is>
          <t>False</t>
        </is>
      </c>
      <c r="C134" s="38" t="n"/>
      <c r="D134" s="38" t="inlineStr">
        <is>
          <t>GLOBAL_CHECK, STOCKS_EXIT</t>
        </is>
      </c>
      <c r="E134" s="38" t="n"/>
      <c r="F134" s="26" t="n"/>
      <c r="G134" s="38">
        <f>IFERROR(VLOOKUP($A329&amp;"_"&amp;$B329,Results_Deltas!$A$2:$P$15000,5,FALSE),"")</f>
        <v/>
      </c>
      <c r="H134" s="38" t="inlineStr">
        <is>
          <t>Blanket (page end)</t>
        </is>
      </c>
      <c r="I134" s="26" t="n"/>
      <c r="J134" s="26" t="n"/>
      <c r="K134" s="26" t="n"/>
      <c r="L134" s="26" t="inlineStr">
        <is>
          <t>NO</t>
        </is>
      </c>
      <c r="M134" s="0" t="n">
        <v>-0.6672134298372948</v>
      </c>
      <c r="N134" s="71" t="n">
        <v>99</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7" t="inlineStr">
        <is>
          <t>LIVE_VEC_EMERGENCY_BRAKE_ENABLED</t>
        </is>
      </c>
      <c r="B135" s="38" t="inlineStr">
        <is>
          <t>True</t>
        </is>
      </c>
      <c r="C135" s="38" t="n"/>
      <c r="D135" s="38" t="inlineStr">
        <is>
          <t>GLOBAL_CHECK, STOCKS_EXIT</t>
        </is>
      </c>
      <c r="E135" s="38" t="n"/>
      <c r="F135" s="26" t="n"/>
      <c r="G135" s="38">
        <f>IFERROR(VLOOKUP($A330&amp;"_"&amp;$B330,Results_Deltas!$A$2:$P$15000,5,FALSE),"")</f>
        <v/>
      </c>
      <c r="H135" s="38" t="inlineStr">
        <is>
          <t>Blanket (page end)</t>
        </is>
      </c>
      <c r="I135" s="26" t="n"/>
      <c r="J135" s="26" t="n"/>
      <c r="K135" s="26" t="n"/>
      <c r="L135" s="26" t="inlineStr">
        <is>
          <t>YES</t>
        </is>
      </c>
      <c r="M135" s="0" t="n">
        <v>-2.382914964427041</v>
      </c>
      <c r="N135" s="71" t="n">
        <v>108</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9" t="inlineStr">
        <is>
          <t>LR_BAND_LADDER_STOCH_EXTREME</t>
        </is>
      </c>
      <c r="B136" s="40" t="inlineStr">
        <is>
          <t>30.0</t>
        </is>
      </c>
      <c r="C136" s="38" t="n"/>
      <c r="D136" s="38" t="inlineStr">
        <is>
          <t>GLOBAL_CHECK, STOCKS_EXIT</t>
        </is>
      </c>
      <c r="E136" s="38" t="n"/>
      <c r="F136" s="26" t="n"/>
      <c r="G136" s="38">
        <f>IFERROR(VLOOKUP($A331&amp;"_"&amp;$B331,Results_Deltas!$A$2:$P$15000,5,FALSE),"")</f>
        <v/>
      </c>
      <c r="H136" s="38" t="inlineStr">
        <is>
          <t>Blanket (page end)</t>
        </is>
      </c>
      <c r="I136" s="26" t="n"/>
      <c r="J136" s="26" t="n"/>
      <c r="K136" s="26" t="n"/>
      <c r="L136" s="26" t="inlineStr">
        <is>
          <t>NO</t>
        </is>
      </c>
      <c r="M136" s="0" t="n">
        <v>-2.409396987458476</v>
      </c>
      <c r="N136" s="71" t="n">
        <v>109</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7" t="inlineStr">
        <is>
          <t>LR_BAND_LADDER_STOCH_EXTREME</t>
        </is>
      </c>
      <c r="B137" s="38" t="inlineStr">
        <is>
          <t>30.0_ALT</t>
        </is>
      </c>
      <c r="C137" s="38" t="n"/>
      <c r="D137" s="38" t="inlineStr">
        <is>
          <t>GLOBAL_CHECK, STOCKS_EXIT</t>
        </is>
      </c>
      <c r="E137" s="38" t="n"/>
      <c r="F137" s="26" t="n"/>
      <c r="G137" s="38">
        <f>IFERROR(VLOOKUP($A332&amp;"_"&amp;$B332,Results_Deltas!$A$2:$P$15000,5,FALSE),"")</f>
        <v/>
      </c>
      <c r="H137" s="38" t="inlineStr">
        <is>
          <t>Blanket (page end)</t>
        </is>
      </c>
      <c r="I137" s="26" t="n"/>
      <c r="J137" s="26" t="n"/>
      <c r="K137" s="26" t="n"/>
      <c r="L137" s="26" t="inlineStr">
        <is>
          <t>YES</t>
        </is>
      </c>
      <c r="M137" s="0" t="n">
        <v>-2.418833149869194</v>
      </c>
      <c r="N137" s="71" t="n">
        <v>109</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7" t="inlineStr">
        <is>
          <t>LR_BAND_LADDER_TF_BOTTOM</t>
        </is>
      </c>
      <c r="B138" s="38" t="inlineStr">
        <is>
          <t>0</t>
        </is>
      </c>
      <c r="C138" s="38" t="n"/>
      <c r="D138" s="38" t="inlineStr">
        <is>
          <t>GLOBAL_CHECK, STOCKS_EXIT</t>
        </is>
      </c>
      <c r="E138" s="38" t="n"/>
      <c r="F138" s="26" t="n"/>
      <c r="G138" s="38">
        <f>IFERROR(VLOOKUP($A333&amp;"_"&amp;$B333,Results_Deltas!$A$2:$P$15000,5,FALSE),"")</f>
        <v/>
      </c>
      <c r="H138" s="38" t="inlineStr">
        <is>
          <t>Blanket (page end)</t>
        </is>
      </c>
      <c r="I138" s="26" t="n"/>
      <c r="J138" s="26" t="n"/>
      <c r="K138" s="26" t="n"/>
      <c r="L138" s="26" t="inlineStr">
        <is>
          <t>NO</t>
        </is>
      </c>
      <c r="M138" s="0" t="n">
        <v>-1.768562809085277</v>
      </c>
      <c r="N138" s="71" t="n">
        <v>110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7" t="inlineStr">
        <is>
          <t>LR_BAND_LADDER_TF_BOTTOM</t>
        </is>
      </c>
      <c r="B139" s="38" t="inlineStr">
        <is>
          <t>1</t>
        </is>
      </c>
      <c r="C139" s="38" t="n"/>
      <c r="D139" s="38" t="inlineStr">
        <is>
          <t>GLOBAL_CHECK, STOCKS_EXIT</t>
        </is>
      </c>
      <c r="E139" s="38" t="n"/>
      <c r="F139" s="26" t="n"/>
      <c r="G139" s="38">
        <f>IFERROR(VLOOKUP($A334&amp;"_"&amp;$B334,Results_Deltas!$A$2:$P$15000,5,FALSE),"")</f>
        <v/>
      </c>
      <c r="H139" s="38" t="inlineStr">
        <is>
          <t>Blanket (page end)</t>
        </is>
      </c>
      <c r="I139" s="26" t="n"/>
      <c r="J139" s="26" t="n"/>
      <c r="K139" s="26" t="n"/>
      <c r="L139" s="26" t="inlineStr">
        <is>
          <t>YES</t>
        </is>
      </c>
      <c r="M139" s="0" t="n">
        <v>-2.568122043438868</v>
      </c>
      <c r="N139" s="71" t="n">
        <v>109</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7" t="inlineStr">
        <is>
          <t>LR_BAND_LADDER_TF_TOP</t>
        </is>
      </c>
      <c r="B140" s="38" t="inlineStr">
        <is>
          <t>0</t>
        </is>
      </c>
      <c r="C140" s="38" t="n"/>
      <c r="D140" s="38" t="inlineStr">
        <is>
          <t>GLOBAL_CHECK, STOCKS_EXIT</t>
        </is>
      </c>
      <c r="E140" s="38" t="n"/>
      <c r="F140" s="26" t="n"/>
      <c r="G140" s="38">
        <f>IFERROR(VLOOKUP($A335&amp;"_"&amp;$B335,Results_Deltas!$A$2:$P$15000,5,FALSE),"")</f>
        <v/>
      </c>
      <c r="H140" s="38" t="inlineStr">
        <is>
          <t>Blanket (page end)</t>
        </is>
      </c>
      <c r="I140" s="26" t="n"/>
      <c r="J140" s="26" t="n"/>
      <c r="K140" s="26" t="n"/>
      <c r="L140" s="26" t="inlineStr">
        <is>
          <t>NO</t>
        </is>
      </c>
      <c r="M140" s="0" t="n">
        <v>-1.988236360627449</v>
      </c>
      <c r="N140" s="71" t="n">
        <v>110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7" t="inlineStr">
        <is>
          <t>LR_BAND_LADDER_TF_TOP</t>
        </is>
      </c>
      <c r="B141" s="38" t="inlineStr">
        <is>
          <t>1</t>
        </is>
      </c>
      <c r="C141" s="38" t="n"/>
      <c r="D141" s="38" t="inlineStr">
        <is>
          <t>GLOBAL_CHECK, STOCKS_EXIT</t>
        </is>
      </c>
      <c r="E141" s="38" t="n"/>
      <c r="F141" s="26" t="n"/>
      <c r="G141" s="38">
        <f>IFERROR(VLOOKUP($A336&amp;"_"&amp;$B336,Results_Deltas!$A$2:$P$15000,5,FALSE),"")</f>
        <v/>
      </c>
      <c r="H141" s="38" t="inlineStr">
        <is>
          <t>Blanket (page end)</t>
        </is>
      </c>
      <c r="I141" s="26" t="n"/>
      <c r="J141" s="26" t="n"/>
      <c r="K141" s="26" t="n"/>
      <c r="L141" s="26" t="inlineStr">
        <is>
          <t>YES</t>
        </is>
      </c>
      <c r="M141" s="0" t="n">
        <v>-2.736776161399239</v>
      </c>
      <c r="N141" s="71" t="n">
        <v>109</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9" t="inlineStr">
        <is>
          <t>MANDATORY_REENTRY_WT_FILTER_MIN_TFS</t>
        </is>
      </c>
      <c r="B142" s="40" t="inlineStr">
        <is>
          <t>1</t>
        </is>
      </c>
      <c r="C142" s="38" t="n"/>
      <c r="D142" s="38" t="inlineStr">
        <is>
          <t>GLOBAL_CHECK, STOCKS_EXIT</t>
        </is>
      </c>
      <c r="E142" s="38" t="n"/>
      <c r="F142" s="26" t="n"/>
      <c r="G142" s="38">
        <f>IFERROR(VLOOKUP($A337&amp;"_"&amp;$B337,Results_Deltas!$A$2:$P$15000,5,FALSE),"")</f>
        <v/>
      </c>
      <c r="H142" s="38" t="inlineStr">
        <is>
          <t>Blanket (page end)</t>
        </is>
      </c>
      <c r="I142" s="26" t="n"/>
      <c r="J142" s="26" t="n"/>
      <c r="K142" s="26" t="n"/>
      <c r="L142" s="26" t="inlineStr">
        <is>
          <t>NO</t>
        </is>
      </c>
      <c r="M142" s="0" t="n">
        <v>-2.496178906086087</v>
      </c>
      <c r="N142" s="71" t="n">
        <v>110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MANDATORY_REENTRY_WT_FILTER_MIN_TFS</t>
        </is>
      </c>
      <c r="B143" s="38" t="inlineStr">
        <is>
          <t>3</t>
        </is>
      </c>
      <c r="C143" s="38" t="n"/>
      <c r="D143" s="38" t="inlineStr">
        <is>
          <t>GLOBAL_CHECK, STOCKS_EXIT</t>
        </is>
      </c>
      <c r="E143" s="38" t="n"/>
      <c r="F143" s="26" t="n"/>
      <c r="G143" s="38">
        <f>IFERROR(VLOOKUP($A338&amp;"_"&amp;$B338,Results_Deltas!$A$2:$P$15000,5,FALSE),"")</f>
        <v/>
      </c>
      <c r="H143" s="38" t="inlineStr">
        <is>
          <t>Blanket (page end)</t>
        </is>
      </c>
      <c r="I143" s="26" t="n"/>
      <c r="J143" s="26" t="n"/>
      <c r="K143" s="26" t="n"/>
      <c r="L143" s="26" t="inlineStr">
        <is>
          <t>NO</t>
        </is>
      </c>
      <c r="M143" s="0" t="n">
        <v>-2.230879598772153</v>
      </c>
      <c r="N143" s="71" t="n">
        <v>109</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7" t="inlineStr">
        <is>
          <t>MANDATORY_REENTRY_WT_FILTER_MIN_TFS</t>
        </is>
      </c>
      <c r="B144" s="38" t="inlineStr">
        <is>
          <t>2</t>
        </is>
      </c>
      <c r="C144" s="38" t="n"/>
      <c r="D144" s="38" t="inlineStr">
        <is>
          <t>GLOBAL_CHECK, STOCKS_EXIT</t>
        </is>
      </c>
      <c r="E144" s="38" t="n"/>
      <c r="F144" s="26" t="n"/>
      <c r="G144" s="38">
        <f>IFERROR(VLOOKUP($A339&amp;"_"&amp;$B339,Results_Deltas!$A$2:$P$15000,5,FALSE),"")</f>
        <v/>
      </c>
      <c r="H144" s="38" t="inlineStr">
        <is>
          <t>Blanket (page end)</t>
        </is>
      </c>
      <c r="I144" s="26" t="n"/>
      <c r="J144" s="26" t="n"/>
      <c r="K144" s="26" t="n"/>
      <c r="L144" s="26" t="inlineStr">
        <is>
          <t>NO</t>
        </is>
      </c>
      <c r="M144" s="0" t="n">
        <v>-2.946186017770861</v>
      </c>
      <c r="N144" s="71" t="n">
        <v>107</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9" t="inlineStr">
        <is>
          <t>MANDATORY_REENTRY_WT_FILTER_MIN_VELOCITY</t>
        </is>
      </c>
      <c r="B145" s="40" t="inlineStr">
        <is>
          <t>0.0</t>
        </is>
      </c>
      <c r="C145" s="38" t="n"/>
      <c r="D145" s="38" t="inlineStr">
        <is>
          <t>GLOBAL_CHECK, STOCKS_EXIT</t>
        </is>
      </c>
      <c r="E145" s="38" t="n"/>
      <c r="F145" s="26" t="n"/>
      <c r="G145" s="38">
        <f>IFERROR(VLOOKUP($A340&amp;"_"&amp;$B340,Results_Deltas!$A$2:$P$15000,5,FALSE),"")</f>
        <v/>
      </c>
      <c r="H145" s="38" t="inlineStr">
        <is>
          <t>Blanket (page end)</t>
        </is>
      </c>
      <c r="I145" s="26" t="n"/>
      <c r="J145" s="26" t="n"/>
      <c r="K145" s="26" t="n"/>
      <c r="L145" s="26" t="inlineStr">
        <is>
          <t>YES</t>
        </is>
      </c>
      <c r="M145" s="0" t="n">
        <v>-0.8291982026087293</v>
      </c>
      <c r="N145" s="71" t="n">
        <v>105</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0.5" customHeight="1" s="67">
      <c r="A146" s="37" t="inlineStr">
        <is>
          <t>MANDATORY_REENTRY_WT_FILTER_MIN_VELOCITY</t>
        </is>
      </c>
      <c r="B146" s="38" t="inlineStr">
        <is>
          <t>0.0_ALT</t>
        </is>
      </c>
      <c r="C146" s="38" t="n"/>
      <c r="D146" s="38" t="inlineStr">
        <is>
          <t>GLOBAL_CHECK, STOCKS_EXIT</t>
        </is>
      </c>
      <c r="E146" s="38" t="n"/>
      <c r="F146" s="26" t="n"/>
      <c r="G146" s="38">
        <f>IFERROR(VLOOKUP($A341&amp;"_"&amp;$B341,Results_Deltas!$A$2:$P$15000,5,FALSE),"")</f>
        <v/>
      </c>
      <c r="H146" s="38" t="inlineStr">
        <is>
          <t>Blanket (page end)</t>
        </is>
      </c>
      <c r="I146" s="26" t="n"/>
      <c r="J146" s="26" t="n"/>
      <c r="K146" s="26" t="n"/>
      <c r="L146" s="26" t="inlineStr">
        <is>
          <t>NO</t>
        </is>
      </c>
      <c r="M146" s="0" t="n">
        <v>-0.8213755780558168</v>
      </c>
      <c r="N146" s="71" t="n">
        <v>106</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0.5" customHeight="1" s="67">
      <c r="A147" s="39" t="inlineStr">
        <is>
          <t>MANDATORY_REENTRY_WT_FILTER_REQUIRE_FLIP</t>
        </is>
      </c>
      <c r="B147" s="40" t="inlineStr">
        <is>
          <t>False</t>
        </is>
      </c>
      <c r="C147" s="38" t="n"/>
      <c r="D147" s="38" t="inlineStr">
        <is>
          <t>GLOBAL_CHECK, STOCKS_EXIT</t>
        </is>
      </c>
      <c r="E147" s="38" t="n"/>
      <c r="F147" s="26" t="n"/>
      <c r="G147" s="38">
        <f>IFERROR(VLOOKUP($A342&amp;"_"&amp;$B342,Results_Deltas!$A$2:$P$15000,5,FALSE),"")</f>
        <v/>
      </c>
      <c r="H147" s="38" t="inlineStr">
        <is>
          <t>Blanket (page end)</t>
        </is>
      </c>
      <c r="I147" s="26" t="n"/>
      <c r="J147" s="26" t="n"/>
      <c r="K147" s="26" t="n"/>
      <c r="L147" s="26" t="inlineStr">
        <is>
          <t>NO</t>
        </is>
      </c>
      <c r="M147" s="0" t="n">
        <v>-0.7662596128469688</v>
      </c>
      <c r="N147" s="71" t="n">
        <v>94</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0.5" customHeight="1" s="67">
      <c r="A148" s="37" t="inlineStr">
        <is>
          <t>MANDATORY_REENTRY_WT_FILTER_REQUIRE_FLIP</t>
        </is>
      </c>
      <c r="B148" s="38" t="inlineStr">
        <is>
          <t>False_ALT</t>
        </is>
      </c>
      <c r="C148" s="38" t="n"/>
      <c r="D148" s="38" t="inlineStr">
        <is>
          <t>GLOBAL_CHECK, STOCKS_EXIT</t>
        </is>
      </c>
      <c r="E148" s="38" t="n"/>
      <c r="F148" s="26" t="n"/>
      <c r="G148" s="38">
        <f>IFERROR(VLOOKUP($A343&amp;"_"&amp;$B343,Results_Deltas!$A$2:$P$15000,5,FALSE),"")</f>
        <v/>
      </c>
      <c r="H148" s="38" t="inlineStr">
        <is>
          <t>Blanket (page end)</t>
        </is>
      </c>
      <c r="I148" s="26" t="n"/>
      <c r="J148" s="26" t="n"/>
      <c r="K148" s="26" t="n"/>
      <c r="L148" s="26" t="inlineStr">
        <is>
          <t>NO</t>
        </is>
      </c>
      <c r="M148" s="0" t="n">
        <v>-0.8691405185510606</v>
      </c>
      <c r="N148" s="71" t="n">
        <v>106</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9" t="inlineStr">
        <is>
          <t>MANDATORY_REENTRY_WT_FILTER_VELOCITY_RATIO</t>
        </is>
      </c>
      <c r="B149" s="40" t="inlineStr">
        <is>
          <t>0.90</t>
        </is>
      </c>
      <c r="C149" s="38" t="n"/>
      <c r="D149" s="38" t="inlineStr">
        <is>
          <t>GLOBAL_CHECK, STOCKS_EXIT</t>
        </is>
      </c>
      <c r="E149" s="38" t="n"/>
      <c r="F149" s="26" t="n"/>
      <c r="G149" s="38">
        <f>IFERROR(VLOOKUP($A344&amp;"_"&amp;$B344,Results_Deltas!$A$2:$P$15000,5,FALSE),"")</f>
        <v/>
      </c>
      <c r="H149" s="38" t="inlineStr">
        <is>
          <t>Blanket (page end)</t>
        </is>
      </c>
      <c r="I149" s="26" t="n"/>
      <c r="J149" s="26" t="n"/>
      <c r="K149" s="26" t="n"/>
      <c r="L149" s="26" t="inlineStr">
        <is>
          <t>NO</t>
        </is>
      </c>
      <c r="M149" s="0" t="n">
        <v>-3.10245542922989</v>
      </c>
      <c r="N149" s="71" t="n">
        <v>109</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7" t="inlineStr">
        <is>
          <t>MANDATORY_REENTRY_WT_FILTER_VELOCITY_RATIO</t>
        </is>
      </c>
      <c r="B150" s="38" t="inlineStr">
        <is>
          <t>0.90_ALT</t>
        </is>
      </c>
      <c r="C150" s="38" t="n"/>
      <c r="D150" s="38" t="inlineStr">
        <is>
          <t>GLOBAL_CHECK, STOCKS_EXIT</t>
        </is>
      </c>
      <c r="E150" s="38" t="n"/>
      <c r="F150" s="26" t="n"/>
      <c r="G150" s="38">
        <f>IFERROR(VLOOKUP($A345&amp;"_"&amp;$B345,Results_Deltas!$A$2:$P$15000,5,FALSE),"")</f>
        <v/>
      </c>
      <c r="H150" s="38" t="inlineStr">
        <is>
          <t>Blanket (page end)</t>
        </is>
      </c>
      <c r="I150" s="26" t="n"/>
      <c r="J150" s="26" t="n"/>
      <c r="K150" s="26" t="n"/>
      <c r="L150" s="26" t="inlineStr">
        <is>
          <t>NO</t>
        </is>
      </c>
      <c r="M150" s="0" t="n">
        <v>-3.10245542922989</v>
      </c>
      <c r="N150" s="71" t="n">
        <v>109</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0.5" customHeight="1" s="67">
      <c r="A151" s="39" t="inlineStr">
        <is>
          <t>MARKET_QUALITY_SCORE_ENABLED</t>
        </is>
      </c>
      <c r="B151" s="40" t="inlineStr">
        <is>
          <t>False</t>
        </is>
      </c>
      <c r="C151" s="38" t="n"/>
      <c r="D151" s="38" t="inlineStr">
        <is>
          <t>ENTRY, GLOBAL_CHECK, STOCKS_EXIT</t>
        </is>
      </c>
      <c r="E151" s="38" t="n"/>
      <c r="F151" s="26" t="n"/>
      <c r="G151" s="38">
        <f>IFERROR(VLOOKUP($A346&amp;"_"&amp;$B346,Results_Deltas!$A$2:$P$15000,5,FALSE),"")</f>
        <v/>
      </c>
      <c r="H151" s="38" t="inlineStr">
        <is>
          <t>Blanket (page end)</t>
        </is>
      </c>
      <c r="I151" s="26" t="n"/>
      <c r="J151" s="26" t="n"/>
      <c r="K151" s="26" t="n"/>
      <c r="L151" s="26" t="inlineStr">
        <is>
          <t>NO</t>
        </is>
      </c>
      <c r="M151" s="0" t="n">
        <v>-0.8718263259779339</v>
      </c>
      <c r="N151" s="71" t="n">
        <v>97</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0.5" customHeight="1" s="67">
      <c r="A152" s="37" t="inlineStr">
        <is>
          <t>MARKET_QUALITY_SCORE_ENABLED</t>
        </is>
      </c>
      <c r="B152" s="38" t="inlineStr">
        <is>
          <t>True</t>
        </is>
      </c>
      <c r="C152" s="38" t="n"/>
      <c r="D152" s="38" t="inlineStr">
        <is>
          <t>ENTRY, GLOBAL_CHECK, STOCKS_EXIT</t>
        </is>
      </c>
      <c r="E152" s="38" t="n"/>
      <c r="F152" s="26" t="n"/>
      <c r="G152" s="38">
        <f>IFERROR(VLOOKUP($A347&amp;"_"&amp;$B347,Results_Deltas!$A$2:$P$15000,5,FALSE),"")</f>
        <v/>
      </c>
      <c r="H152" s="38" t="inlineStr">
        <is>
          <t>Blanket (page end)</t>
        </is>
      </c>
      <c r="I152" s="26" t="n"/>
      <c r="J152" s="26" t="n"/>
      <c r="K152" s="26" t="n"/>
      <c r="L152" s="26" t="inlineStr">
        <is>
          <t>NO</t>
        </is>
      </c>
      <c r="M152" s="0" t="n">
        <v>-3.444369821271962</v>
      </c>
      <c r="N152" s="71" t="n">
        <v>105</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0.5" customHeight="1" s="67">
      <c r="A153" s="37" t="inlineStr">
        <is>
          <t>MI_TF_AGREE_MIN</t>
        </is>
      </c>
      <c r="B153" s="38" t="inlineStr">
        <is>
          <t>0.0</t>
        </is>
      </c>
      <c r="C153" s="38" t="n"/>
      <c r="D153" s="38" t="inlineStr">
        <is>
          <t>ENTRY, GLOBAL_CHECK, STOCKS_EXIT</t>
        </is>
      </c>
      <c r="E153" s="38" t="n"/>
      <c r="F153" s="26" t="n"/>
      <c r="G153" s="38">
        <f>IFERROR(VLOOKUP($A348&amp;"_"&amp;$B348,Results_Deltas!$A$2:$P$15000,5,FALSE),"")</f>
        <v/>
      </c>
      <c r="H153" s="38" t="inlineStr">
        <is>
          <t>Blanket (page end)</t>
        </is>
      </c>
      <c r="I153" s="26" t="n"/>
      <c r="J153" s="26" t="n"/>
      <c r="K153" s="26" t="n"/>
      <c r="L153" s="26" t="inlineStr">
        <is>
          <t>YES</t>
        </is>
      </c>
      <c r="M153" s="0" t="n">
        <v>-1.010561945198958</v>
      </c>
      <c r="N153" s="71" t="n">
        <v>106</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0.5" customHeight="1" s="67">
      <c r="A154" s="37" t="inlineStr">
        <is>
          <t>MI_TF_AGREE_MIN</t>
        </is>
      </c>
      <c r="B154" s="38" t="inlineStr">
        <is>
          <t>0.0_ALT</t>
        </is>
      </c>
      <c r="C154" s="38" t="n"/>
      <c r="D154" s="38" t="inlineStr">
        <is>
          <t>ENTRY, GLOBAL_CHECK, STOCKS_EXIT</t>
        </is>
      </c>
      <c r="E154" s="38" t="n"/>
      <c r="F154" s="26" t="n"/>
      <c r="G154" s="38">
        <f>IFERROR(VLOOKUP($A349&amp;"_"&amp;$B349,Results_Deltas!$A$2:$P$15000,5,FALSE),"")</f>
        <v/>
      </c>
      <c r="H154" s="38" t="inlineStr">
        <is>
          <t>Blanket (page end)</t>
        </is>
      </c>
      <c r="I154" s="26" t="n"/>
      <c r="J154" s="26" t="n"/>
      <c r="K154" s="26" t="n"/>
      <c r="L154" s="26" t="inlineStr">
        <is>
          <t>NO</t>
        </is>
      </c>
      <c r="M154" s="0" t="n">
        <v>-1.010561945198958</v>
      </c>
      <c r="N154" s="71" t="n">
        <v>106</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0.5" customHeight="1" s="67">
      <c r="A155" s="39" t="inlineStr">
        <is>
          <t>MOVER_THRESHOLD</t>
        </is>
      </c>
      <c r="B155" s="40" t="inlineStr">
        <is>
          <t>5</t>
        </is>
      </c>
      <c r="C155" s="38" t="n"/>
      <c r="D155" s="38" t="inlineStr">
        <is>
          <t>ENTRY, GLOBAL_CHECK, STOCKS_EXIT</t>
        </is>
      </c>
      <c r="E155" s="38" t="n"/>
      <c r="F155" s="26" t="n"/>
      <c r="G155" s="38">
        <f>IFERROR(VLOOKUP($A350&amp;"_"&amp;$B350,Results_Deltas!$A$2:$P$15000,5,FALSE),"")</f>
        <v/>
      </c>
      <c r="H155" s="38" t="inlineStr">
        <is>
          <t>Blanket (page end)</t>
        </is>
      </c>
      <c r="I155" s="26" t="n"/>
      <c r="J155" s="26" t="n"/>
      <c r="K155" s="26" t="n"/>
      <c r="L155" s="26" t="inlineStr">
        <is>
          <t>NO</t>
        </is>
      </c>
      <c r="M155" s="0" t="n">
        <v>-2.479120197520591</v>
      </c>
      <c r="N155" s="71" t="n">
        <v>111</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0.5" customHeight="1" s="67">
      <c r="A156" s="37" t="inlineStr">
        <is>
          <t>MOVER_THRESHOLD</t>
        </is>
      </c>
      <c r="B156" s="38" t="inlineStr">
        <is>
          <t>6.25</t>
        </is>
      </c>
      <c r="C156" s="38" t="n"/>
      <c r="D156" s="38" t="inlineStr">
        <is>
          <t>ENTRY, GLOBAL_CHECK, STOCKS_EXIT</t>
        </is>
      </c>
      <c r="E156" s="38" t="n"/>
      <c r="F156" s="26" t="n"/>
      <c r="G156" s="38">
        <f>IFERROR(VLOOKUP($A351&amp;"_"&amp;$B351,Results_Deltas!$A$2:$P$15000,5,FALSE),"")</f>
        <v/>
      </c>
      <c r="H156" s="38" t="inlineStr">
        <is>
          <t>Blanket (page end)</t>
        </is>
      </c>
      <c r="I156" s="26" t="n"/>
      <c r="J156" s="26" t="n"/>
      <c r="K156" s="26" t="n"/>
      <c r="L156" s="26" t="inlineStr">
        <is>
          <t>NO</t>
        </is>
      </c>
      <c r="M156" s="0" t="n">
        <v>-2.357427060744371</v>
      </c>
      <c r="N156" s="71" t="n">
        <v>111</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0.5" customHeight="1" s="67">
      <c r="A157" s="37" t="inlineStr">
        <is>
          <t>MOVER_THRESHOLD</t>
        </is>
      </c>
      <c r="B157" s="38" t="inlineStr">
        <is>
          <t>3.75</t>
        </is>
      </c>
      <c r="C157" s="38" t="n"/>
      <c r="D157" s="38" t="inlineStr">
        <is>
          <t>ENTRY, GLOBAL_CHECK, STOCKS_EXIT</t>
        </is>
      </c>
      <c r="E157" s="38" t="n"/>
      <c r="F157" s="26" t="n"/>
      <c r="G157" s="38">
        <f>IFERROR(VLOOKUP($A352&amp;"_"&amp;$B352,Results_Deltas!$A$2:$P$15000,5,FALSE),"")</f>
        <v/>
      </c>
      <c r="H157" s="38" t="inlineStr">
        <is>
          <t>Blanket (page end)</t>
        </is>
      </c>
      <c r="I157" s="26" t="n"/>
      <c r="J157" s="26" t="n"/>
      <c r="K157" s="26" t="n"/>
      <c r="L157" s="26" t="inlineStr">
        <is>
          <t>YES</t>
        </is>
      </c>
      <c r="M157" s="0" t="n">
        <v>-2.905413074282661</v>
      </c>
      <c r="N157" s="71" t="n">
        <v>110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0.5" customHeight="1" s="67">
      <c r="A158" s="37" t="inlineStr">
        <is>
          <t>MOVER_THRESHOLD</t>
        </is>
      </c>
      <c r="B158" s="38" t="inlineStr">
        <is>
          <t>2.5</t>
        </is>
      </c>
      <c r="C158" s="38" t="n"/>
      <c r="D158" s="38" t="inlineStr">
        <is>
          <t>ENTRY, GLOBAL_CHECK, STOCKS_EXIT</t>
        </is>
      </c>
      <c r="E158" s="38" t="n"/>
      <c r="F158" s="26" t="n"/>
      <c r="G158" s="38">
        <f>IFERROR(VLOOKUP($A353&amp;"_"&amp;$B353,Results_Deltas!$A$2:$P$15000,5,FALSE),"")</f>
        <v/>
      </c>
      <c r="H158" s="38" t="inlineStr">
        <is>
          <t>Blanket (page end)</t>
        </is>
      </c>
      <c r="I158" s="26" t="n"/>
      <c r="J158" s="26" t="n"/>
      <c r="K158" s="26" t="n"/>
      <c r="L158" s="26" t="inlineStr">
        <is>
          <t>NO</t>
        </is>
      </c>
      <c r="M158" s="0" t="n">
        <v>-2.752478775539556</v>
      </c>
      <c r="N158" s="71" t="n">
        <v>110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0.5" customHeight="1" s="67">
      <c r="A159" s="37" t="inlineStr">
        <is>
          <t>MTF_FILTER_STRONG_BUY_QUICK_BYPASS</t>
        </is>
      </c>
      <c r="B159" s="38" t="inlineStr">
        <is>
          <t>0.0</t>
        </is>
      </c>
      <c r="C159" s="38" t="n"/>
      <c r="D159" s="38" t="inlineStr">
        <is>
          <t>GLOBAL_CHECK, STOCKS_EXIT</t>
        </is>
      </c>
      <c r="E159" s="38" t="n"/>
      <c r="F159" s="26" t="n"/>
      <c r="G159" s="38">
        <f>IFERROR(VLOOKUP($A354&amp;"_"&amp;$B354,Results_Deltas!$A$2:$P$15000,5,FALSE),"")</f>
        <v/>
      </c>
      <c r="H159" s="38" t="inlineStr">
        <is>
          <t>Blanket (page end)</t>
        </is>
      </c>
      <c r="I159" s="26" t="n"/>
      <c r="J159" s="26" t="n"/>
      <c r="K159" s="26" t="n"/>
      <c r="L159" s="26" t="inlineStr">
        <is>
          <t>NO</t>
        </is>
      </c>
      <c r="M159" s="0" t="n">
        <v>-0.8434941740829752</v>
      </c>
      <c r="N159" s="71" t="n">
        <v>105</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0.5" customHeight="1" s="67">
      <c r="A160" s="37" t="inlineStr">
        <is>
          <t>MTF_FILTER_STRONG_BUY_QUICK_BYPASS</t>
        </is>
      </c>
      <c r="B160" s="38" t="inlineStr">
        <is>
          <t>0.0_ALT</t>
        </is>
      </c>
      <c r="C160" s="38" t="n"/>
      <c r="D160" s="38" t="inlineStr">
        <is>
          <t>GLOBAL_CHECK, STOCKS_EXIT</t>
        </is>
      </c>
      <c r="E160" s="38" t="n"/>
      <c r="F160" s="26" t="n"/>
      <c r="G160" s="38">
        <f>IFERROR(VLOOKUP($A355&amp;"_"&amp;$B355,Results_Deltas!$A$2:$P$15000,5,FALSE),"")</f>
        <v/>
      </c>
      <c r="H160" s="38" t="inlineStr">
        <is>
          <t>Blanket (page end)</t>
        </is>
      </c>
      <c r="I160" s="26" t="n"/>
      <c r="J160" s="26" t="n"/>
      <c r="K160" s="26" t="n"/>
      <c r="L160" s="26" t="inlineStr">
        <is>
          <t>NO</t>
        </is>
      </c>
      <c r="M160" s="0" t="n">
        <v>-0.8434941740829752</v>
      </c>
      <c r="N160" s="71" t="n">
        <v>105</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0.5" customHeight="1" s="67">
      <c r="A161" s="37" t="inlineStr">
        <is>
          <t>MTF_GR_MIN_IND</t>
        </is>
      </c>
      <c r="B161" s="38" t="inlineStr">
        <is>
          <t>5</t>
        </is>
      </c>
      <c r="C161" s="38" t="n"/>
      <c r="D161" s="38" t="inlineStr">
        <is>
          <t>GLOBAL_CHECK, STOCKS_EXIT</t>
        </is>
      </c>
      <c r="E161" s="38" t="n"/>
      <c r="F161" s="26" t="n"/>
      <c r="G161" s="38">
        <f>IFERROR(VLOOKUP($A356&amp;"_"&amp;$B356,Results_Deltas!$A$2:$P$15000,5,FALSE),"")</f>
        <v/>
      </c>
      <c r="H161" s="38" t="inlineStr">
        <is>
          <t>Blanket (page end)</t>
        </is>
      </c>
      <c r="I161" s="26" t="n"/>
      <c r="J161" s="26" t="n"/>
      <c r="K161" s="26" t="n"/>
      <c r="L161" s="26" t="inlineStr">
        <is>
          <t>NO</t>
        </is>
      </c>
      <c r="M161" s="0" t="n">
        <v>-3.724739873287144</v>
      </c>
      <c r="N161" s="71" t="n">
        <v>101</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0.5" customHeight="1" s="67">
      <c r="A162" s="37" t="inlineStr">
        <is>
          <t>MTF_GR_MIN_IND</t>
        </is>
      </c>
      <c r="B162" s="38" t="inlineStr">
        <is>
          <t>5_ALT</t>
        </is>
      </c>
      <c r="C162" s="38" t="n"/>
      <c r="D162" s="38" t="inlineStr">
        <is>
          <t>GLOBAL_CHECK, STOCKS_EXIT</t>
        </is>
      </c>
      <c r="E162" s="38" t="n"/>
      <c r="F162" s="26" t="n"/>
      <c r="G162" s="38">
        <f>IFERROR(VLOOKUP($A357&amp;"_"&amp;$B357,Results_Deltas!$A$2:$P$15000,5,FALSE),"")</f>
        <v/>
      </c>
      <c r="H162" s="38" t="inlineStr">
        <is>
          <t>Blanket (page end)</t>
        </is>
      </c>
      <c r="I162" s="26" t="n"/>
      <c r="J162" s="26" t="n"/>
      <c r="K162" s="26" t="n"/>
      <c r="L162" s="26" t="inlineStr">
        <is>
          <t>YES</t>
        </is>
      </c>
      <c r="M162" s="0" t="n">
        <v>-3.724739873287144</v>
      </c>
      <c r="N162" s="71" t="n">
        <v>101</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0.5" customHeight="1" s="67">
      <c r="A163" s="39" t="inlineStr">
        <is>
          <t>MTS_BOTTOM_BONUS_THRESHOLD</t>
        </is>
      </c>
      <c r="B163" s="40" t="inlineStr">
        <is>
          <t>25</t>
        </is>
      </c>
      <c r="C163" s="38" t="n"/>
      <c r="D163" s="38" t="inlineStr">
        <is>
          <t>ENTRY, GLOBAL_CHECK, STOCKS_EXIT</t>
        </is>
      </c>
      <c r="E163" s="38" t="n"/>
      <c r="F163" s="26" t="n"/>
      <c r="G163" s="38">
        <f>IFERROR(VLOOKUP($A358&amp;"_"&amp;$B358,Results_Deltas!$A$2:$P$15000,5,FALSE),"")</f>
        <v/>
      </c>
      <c r="H163" s="38" t="inlineStr">
        <is>
          <t>Blanket (page end)</t>
        </is>
      </c>
      <c r="I163" s="26" t="n"/>
      <c r="J163" s="26" t="n"/>
      <c r="K163" s="26" t="n"/>
      <c r="L163" s="26" t="inlineStr">
        <is>
          <t>YES</t>
        </is>
      </c>
      <c r="M163" s="0" t="n">
        <v>-3.82810900994502</v>
      </c>
      <c r="N163" s="71" t="n">
        <v>105</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0.5" customHeight="1" s="67">
      <c r="A164" s="37" t="inlineStr">
        <is>
          <t>MTS_BOTTOM_BONUS_THRESHOLD</t>
        </is>
      </c>
      <c r="B164" s="38" t="inlineStr">
        <is>
          <t>31.25</t>
        </is>
      </c>
      <c r="C164" s="38" t="n"/>
      <c r="D164" s="38" t="inlineStr">
        <is>
          <t>ENTRY, GLOBAL_CHECK, STOCKS_EXIT</t>
        </is>
      </c>
      <c r="E164" s="38" t="n"/>
      <c r="F164" s="26" t="n"/>
      <c r="G164" s="38">
        <f>IFERROR(VLOOKUP($A359&amp;"_"&amp;$B359,Results_Deltas!$A$2:$P$15000,5,FALSE),"")</f>
        <v/>
      </c>
      <c r="H164" s="38" t="inlineStr">
        <is>
          <t>Blanket (page end)</t>
        </is>
      </c>
      <c r="I164" s="26" t="n"/>
      <c r="J164" s="26" t="n"/>
      <c r="K164" s="26" t="n"/>
      <c r="L164" s="26" t="inlineStr">
        <is>
          <t>NO</t>
        </is>
      </c>
      <c r="M164" s="0" t="n">
        <v>-3.814681760324343</v>
      </c>
      <c r="N164" s="71" t="n">
        <v>105</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0.5" customHeight="1" s="67">
      <c r="A165" s="37" t="inlineStr">
        <is>
          <t>MTS_BOTTOM_BONUS_THRESHOLD</t>
        </is>
      </c>
      <c r="B165" s="38" t="inlineStr">
        <is>
          <t>18.75</t>
        </is>
      </c>
      <c r="C165" s="38" t="n"/>
      <c r="D165" s="38" t="inlineStr">
        <is>
          <t>ENTRY, GLOBAL_CHECK, STOCKS_EXIT</t>
        </is>
      </c>
      <c r="E165" s="38" t="n"/>
      <c r="F165" s="26" t="n"/>
      <c r="G165" s="38">
        <f>IFERROR(VLOOKUP($A360&amp;"_"&amp;$B360,Results_Deltas!$A$2:$P$15000,5,FALSE),"")</f>
        <v/>
      </c>
      <c r="H165" s="38" t="inlineStr">
        <is>
          <t>Blanket (page end)</t>
        </is>
      </c>
      <c r="I165" s="26" t="n"/>
      <c r="J165" s="26" t="n"/>
      <c r="K165" s="26" t="n"/>
      <c r="L165" s="26" t="inlineStr">
        <is>
          <t>NO</t>
        </is>
      </c>
      <c r="M165" s="0" t="n">
        <v>-3.759259096107201</v>
      </c>
      <c r="N165" s="71" t="n">
        <v>104</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0.5" customHeight="1" s="67">
      <c r="A166" s="37" t="inlineStr">
        <is>
          <t>MTS_BOTTOM_BONUS_THRESHOLD</t>
        </is>
      </c>
      <c r="B166" s="38" t="inlineStr">
        <is>
          <t>12.5</t>
        </is>
      </c>
      <c r="C166" s="38" t="n"/>
      <c r="D166" s="38" t="inlineStr">
        <is>
          <t>ENTRY, GLOBAL_CHECK, STOCKS_EXIT</t>
        </is>
      </c>
      <c r="E166" s="38" t="n"/>
      <c r="F166" s="26" t="n"/>
      <c r="G166" s="38">
        <f>IFERROR(VLOOKUP($A361&amp;"_"&amp;$B361,Results_Deltas!$A$2:$P$15000,5,FALSE),"")</f>
        <v/>
      </c>
      <c r="H166" s="38" t="inlineStr">
        <is>
          <t>Blanket (page end)</t>
        </is>
      </c>
      <c r="I166" s="26" t="n"/>
      <c r="J166" s="26" t="n"/>
      <c r="K166" s="26" t="n"/>
      <c r="L166" s="26" t="inlineStr">
        <is>
          <t>NO</t>
        </is>
      </c>
      <c r="M166" s="0" t="n">
        <v>-3.120376323924618</v>
      </c>
      <c r="N166" s="71" t="n">
        <v>108</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0.5" customHeight="1" s="67">
      <c r="A167" s="39" t="inlineStr">
        <is>
          <t>MTS_BOTTOM_STRONG_THRESHOLD</t>
        </is>
      </c>
      <c r="B167" s="40" t="inlineStr">
        <is>
          <t>40</t>
        </is>
      </c>
      <c r="C167" s="38" t="n"/>
      <c r="D167" s="38" t="inlineStr">
        <is>
          <t>ENTRY, GLOBAL_CHECK, STOCKS_EXIT</t>
        </is>
      </c>
      <c r="E167" s="38" t="n"/>
      <c r="F167" s="26" t="n"/>
      <c r="G167" s="38">
        <f>IFERROR(VLOOKUP($A362&amp;"_"&amp;$B362,Results_Deltas!$A$2:$P$15000,5,FALSE),"")</f>
        <v/>
      </c>
      <c r="H167" s="38" t="inlineStr">
        <is>
          <t>Blanket (page end)</t>
        </is>
      </c>
      <c r="I167" s="26" t="n"/>
      <c r="J167" s="26" t="n"/>
      <c r="K167" s="26" t="n"/>
      <c r="L167" s="26" t="inlineStr">
        <is>
          <t>NO</t>
        </is>
      </c>
      <c r="M167" s="0" t="n">
        <v>-3.101651546983606</v>
      </c>
      <c r="N167" s="71" t="n">
        <v>107</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0.5" customHeight="1" s="67">
      <c r="A168" s="37" t="inlineStr">
        <is>
          <t>MTS_BOTTOM_STRONG_THRESHOLD</t>
        </is>
      </c>
      <c r="B168" s="38" t="inlineStr">
        <is>
          <t>50</t>
        </is>
      </c>
      <c r="C168" s="38" t="n"/>
      <c r="D168" s="38" t="inlineStr">
        <is>
          <t>ENTRY, GLOBAL_CHECK, STOCKS_EXIT</t>
        </is>
      </c>
      <c r="E168" s="38" t="n"/>
      <c r="F168" s="26" t="n"/>
      <c r="G168" s="38">
        <f>IFERROR(VLOOKUP($A363&amp;"_"&amp;$B363,Results_Deltas!$A$2:$P$15000,5,FALSE),"")</f>
        <v/>
      </c>
      <c r="H168" s="38" t="inlineStr">
        <is>
          <t>Blanket (page end)</t>
        </is>
      </c>
      <c r="I168" s="26" t="n"/>
      <c r="J168" s="26" t="n"/>
      <c r="K168" s="26" t="n"/>
      <c r="L168" s="26" t="inlineStr">
        <is>
          <t>NO</t>
        </is>
      </c>
      <c r="M168" s="0" t="n">
        <v>-4.253672067406495</v>
      </c>
      <c r="N168" s="71" t="n">
        <v>105</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0.5" customHeight="1" s="67">
      <c r="A169" s="37" t="inlineStr">
        <is>
          <t>MTS_BOTTOM_STRONG_THRESHOLD</t>
        </is>
      </c>
      <c r="B169" s="38" t="inlineStr">
        <is>
          <t>30</t>
        </is>
      </c>
      <c r="C169" s="38" t="n"/>
      <c r="D169" s="38" t="inlineStr">
        <is>
          <t>ENTRY, GLOBAL_CHECK, STOCKS_EXIT</t>
        </is>
      </c>
      <c r="E169" s="38" t="n"/>
      <c r="F169" s="26" t="n"/>
      <c r="G169" s="38">
        <f>IFERROR(VLOOKUP($A364&amp;"_"&amp;$B364,Results_Deltas!$A$2:$P$15000,5,FALSE),"")</f>
        <v/>
      </c>
      <c r="H169" s="38" t="inlineStr">
        <is>
          <t>Blanket (page end)</t>
        </is>
      </c>
      <c r="I169" s="26" t="n"/>
      <c r="J169" s="26" t="n"/>
      <c r="K169" s="26" t="n"/>
      <c r="L169" s="26" t="inlineStr">
        <is>
          <t>NO</t>
        </is>
      </c>
      <c r="M169" s="0" t="n">
        <v>-4.260814760601088</v>
      </c>
      <c r="N169" s="71" t="n">
        <v>103</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0.5" customHeight="1" s="67">
      <c r="A170" s="37" t="inlineStr">
        <is>
          <t>MTS_BOTTOM_STRONG_THRESHOLD</t>
        </is>
      </c>
      <c r="B170" s="38" t="inlineStr">
        <is>
          <t>20</t>
        </is>
      </c>
      <c r="C170" s="38" t="n"/>
      <c r="D170" s="38" t="inlineStr">
        <is>
          <t>ENTRY, GLOBAL_CHECK, STOCKS_EXIT</t>
        </is>
      </c>
      <c r="E170" s="38" t="n"/>
      <c r="F170" s="26" t="n"/>
      <c r="G170" s="38">
        <f>IFERROR(VLOOKUP($A365&amp;"_"&amp;$B365,Results_Deltas!$A$2:$P$15000,5,FALSE),"")</f>
        <v/>
      </c>
      <c r="H170" s="38" t="inlineStr">
        <is>
          <t>Blanket (page end)</t>
        </is>
      </c>
      <c r="I170" s="26" t="n"/>
      <c r="J170" s="26" t="n"/>
      <c r="K170" s="26" t="n"/>
      <c r="L170" s="26" t="inlineStr">
        <is>
          <t>NO</t>
        </is>
      </c>
      <c r="M170" s="0" t="n">
        <v>-2.919338756153347</v>
      </c>
      <c r="N170" s="71" t="n">
        <v>106</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0.5" customHeight="1" s="67">
      <c r="A171" s="37" t="inlineStr">
        <is>
          <t>MTS_GATE_ENABLED</t>
        </is>
      </c>
      <c r="B171" s="38" t="inlineStr">
        <is>
          <t>False</t>
        </is>
      </c>
      <c r="C171" s="38" t="n"/>
      <c r="D171" s="38" t="inlineStr">
        <is>
          <t>ENTRY, GLOBAL_CHECK, STOCKS_EXIT</t>
        </is>
      </c>
      <c r="E171" s="38" t="n"/>
      <c r="F171" s="26" t="n"/>
      <c r="G171" s="38">
        <f>IFERROR(VLOOKUP($A366&amp;"_"&amp;$B366,Results_Deltas!$A$2:$P$15000,5,FALSE),"")</f>
        <v/>
      </c>
      <c r="H171" s="38" t="inlineStr">
        <is>
          <t>Blanket (page end)</t>
        </is>
      </c>
      <c r="I171" s="26" t="n"/>
      <c r="J171" s="26" t="n"/>
      <c r="K171" s="26" t="n"/>
      <c r="L171" s="26" t="inlineStr">
        <is>
          <t>NO</t>
        </is>
      </c>
      <c r="M171" s="0" t="n">
        <v>-1.022366219349889</v>
      </c>
      <c r="N171" s="71" t="n">
        <v>94</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0.5" customHeight="1" s="67">
      <c r="A172" s="39" t="inlineStr">
        <is>
          <t>MTS_GATE_ENABLED</t>
        </is>
      </c>
      <c r="B172" s="40" t="inlineStr">
        <is>
          <t>True</t>
        </is>
      </c>
      <c r="C172" s="38" t="n"/>
      <c r="D172" s="38" t="inlineStr">
        <is>
          <t>ENTRY, GLOBAL_CHECK, STOCKS_EXIT</t>
        </is>
      </c>
      <c r="E172" s="38" t="n"/>
      <c r="F172" s="26" t="n"/>
      <c r="G172" s="38">
        <f>IFERROR(VLOOKUP($A367&amp;"_"&amp;$B367,Results_Deltas!$A$2:$P$15000,5,FALSE),"")</f>
        <v/>
      </c>
      <c r="H172" s="38" t="inlineStr">
        <is>
          <t>Blanket (page end)</t>
        </is>
      </c>
      <c r="I172" s="26" t="n"/>
      <c r="J172" s="26" t="n"/>
      <c r="K172" s="26" t="n"/>
      <c r="L172" s="26" t="inlineStr">
        <is>
          <t>NO</t>
        </is>
      </c>
      <c r="M172" s="0" t="n">
        <v>-2.914667435606333</v>
      </c>
      <c r="N172" s="71" t="n">
        <v>106</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0.5" customHeight="1" s="67">
      <c r="A173" s="39" t="inlineStr">
        <is>
          <t>NEWBORN_LOSS_KILL_GAIN_THRESHOLD_PCT</t>
        </is>
      </c>
      <c r="B173" s="40" t="inlineStr">
        <is>
          <t>0</t>
        </is>
      </c>
      <c r="C173" s="38" t="n"/>
      <c r="D173" s="38" t="inlineStr">
        <is>
          <t>AUGMENT, EXIT, GLOBAL_CHECK, REDUCE, STOCKS_EXIT</t>
        </is>
      </c>
      <c r="E173" s="38" t="n"/>
      <c r="F173" s="26" t="n"/>
      <c r="G173" s="38">
        <f>IFERROR(VLOOKUP($A368&amp;"_"&amp;$B368,Results_Deltas!$A$2:$P$15000,5,FALSE),"")</f>
        <v/>
      </c>
      <c r="H173" s="38" t="inlineStr">
        <is>
          <t>Blanket (page end)</t>
        </is>
      </c>
      <c r="I173" s="26" t="n"/>
      <c r="J173" s="26" t="n"/>
      <c r="K173" s="26" t="n"/>
      <c r="L173" s="26" t="inlineStr">
        <is>
          <t>NO</t>
        </is>
      </c>
      <c r="M173" s="0" t="n">
        <v>-0.7880034884471889</v>
      </c>
      <c r="N173" s="71" t="n">
        <v>106</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0.5" customHeight="1" s="67">
      <c r="A174" s="37" t="inlineStr">
        <is>
          <t>NEWBORN_LOSS_KILL_GAIN_THRESHOLD_PCT</t>
        </is>
      </c>
      <c r="B174" s="38" t="inlineStr">
        <is>
          <t>2.0</t>
        </is>
      </c>
      <c r="C174" s="38" t="n"/>
      <c r="D174" s="38" t="inlineStr">
        <is>
          <t>AUGMENT, EXIT, GLOBAL_CHECK, REDUCE, STOCKS_EXIT</t>
        </is>
      </c>
      <c r="E174" s="38" t="n"/>
      <c r="F174" s="26" t="n"/>
      <c r="G174" s="38">
        <f>IFERROR(VLOOKUP($A369&amp;"_"&amp;$B369,Results_Deltas!$A$2:$P$15000,5,FALSE),"")</f>
        <v/>
      </c>
      <c r="H174" s="38" t="inlineStr">
        <is>
          <t>Blanket (page end)</t>
        </is>
      </c>
      <c r="I174" s="26" t="n"/>
      <c r="J174" s="26" t="n"/>
      <c r="K174" s="26" t="n"/>
      <c r="L174" s="26" t="inlineStr">
        <is>
          <t>YES</t>
        </is>
      </c>
      <c r="M174" s="0" t="n">
        <v>-1.922802062737104</v>
      </c>
      <c r="N174" s="71" t="n">
        <v>106</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0.5" customHeight="1" s="67">
      <c r="A175" s="37" t="inlineStr">
        <is>
          <t>NEWBORN_LOSS_KILL_GAIN_THRESHOLD_PCT</t>
        </is>
      </c>
      <c r="B175" s="38" t="inlineStr">
        <is>
          <t>1.0</t>
        </is>
      </c>
      <c r="C175" s="38" t="n"/>
      <c r="D175" s="38" t="inlineStr">
        <is>
          <t>AUGMENT, EXIT, GLOBAL_CHECK, REDUCE, STOCKS_EXIT</t>
        </is>
      </c>
      <c r="E175" s="38" t="n"/>
      <c r="F175" s="26" t="n"/>
      <c r="G175" s="38">
        <f>IFERROR(VLOOKUP($A370&amp;"_"&amp;$B370,Results_Deltas!$A$2:$P$15000,5,FALSE),"")</f>
        <v/>
      </c>
      <c r="H175" s="38" t="inlineStr">
        <is>
          <t>Blanket (page end)</t>
        </is>
      </c>
      <c r="I175" s="26" t="n"/>
      <c r="J175" s="26" t="n"/>
      <c r="K175" s="26" t="n"/>
      <c r="L175" s="26" t="inlineStr">
        <is>
          <t>NO</t>
        </is>
      </c>
      <c r="M175" s="0" t="n">
        <v>-2.434065719308851</v>
      </c>
      <c r="N175" s="71" t="n">
        <v>105</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0.5" customHeight="1" s="67">
      <c r="A176" s="37" t="inlineStr">
        <is>
          <t>NEWBORN_LOSS_KILL_GAIN_THRESHOLD_PCT</t>
        </is>
      </c>
      <c r="B176" s="38" t="inlineStr">
        <is>
          <t>0.5</t>
        </is>
      </c>
      <c r="C176" s="38" t="n"/>
      <c r="D176" s="38" t="inlineStr">
        <is>
          <t>AUGMENT, EXIT, GLOBAL_CHECK, REDUCE, STOCKS_EXIT</t>
        </is>
      </c>
      <c r="E176" s="38" t="n"/>
      <c r="F176" s="26" t="n"/>
      <c r="G176" s="38">
        <f>IFERROR(VLOOKUP($A371&amp;"_"&amp;$B371,Results_Deltas!$A$2:$P$15000,5,FALSE),"")</f>
        <v/>
      </c>
      <c r="H176" s="38" t="inlineStr">
        <is>
          <t>Blanket (page end)</t>
        </is>
      </c>
      <c r="I176" s="26" t="n"/>
      <c r="J176" s="26" t="n"/>
      <c r="K176" s="26" t="n"/>
      <c r="L176" s="26" t="inlineStr">
        <is>
          <t>NO</t>
        </is>
      </c>
      <c r="M176" s="0" t="n">
        <v>-2.406400481995691</v>
      </c>
      <c r="N176" s="71" t="n">
        <v>105</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0.5" customHeight="1" s="67">
      <c r="A177" s="37" t="inlineStr">
        <is>
          <t>NEWBORN_LOSS_KILL_REQUIRE_VEL_AGAINST</t>
        </is>
      </c>
      <c r="B177" s="38" t="inlineStr">
        <is>
          <t>0.0</t>
        </is>
      </c>
      <c r="C177" s="38" t="n"/>
      <c r="D177" s="38" t="inlineStr">
        <is>
          <t>AUGMENT, EXIT, GLOBAL_CHECK, REDUCE, STOCKS_EXIT</t>
        </is>
      </c>
      <c r="E177" s="38" t="n"/>
      <c r="F177" s="26" t="n"/>
      <c r="G177" s="38">
        <f>IFERROR(VLOOKUP($A372&amp;"_"&amp;$B372,Results_Deltas!$A$2:$P$15000,5,FALSE),"")</f>
        <v/>
      </c>
      <c r="H177" s="38" t="inlineStr">
        <is>
          <t>Blanket (page end)</t>
        </is>
      </c>
      <c r="I177" s="26" t="n"/>
      <c r="J177" s="26" t="n"/>
      <c r="K177" s="26" t="n"/>
      <c r="L177" s="26" t="inlineStr">
        <is>
          <t>NO</t>
        </is>
      </c>
      <c r="M177" s="0" t="n">
        <v>-0.8399552069677098</v>
      </c>
      <c r="N177" s="71" t="n">
        <v>101</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0.5" customHeight="1" s="67">
      <c r="A178" s="37" t="inlineStr">
        <is>
          <t>NEWBORN_LOSS_KILL_REQUIRE_VEL_AGAINST</t>
        </is>
      </c>
      <c r="B178" s="38" t="inlineStr">
        <is>
          <t>0.0_ALT</t>
        </is>
      </c>
      <c r="C178" s="38" t="n"/>
      <c r="D178" s="38" t="inlineStr">
        <is>
          <t>AUGMENT, EXIT, GLOBAL_CHECK, REDUCE, STOCKS_EXIT</t>
        </is>
      </c>
      <c r="E178" s="38" t="n"/>
      <c r="F178" s="26" t="n"/>
      <c r="G178" s="38">
        <f>IFERROR(VLOOKUP($A373&amp;"_"&amp;$B373,Results_Deltas!$A$2:$P$15000,5,FALSE),"")</f>
        <v/>
      </c>
      <c r="H178" s="38" t="inlineStr">
        <is>
          <t>Blanket (page end)</t>
        </is>
      </c>
      <c r="I178" s="26" t="n"/>
      <c r="J178" s="26" t="n"/>
      <c r="K178" s="26" t="n"/>
      <c r="L178" s="26" t="inlineStr">
        <is>
          <t>YES</t>
        </is>
      </c>
      <c r="M178" s="0" t="n">
        <v>-0.8399552069677098</v>
      </c>
      <c r="N178" s="71" t="n">
        <v>101</v>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0.5" customHeight="1" s="67">
      <c r="A179" s="37" t="inlineStr">
        <is>
          <t>NEW_POSITION_MAX_LOSS_THRESHOLD</t>
        </is>
      </c>
      <c r="B179" s="38" t="inlineStr">
        <is>
          <t>0</t>
        </is>
      </c>
      <c r="C179" s="38" t="n"/>
      <c r="D179" s="38" t="inlineStr">
        <is>
          <t>AUGMENT, EXIT, GLOBAL_CHECK, REDUCE, STOCKS_EXIT</t>
        </is>
      </c>
      <c r="E179" s="38" t="n"/>
      <c r="F179" s="26" t="n"/>
      <c r="G179" s="38">
        <f>IFERROR(VLOOKUP($A374&amp;"_"&amp;$B374,Results_Deltas!$A$2:$P$15000,5,FALSE),"")</f>
        <v/>
      </c>
      <c r="H179" s="38" t="inlineStr">
        <is>
          <t>Blanket (page end)</t>
        </is>
      </c>
      <c r="I179" s="26" t="n"/>
      <c r="J179" s="26" t="n"/>
      <c r="K179" s="26" t="n"/>
      <c r="L179" s="26" t="inlineStr">
        <is>
          <t>NO</t>
        </is>
      </c>
      <c r="M179" s="0" t="n">
        <v>-0.9365086205796982</v>
      </c>
      <c r="N179" s="71" t="n">
        <v>105</v>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0.5" customHeight="1" s="67">
      <c r="A180" s="37" t="inlineStr">
        <is>
          <t>NEW_POSITION_MAX_LOSS_THRESHOLD</t>
        </is>
      </c>
      <c r="B180" s="38" t="inlineStr">
        <is>
          <t>2.0</t>
        </is>
      </c>
      <c r="C180" s="38" t="n"/>
      <c r="D180" s="38" t="inlineStr">
        <is>
          <t>AUGMENT, EXIT, GLOBAL_CHECK, REDUCE, STOCKS_EXIT</t>
        </is>
      </c>
      <c r="E180" s="38" t="n"/>
      <c r="F180" s="26" t="n"/>
      <c r="G180" s="38">
        <f>IFERROR(VLOOKUP($A375&amp;"_"&amp;$B375,Results_Deltas!$A$2:$P$15000,5,FALSE),"")</f>
        <v/>
      </c>
      <c r="H180" s="38" t="inlineStr">
        <is>
          <t>Blanket (page end)</t>
        </is>
      </c>
      <c r="I180" s="26" t="n"/>
      <c r="J180" s="26" t="n"/>
      <c r="K180" s="26" t="n"/>
      <c r="L180" s="26" t="inlineStr">
        <is>
          <t>NO</t>
        </is>
      </c>
      <c r="M180" s="0" t="n">
        <v>-2.871432025389842</v>
      </c>
      <c r="N180" s="71" t="n">
        <v>104</v>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c r="IO180" s="26" t="n"/>
    </row>
    <row r="181" ht="10.5" customHeight="1" s="67">
      <c r="A181" s="37" t="inlineStr">
        <is>
          <t>NEW_POSITION_MAX_LOSS_THRESHOLD</t>
        </is>
      </c>
      <c r="B181" s="38" t="inlineStr">
        <is>
          <t>1.0</t>
        </is>
      </c>
      <c r="C181" s="38" t="n"/>
      <c r="D181" s="38" t="inlineStr">
        <is>
          <t>AUGMENT, EXIT, GLOBAL_CHECK, REDUCE, STOCKS_EXIT</t>
        </is>
      </c>
      <c r="E181" s="38" t="n"/>
      <c r="F181" s="26" t="n"/>
      <c r="G181" s="38">
        <f>IFERROR(VLOOKUP($A376&amp;"_"&amp;$B376,Results_Deltas!$A$2:$P$15000,5,FALSE),"")</f>
        <v/>
      </c>
      <c r="H181" s="38" t="inlineStr">
        <is>
          <t>Blanket (page end)</t>
        </is>
      </c>
      <c r="I181" s="26" t="n"/>
      <c r="J181" s="26" t="n"/>
      <c r="K181" s="26" t="n"/>
      <c r="L181" s="26" t="inlineStr">
        <is>
          <t>NO</t>
        </is>
      </c>
      <c r="M181" s="0" t="n">
        <v>-2.211868618635919</v>
      </c>
      <c r="N181" s="71" t="n">
        <v>105</v>
      </c>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c r="IO181" s="26" t="n"/>
    </row>
    <row r="182" ht="10.5" customHeight="1" s="67">
      <c r="A182" s="37" t="inlineStr">
        <is>
          <t>NEW_POSITION_MAX_LOSS_THRESHOLD</t>
        </is>
      </c>
      <c r="B182" s="38" t="inlineStr">
        <is>
          <t>0.5</t>
        </is>
      </c>
      <c r="C182" s="38" t="n"/>
      <c r="D182" s="38" t="inlineStr">
        <is>
          <t>AUGMENT, EXIT, GLOBAL_CHECK, REDUCE, STOCKS_EXIT</t>
        </is>
      </c>
      <c r="E182" s="38" t="n"/>
      <c r="F182" s="26" t="n"/>
      <c r="G182" s="38">
        <f>IFERROR(VLOOKUP($A377&amp;"_"&amp;$B377,Results_Deltas!$A$2:$P$15000,5,FALSE),"")</f>
        <v/>
      </c>
      <c r="H182" s="38" t="inlineStr">
        <is>
          <t>Blanket (page end)</t>
        </is>
      </c>
      <c r="I182" s="26" t="n"/>
      <c r="J182" s="26" t="n"/>
      <c r="K182" s="26" t="n"/>
      <c r="L182" s="26" t="inlineStr">
        <is>
          <t>NO</t>
        </is>
      </c>
      <c r="M182" s="0" t="n">
        <v>-1.980955507297841</v>
      </c>
      <c r="N182" s="71" t="n">
        <v>105</v>
      </c>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c r="IO182" s="26" t="n"/>
    </row>
    <row r="183" ht="10.5" customHeight="1" s="67">
      <c r="A183" s="37" t="inlineStr">
        <is>
          <t>OI_CONFIRM_ENABLED</t>
        </is>
      </c>
      <c r="B183" s="38" t="inlineStr">
        <is>
          <t>False</t>
        </is>
      </c>
      <c r="C183" s="38" t="n"/>
      <c r="D183" s="38" t="inlineStr">
        <is>
          <t>ENTRY, GLOBAL_CHECK, STOCKS_EXIT</t>
        </is>
      </c>
      <c r="E183" s="38" t="n"/>
      <c r="F183" s="26" t="n"/>
      <c r="G183" s="38">
        <f>IFERROR(VLOOKUP($A378&amp;"_"&amp;$B378,Results_Deltas!$A$2:$P$15000,5,FALSE),"")</f>
        <v/>
      </c>
      <c r="H183" s="38" t="inlineStr">
        <is>
          <t>Blanket (page end)</t>
        </is>
      </c>
      <c r="I183" s="26" t="n"/>
      <c r="J183" s="26" t="n"/>
      <c r="K183" s="26" t="n"/>
      <c r="L183" s="26" t="inlineStr">
        <is>
          <t>NO</t>
        </is>
      </c>
      <c r="M183" s="0" t="n">
        <v>-1.033359404504189</v>
      </c>
      <c r="N183" s="71" t="n">
        <v>93</v>
      </c>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c r="IN183" s="26" t="n"/>
      <c r="IO183" s="26" t="n"/>
    </row>
    <row r="184" ht="10.5" customHeight="1" s="67">
      <c r="A184" s="39" t="inlineStr">
        <is>
          <t>OI_CONFIRM_ENABLED</t>
        </is>
      </c>
      <c r="B184" s="40" t="inlineStr">
        <is>
          <t>True</t>
        </is>
      </c>
      <c r="C184" s="38" t="n"/>
      <c r="D184" s="38" t="inlineStr">
        <is>
          <t>ENTRY, GLOBAL_CHECK, STOCKS_EXIT</t>
        </is>
      </c>
      <c r="E184" s="38" t="n"/>
      <c r="F184" s="26" t="n"/>
      <c r="G184" s="38">
        <f>IFERROR(VLOOKUP($A379&amp;"_"&amp;$B379,Results_Deltas!$A$2:$P$15000,5,FALSE),"")</f>
        <v/>
      </c>
      <c r="H184" s="38" t="inlineStr">
        <is>
          <t>Blanket (page end)</t>
        </is>
      </c>
      <c r="I184" s="26" t="n"/>
      <c r="J184" s="26" t="n"/>
      <c r="K184" s="26" t="n"/>
      <c r="L184" s="26" t="inlineStr">
        <is>
          <t>YES</t>
        </is>
      </c>
      <c r="M184" s="0" t="n">
        <v>-3.920522648709543</v>
      </c>
      <c r="N184" s="71" t="n">
        <v>101</v>
      </c>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c r="IN184" s="26" t="n"/>
      <c r="IO184" s="26" t="n"/>
    </row>
    <row r="185" ht="10.5" customHeight="1" s="67">
      <c r="A185" s="37" t="inlineStr">
        <is>
          <t>OI_CONFIRM_MIN_CHANGE_PCT</t>
        </is>
      </c>
      <c r="B185" s="38" t="inlineStr">
        <is>
          <t>0</t>
        </is>
      </c>
      <c r="C185" s="38" t="n"/>
      <c r="D185" s="38" t="inlineStr">
        <is>
          <t>ENTRY, GLOBAL_CHECK, STOCKS_EXIT</t>
        </is>
      </c>
      <c r="E185" s="38" t="n"/>
      <c r="F185" s="26" t="n"/>
      <c r="G185" s="38">
        <f>IFERROR(VLOOKUP($A380&amp;"_"&amp;$B380,Results_Deltas!$A$2:$P$15000,5,FALSE),"")</f>
        <v/>
      </c>
      <c r="H185" s="38" t="inlineStr">
        <is>
          <t>Blanket (page end)</t>
        </is>
      </c>
      <c r="I185" s="26" t="n"/>
      <c r="J185" s="26" t="n"/>
      <c r="K185" s="26" t="n"/>
      <c r="L185" s="26" t="inlineStr">
        <is>
          <t>NO</t>
        </is>
      </c>
      <c r="M185" s="0" t="n">
        <v>-3.43723934059771</v>
      </c>
      <c r="N185" s="71" t="n">
        <v>105</v>
      </c>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c r="IN185" s="26" t="n"/>
      <c r="IO185" s="26" t="n"/>
    </row>
    <row r="186" ht="10.5" customHeight="1" s="67">
      <c r="A186" s="37" t="inlineStr">
        <is>
          <t>OI_CONFIRM_MIN_CHANGE_PCT</t>
        </is>
      </c>
      <c r="B186" s="38" t="inlineStr">
        <is>
          <t>2.0</t>
        </is>
      </c>
      <c r="C186" s="38" t="n"/>
      <c r="D186" s="38" t="inlineStr">
        <is>
          <t>ENTRY, GLOBAL_CHECK, STOCKS_EXIT</t>
        </is>
      </c>
      <c r="E186" s="38" t="n"/>
      <c r="F186" s="26" t="n"/>
      <c r="G186" s="38">
        <f>IFERROR(VLOOKUP($A381&amp;"_"&amp;$B381,Results_Deltas!$A$2:$P$15000,5,FALSE),"")</f>
        <v/>
      </c>
      <c r="H186" s="38" t="inlineStr">
        <is>
          <t>Blanket (page end)</t>
        </is>
      </c>
      <c r="I186" s="26" t="n"/>
      <c r="J186" s="26" t="n"/>
      <c r="K186" s="26" t="n"/>
      <c r="L186" s="26" t="inlineStr">
        <is>
          <t>NO</t>
        </is>
      </c>
      <c r="M186" s="0" t="n">
        <v>-4.156713820786222</v>
      </c>
      <c r="N186" s="71" t="n">
        <v>100</v>
      </c>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c r="IN186" s="26" t="n"/>
      <c r="IO186" s="26" t="n"/>
    </row>
    <row r="187" ht="10.5" customHeight="1" s="67">
      <c r="A187" s="37" t="inlineStr">
        <is>
          <t>OI_CONFIRM_MIN_CHANGE_PCT</t>
        </is>
      </c>
      <c r="B187" s="38" t="inlineStr">
        <is>
          <t>1.0</t>
        </is>
      </c>
      <c r="C187" s="38" t="n"/>
      <c r="D187" s="38" t="inlineStr">
        <is>
          <t>ENTRY, GLOBAL_CHECK, STOCKS_EXIT</t>
        </is>
      </c>
      <c r="E187" s="38" t="n"/>
      <c r="F187" s="26" t="n"/>
      <c r="G187" s="38">
        <f>IFERROR(VLOOKUP($A382&amp;"_"&amp;$B382,Results_Deltas!$A$2:$P$15000,5,FALSE),"")</f>
        <v/>
      </c>
      <c r="H187" s="38" t="inlineStr">
        <is>
          <t>Blanket (page end)</t>
        </is>
      </c>
      <c r="I187" s="26" t="n"/>
      <c r="J187" s="26" t="n"/>
      <c r="K187" s="26" t="n"/>
      <c r="L187" s="26" t="inlineStr">
        <is>
          <t>NO</t>
        </is>
      </c>
      <c r="M187" s="0" t="n">
        <v>-2.959358952767639</v>
      </c>
      <c r="N187" s="71" t="n">
        <v>105</v>
      </c>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c r="IN187" s="26" t="n"/>
      <c r="IO187" s="26" t="n"/>
    </row>
    <row r="188" ht="10.5" customHeight="1" s="67">
      <c r="A188" s="39" t="inlineStr">
        <is>
          <t>OI_CONFIRM_MIN_CHANGE_PCT</t>
        </is>
      </c>
      <c r="B188" s="40" t="inlineStr">
        <is>
          <t>0.5</t>
        </is>
      </c>
      <c r="C188" s="38" t="n"/>
      <c r="D188" s="38" t="inlineStr">
        <is>
          <t>ENTRY, GLOBAL_CHECK, STOCKS_EXIT</t>
        </is>
      </c>
      <c r="E188" s="38" t="n"/>
      <c r="F188" s="26" t="n"/>
      <c r="G188" s="38">
        <f>IFERROR(VLOOKUP($A383&amp;"_"&amp;$B383,Results_Deltas!$A$2:$P$15000,5,FALSE),"")</f>
        <v/>
      </c>
      <c r="H188" s="38" t="inlineStr">
        <is>
          <t>Blanket (page end)</t>
        </is>
      </c>
      <c r="I188" s="26" t="n"/>
      <c r="J188" s="26" t="n"/>
      <c r="K188" s="26" t="n"/>
      <c r="L188" s="26" t="inlineStr">
        <is>
          <t>YES</t>
        </is>
      </c>
      <c r="M188" s="0" t="n">
        <v>-1.883282834340733</v>
      </c>
      <c r="N188" s="71" t="n">
        <v>104</v>
      </c>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c r="IN188" s="26" t="n"/>
      <c r="IO188" s="26" t="n"/>
    </row>
    <row r="189" ht="10.5" customHeight="1" s="67">
      <c r="A189" s="37" t="inlineStr">
        <is>
          <t>OI_CONFIRM_MIN_PRICE_PCT</t>
        </is>
      </c>
      <c r="B189" s="38" t="inlineStr">
        <is>
          <t>0</t>
        </is>
      </c>
      <c r="C189" s="38" t="n"/>
      <c r="D189" s="38" t="inlineStr">
        <is>
          <t>ENTRY, GLOBAL_CHECK, STOCKS_EXIT</t>
        </is>
      </c>
      <c r="E189" s="38" t="n"/>
      <c r="F189" s="26" t="n"/>
      <c r="G189" s="38">
        <f>IFERROR(VLOOKUP($A384&amp;"_"&amp;$B384,Results_Deltas!$A$2:$P$15000,5,FALSE),"")</f>
        <v/>
      </c>
      <c r="H189" s="38" t="inlineStr">
        <is>
          <t>Blanket (page end)</t>
        </is>
      </c>
      <c r="I189" s="26" t="n"/>
      <c r="J189" s="26" t="n"/>
      <c r="K189" s="26" t="n"/>
      <c r="L189" s="26" t="inlineStr">
        <is>
          <t>NO</t>
        </is>
      </c>
      <c r="M189" s="0" t="n">
        <v>-2.354547392687361</v>
      </c>
      <c r="N189" s="71" t="n">
        <v>103</v>
      </c>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c r="IN189" s="26" t="n"/>
      <c r="IO189" s="26" t="n"/>
    </row>
    <row r="190" ht="10.5" customHeight="1" s="67">
      <c r="A190" s="37" t="inlineStr">
        <is>
          <t>OI_CONFIRM_MIN_PRICE_PCT</t>
        </is>
      </c>
      <c r="B190" s="38" t="inlineStr">
        <is>
          <t>2.0</t>
        </is>
      </c>
      <c r="C190" s="38" t="n"/>
      <c r="D190" s="38" t="inlineStr">
        <is>
          <t>ENTRY, GLOBAL_CHECK, STOCKS_EXIT</t>
        </is>
      </c>
      <c r="E190" s="38" t="n"/>
      <c r="F190" s="26" t="n"/>
      <c r="G190" s="38">
        <f>IFERROR(VLOOKUP($A385&amp;"_"&amp;$B385,Results_Deltas!$A$2:$P$15000,5,FALSE),"")</f>
        <v/>
      </c>
      <c r="H190" s="38" t="inlineStr">
        <is>
          <t>Blanket (page end)</t>
        </is>
      </c>
      <c r="I190" s="26" t="n"/>
      <c r="J190" s="26" t="n"/>
      <c r="K190" s="26" t="n"/>
      <c r="L190" s="26" t="inlineStr">
        <is>
          <t>NO</t>
        </is>
      </c>
      <c r="M190" s="0" t="n">
        <v>-2.665344429588409</v>
      </c>
      <c r="N190" s="71" t="n">
        <v>104</v>
      </c>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c r="IN190" s="26" t="n"/>
      <c r="IO190" s="26" t="n"/>
    </row>
    <row r="191" ht="10.5" customHeight="1" s="67">
      <c r="A191" s="37" t="inlineStr">
        <is>
          <t>OI_CONFIRM_MIN_PRICE_PCT</t>
        </is>
      </c>
      <c r="B191" s="38" t="inlineStr">
        <is>
          <t>1.0</t>
        </is>
      </c>
      <c r="C191" s="38" t="n"/>
      <c r="D191" s="38" t="inlineStr">
        <is>
          <t>ENTRY, GLOBAL_CHECK, STOCKS_EXIT</t>
        </is>
      </c>
      <c r="E191" s="38" t="n"/>
      <c r="F191" s="26" t="n"/>
      <c r="G191" s="38">
        <f>IFERROR(VLOOKUP($A386&amp;"_"&amp;$B386,Results_Deltas!$A$2:$P$15000,5,FALSE),"")</f>
        <v/>
      </c>
      <c r="H191" s="38" t="inlineStr">
        <is>
          <t>Blanket (page end)</t>
        </is>
      </c>
      <c r="I191" s="26" t="n"/>
      <c r="J191" s="26" t="n"/>
      <c r="K191" s="26" t="n"/>
      <c r="L191" s="26" t="inlineStr">
        <is>
          <t>NO</t>
        </is>
      </c>
      <c r="M191" s="0" t="n">
        <v>-3.973575701627417</v>
      </c>
      <c r="N191" s="71" t="n">
        <v>98</v>
      </c>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c r="IN191" s="26" t="n"/>
      <c r="IO191" s="26" t="n"/>
    </row>
    <row r="192" ht="10.5" customHeight="1" s="67">
      <c r="A192" s="37" t="inlineStr">
        <is>
          <t>OI_CONFIRM_MIN_PRICE_PCT</t>
        </is>
      </c>
      <c r="B192" s="38" t="inlineStr">
        <is>
          <t>0.5</t>
        </is>
      </c>
      <c r="C192" s="38" t="n"/>
      <c r="D192" s="38" t="inlineStr">
        <is>
          <t>ENTRY, GLOBAL_CHECK, STOCKS_EXIT</t>
        </is>
      </c>
      <c r="E192" s="38" t="n"/>
      <c r="F192" s="26" t="n"/>
      <c r="G192" s="38">
        <f>IFERROR(VLOOKUP($A387&amp;"_"&amp;$B387,Results_Deltas!$A$2:$P$15000,5,FALSE),"")</f>
        <v/>
      </c>
      <c r="H192" s="38" t="inlineStr">
        <is>
          <t>Blanket (page end)</t>
        </is>
      </c>
      <c r="I192" s="26" t="n"/>
      <c r="J192" s="26" t="n"/>
      <c r="K192" s="26" t="n"/>
      <c r="L192" s="26" t="inlineStr">
        <is>
          <t>NO</t>
        </is>
      </c>
      <c r="M192" s="0" t="n">
        <v>-3.965490336768173</v>
      </c>
      <c r="N192" s="71" t="n">
        <v>99</v>
      </c>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c r="IN192" s="26" t="n"/>
      <c r="IO192" s="26" t="n"/>
    </row>
    <row r="193" ht="10.5" customHeight="1" s="67">
      <c r="A193" s="0" t="inlineStr">
        <is>
          <t>WT_DC_TF_ENTRY</t>
        </is>
      </c>
      <c r="B193" s="0" t="inlineStr">
        <is>
          <t>1h</t>
        </is>
      </c>
      <c r="M193" s="0" t="n">
        <v>-0.9782734683469392</v>
      </c>
      <c r="N193" s="0" t="n">
        <v>22</v>
      </c>
    </row>
    <row r="194" ht="10.5" customHeight="1" s="67">
      <c r="A194" s="0" t="inlineStr">
        <is>
          <t>WT_DC_TF_ENTRY</t>
        </is>
      </c>
      <c r="B194" s="0" t="inlineStr">
        <is>
          <t>15m</t>
        </is>
      </c>
      <c r="M194" s="0" t="n">
        <v>-1.467142013371014</v>
      </c>
      <c r="N194" s="0" t="n">
        <v>22</v>
      </c>
    </row>
    <row r="195" ht="10.5" customHeight="1" s="67">
      <c r="A195" s="0" t="inlineStr">
        <is>
          <t>WT_DC_TF_ENTRY</t>
        </is>
      </c>
      <c r="B195" s="0" t="inlineStr">
        <is>
          <t>4h</t>
        </is>
      </c>
      <c r="M195" s="0" t="n">
        <v>-1.537031634223138</v>
      </c>
      <c r="N195" s="0" t="n">
        <v>22</v>
      </c>
    </row>
    <row r="196" ht="10.5" customHeight="1" s="67">
      <c r="A196" s="0" t="inlineStr">
        <is>
          <t>WT_DC_TF_ENTRY</t>
        </is>
      </c>
      <c r="B196" s="0" t="inlineStr">
        <is>
          <t>D</t>
        </is>
      </c>
      <c r="M196" s="0" t="n">
        <v>-1.452060999078242</v>
      </c>
      <c r="N196" s="0" t="n">
        <v>22</v>
      </c>
    </row>
    <row r="197" ht="10.5" customHeight="1" s="67">
      <c r="A197" s="0" t="inlineStr">
        <is>
          <t>WT_DC_TF_HTF</t>
        </is>
      </c>
      <c r="B197" s="0" t="inlineStr">
        <is>
          <t>4h</t>
        </is>
      </c>
      <c r="M197" s="0" t="n">
        <v>-1.010326893094308</v>
      </c>
      <c r="N197" s="0" t="n">
        <v>22</v>
      </c>
    </row>
    <row r="198" ht="10.5" customHeight="1" s="67">
      <c r="A198" s="0" t="inlineStr">
        <is>
          <t>WT_DC_TF_HTF</t>
        </is>
      </c>
      <c r="B198" s="0" t="inlineStr">
        <is>
          <t>1h</t>
        </is>
      </c>
      <c r="M198" s="0" t="n">
        <v>-1.713286880369526</v>
      </c>
      <c r="N198" s="0" t="n">
        <v>22</v>
      </c>
    </row>
    <row r="199" ht="10.5" customHeight="1" s="67">
      <c r="A199" s="0" t="inlineStr">
        <is>
          <t>WT_DC_TF_HTF</t>
        </is>
      </c>
      <c r="B199" s="0" t="inlineStr">
        <is>
          <t>D</t>
        </is>
      </c>
      <c r="M199" s="0" t="n">
        <v>-2.691435730652472</v>
      </c>
      <c r="N199" s="0" t="n">
        <v>22</v>
      </c>
    </row>
    <row r="200" ht="10.5" customHeight="1" s="67">
      <c r="A200" s="0" t="inlineStr">
        <is>
          <t>WT_DC_TF_HTF</t>
        </is>
      </c>
      <c r="B200" s="0" t="inlineStr">
        <is>
          <t>W</t>
        </is>
      </c>
      <c r="M200" s="0" t="n">
        <v>-2.20675432744908</v>
      </c>
      <c r="N200" s="0" t="n">
        <v>22</v>
      </c>
    </row>
    <row r="201" ht="10.5" customHeight="1" s="67">
      <c r="A201" s="0" t="inlineStr">
        <is>
          <t>WT_DC_TF_HTF</t>
        </is>
      </c>
      <c r="B201" s="0" t="inlineStr">
        <is>
          <t>15m</t>
        </is>
      </c>
      <c r="M201" s="0" t="n">
        <v>-2.032990424356718</v>
      </c>
      <c r="N201" s="0" t="n">
        <v>21</v>
      </c>
    </row>
    <row r="202" ht="10.5" customHeight="1" s="67">
      <c r="A202" s="0" t="inlineStr">
        <is>
          <t>WT_DC_TF_HTF2</t>
        </is>
      </c>
      <c r="B202" s="0" t="inlineStr">
        <is>
          <t>D</t>
        </is>
      </c>
      <c r="M202" s="0" t="n">
        <v>-1.05843769752737</v>
      </c>
      <c r="N202" s="0" t="n">
        <v>21</v>
      </c>
    </row>
    <row r="203" ht="10.5" customHeight="1" s="67">
      <c r="A203" s="0" t="inlineStr">
        <is>
          <t>WT_DC_TF_HTF2</t>
        </is>
      </c>
      <c r="B203" s="0" t="inlineStr">
        <is>
          <t>none</t>
        </is>
      </c>
      <c r="M203" s="0" t="n">
        <v>-2.160394851612859</v>
      </c>
      <c r="N203" s="0" t="n">
        <v>21</v>
      </c>
    </row>
    <row r="204" ht="10.5" customHeight="1" s="67">
      <c r="A204" s="0" t="inlineStr">
        <is>
          <t>WT_DC_TF_HTF2</t>
        </is>
      </c>
      <c r="B204" s="0" t="inlineStr">
        <is>
          <t>1h</t>
        </is>
      </c>
      <c r="M204" s="0" t="n">
        <v>-2.453514457946791</v>
      </c>
      <c r="N204" s="0" t="n">
        <v>21</v>
      </c>
    </row>
    <row r="205" ht="10.5" customHeight="1" s="67">
      <c r="A205" s="0" t="inlineStr">
        <is>
          <t>WT_DC_TF_HTF2</t>
        </is>
      </c>
      <c r="B205" s="0" t="inlineStr">
        <is>
          <t>4h</t>
        </is>
      </c>
      <c r="M205" s="0" t="n">
        <v>-2.260608591442966</v>
      </c>
      <c r="N205" s="0" t="n">
        <v>21</v>
      </c>
    </row>
    <row r="206" ht="10.5" customHeight="1" s="67">
      <c r="A206" s="0" t="inlineStr">
        <is>
          <t>WT_DC_TF_HTF2</t>
        </is>
      </c>
      <c r="B206" s="0" t="inlineStr">
        <is>
          <t>W</t>
        </is>
      </c>
      <c r="M206" s="0" t="n">
        <v>-2.197932567640155</v>
      </c>
      <c r="N206" s="0" t="n">
        <v>21</v>
      </c>
    </row>
    <row r="207" ht="10.5" customHeight="1" s="67">
      <c r="A207" s="0" t="inlineStr">
        <is>
          <t>WT_DC_DC_TF</t>
        </is>
      </c>
      <c r="B207" s="0" t="inlineStr">
        <is>
          <t>1h</t>
        </is>
      </c>
      <c r="M207" s="0" t="n">
        <v>-1.109999486411996</v>
      </c>
      <c r="N207" s="0" t="n">
        <v>21</v>
      </c>
    </row>
    <row r="208" ht="10.5" customHeight="1" s="67">
      <c r="A208" s="0" t="inlineStr">
        <is>
          <t>WT_DC_DC_TF</t>
        </is>
      </c>
      <c r="B208" s="0" t="inlineStr">
        <is>
          <t>15m</t>
        </is>
      </c>
      <c r="M208" s="0" t="n">
        <v>-2.258952396619582</v>
      </c>
      <c r="N208" s="0" t="n">
        <v>21</v>
      </c>
    </row>
    <row r="209" ht="10.5" customHeight="1" s="67">
      <c r="A209" s="0" t="inlineStr">
        <is>
          <t>WT_DC_DC_TF</t>
        </is>
      </c>
      <c r="B209" s="0" t="inlineStr">
        <is>
          <t>4h</t>
        </is>
      </c>
      <c r="M209" s="0" t="n">
        <v>-2.29742665627741</v>
      </c>
      <c r="N209" s="0" t="n">
        <v>21</v>
      </c>
    </row>
    <row r="210" ht="10.5" customHeight="1" s="67">
      <c r="A210" s="0" t="inlineStr">
        <is>
          <t>WT_DC_DC_TF</t>
        </is>
      </c>
      <c r="B210" s="0" t="inlineStr">
        <is>
          <t>D</t>
        </is>
      </c>
      <c r="M210" s="0" t="n">
        <v>-2.404401213694416</v>
      </c>
      <c r="N210" s="0" t="n">
        <v>21</v>
      </c>
    </row>
    <row r="211" ht="10.5" customHeight="1" s="67">
      <c r="A211" s="0" t="inlineStr">
        <is>
          <t>WT_DC_STOCH_TF</t>
        </is>
      </c>
      <c r="B211" s="0" t="inlineStr">
        <is>
          <t>5m</t>
        </is>
      </c>
      <c r="M211" s="0" t="n">
        <v>-1.109999486411996</v>
      </c>
      <c r="N211" s="0" t="n">
        <v>21</v>
      </c>
    </row>
    <row r="212" ht="10.5" customHeight="1" s="67">
      <c r="A212" s="0" t="inlineStr">
        <is>
          <t>WT_DC_STOCH_TF</t>
        </is>
      </c>
      <c r="B212" s="0" t="inlineStr">
        <is>
          <t>15m</t>
        </is>
      </c>
      <c r="M212" s="0" t="n">
        <v>-1.534683890021485</v>
      </c>
      <c r="N212" s="0" t="n">
        <v>21</v>
      </c>
    </row>
    <row r="213" ht="15.75" customHeight="1" s="67">
      <c r="A213" s="0" t="inlineStr">
        <is>
          <t>WT_DC_STOCH_TF</t>
        </is>
      </c>
      <c r="B213" s="0" t="inlineStr">
        <is>
          <t>1h</t>
        </is>
      </c>
      <c r="M213" s="0" t="n">
        <v>-2.401724624964277</v>
      </c>
      <c r="N213" s="0" t="n">
        <v>20</v>
      </c>
    </row>
    <row r="214" ht="15.75" customHeight="1" s="67">
      <c r="A214" s="0" t="inlineStr">
        <is>
          <t>WT_DC_STOCH_TF</t>
        </is>
      </c>
      <c r="B214" s="0" t="inlineStr">
        <is>
          <t>4h</t>
        </is>
      </c>
      <c r="M214" s="0" t="n">
        <v>-2.416656661381695</v>
      </c>
      <c r="N214" s="0" t="n">
        <v>20</v>
      </c>
    </row>
    <row r="215" ht="15.75" customHeight="1" s="67">
      <c r="A215" s="0" t="inlineStr">
        <is>
          <t>WT_DC_DC_POS_THRESHOLD_LONG</t>
        </is>
      </c>
      <c r="B215" s="0" t="n">
        <v>0.5</v>
      </c>
      <c r="M215" s="0" t="n">
        <v>-1.109999486411996</v>
      </c>
      <c r="N215" s="0" t="n">
        <v>21</v>
      </c>
    </row>
    <row r="216" ht="15.75" customHeight="1" s="67">
      <c r="A216" s="0" t="inlineStr">
        <is>
          <t>WT_DC_DC_POS_THRESHOLD_LONG</t>
        </is>
      </c>
      <c r="B216" s="0" t="n">
        <v>0.3</v>
      </c>
      <c r="M216" s="0" t="n">
        <v>-2.015956662770434</v>
      </c>
      <c r="N216" s="0" t="n">
        <v>20</v>
      </c>
    </row>
    <row r="217" ht="15.75" customHeight="1" s="67">
      <c r="A217" s="0" t="inlineStr">
        <is>
          <t>WT_DC_DC_POS_THRESHOLD_LONG</t>
        </is>
      </c>
      <c r="B217" s="0" t="n">
        <v>0.4</v>
      </c>
      <c r="M217" s="0" t="n">
        <v>-3.335741435986403</v>
      </c>
      <c r="N217" s="0" t="n">
        <v>19</v>
      </c>
    </row>
    <row r="218" ht="15.75" customHeight="1" s="67">
      <c r="A218" s="0" t="inlineStr">
        <is>
          <t>WT_DC_DC_POS_THRESHOLD_LONG</t>
        </is>
      </c>
      <c r="B218" s="0" t="n">
        <v>0.6</v>
      </c>
      <c r="M218" s="0" t="n">
        <v>-3.153799077461346</v>
      </c>
      <c r="N218" s="0" t="n">
        <v>20</v>
      </c>
    </row>
    <row r="219" ht="15.75" customHeight="1" s="67">
      <c r="A219" s="0" t="inlineStr">
        <is>
          <t>WT_DC_DC_POS_THRESHOLD_LONG</t>
        </is>
      </c>
      <c r="B219" s="0" t="n">
        <v>0.7</v>
      </c>
      <c r="M219" s="0" t="n">
        <v>-3.135352294902601</v>
      </c>
      <c r="N219" s="0" t="n">
        <v>21</v>
      </c>
    </row>
    <row r="220" ht="15.75" customHeight="1" s="67">
      <c r="A220" s="0" t="inlineStr">
        <is>
          <t>WT_DC_DC_POS_THRESHOLD_SHORT</t>
        </is>
      </c>
      <c r="B220" s="0" t="n">
        <v>0.5</v>
      </c>
      <c r="M220" s="0" t="n">
        <v>-1.109999486411996</v>
      </c>
      <c r="N220" s="0" t="n">
        <v>21</v>
      </c>
    </row>
    <row r="221" ht="15.75" customHeight="1" s="67">
      <c r="A221" s="0" t="inlineStr">
        <is>
          <t>WT_DC_DC_POS_THRESHOLD_SHORT</t>
        </is>
      </c>
      <c r="B221" s="0" t="n">
        <v>0.3</v>
      </c>
      <c r="M221" s="0" t="n">
        <v>-2.572417105790706</v>
      </c>
      <c r="N221" s="0" t="n">
        <v>20</v>
      </c>
    </row>
    <row r="222" ht="15.75" customHeight="1" s="67">
      <c r="A222" s="0" t="inlineStr">
        <is>
          <t>WT_DC_DC_POS_THRESHOLD_SHORT</t>
        </is>
      </c>
      <c r="B222" s="0" t="n">
        <v>0.4</v>
      </c>
      <c r="M222" s="0" t="n">
        <v>-3.570404382718726</v>
      </c>
      <c r="N222" s="0" t="n">
        <v>19</v>
      </c>
    </row>
    <row r="223" ht="15.75" customHeight="1" s="67">
      <c r="A223" s="0" t="inlineStr">
        <is>
          <t>WT_DC_DC_POS_THRESHOLD_SHORT</t>
        </is>
      </c>
      <c r="B223" s="0" t="n">
        <v>0.6</v>
      </c>
      <c r="M223" s="0" t="n">
        <v>-3.485016101278005</v>
      </c>
      <c r="N223" s="0" t="n">
        <v>19</v>
      </c>
    </row>
    <row r="224" ht="15.75" customHeight="1" s="67">
      <c r="A224" s="0" t="inlineStr">
        <is>
          <t>WT_DC_DC_POS_THRESHOLD_SHORT</t>
        </is>
      </c>
      <c r="B224" s="0" t="n">
        <v>0.7</v>
      </c>
      <c r="M224" s="0" t="n">
        <v>-3.254152488538733</v>
      </c>
      <c r="N224" s="0" t="n">
        <v>20</v>
      </c>
    </row>
    <row r="225" ht="15.75" customHeight="1" s="67">
      <c r="A225" s="0" t="inlineStr">
        <is>
          <t>WT_DC_STOCH_THRESHOLD_LONG</t>
        </is>
      </c>
      <c r="B225" s="0" t="n">
        <v>40</v>
      </c>
      <c r="M225" s="0" t="n">
        <v>-1.165499460732595</v>
      </c>
      <c r="N225" s="0" t="n">
        <v>20</v>
      </c>
    </row>
    <row r="226" ht="15.75" customHeight="1" s="67">
      <c r="A226" s="0" t="inlineStr">
        <is>
          <t>WT_DC_STOCH_THRESHOLD_LONG</t>
        </is>
      </c>
      <c r="B226" s="0" t="n">
        <v>30</v>
      </c>
      <c r="M226" s="0" t="n">
        <v>-2.690337889261058</v>
      </c>
      <c r="N226" s="0" t="n">
        <v>19</v>
      </c>
    </row>
    <row r="227" ht="15.75" customHeight="1" s="67">
      <c r="A227" s="0" t="inlineStr">
        <is>
          <t>WT_DC_STOCH_THRESHOLD_LONG</t>
        </is>
      </c>
      <c r="B227" s="0" t="n">
        <v>50</v>
      </c>
      <c r="M227" s="0" t="n">
        <v>-2.632942435489094</v>
      </c>
      <c r="N227" s="0" t="n">
        <v>19</v>
      </c>
    </row>
    <row r="228" ht="15.75" customHeight="1" s="67">
      <c r="A228" s="0" t="inlineStr">
        <is>
          <t>WT_DC_STOCH_THRESHOLD_SHORT</t>
        </is>
      </c>
      <c r="B228" s="0" t="n">
        <v>60</v>
      </c>
      <c r="M228" s="0" t="n">
        <v>-1.165499460732595</v>
      </c>
      <c r="N228" s="0" t="n">
        <v>20</v>
      </c>
    </row>
    <row r="229" ht="15.75" customHeight="1" s="67">
      <c r="A229" s="0" t="inlineStr">
        <is>
          <t>WT_DC_STOCH_THRESHOLD_SHORT</t>
        </is>
      </c>
      <c r="B229" s="0" t="n">
        <v>50</v>
      </c>
      <c r="M229" s="0" t="n">
        <v>-2.994308216055321</v>
      </c>
      <c r="N229" s="0" t="n">
        <v>19</v>
      </c>
    </row>
    <row r="230" ht="15.75" customHeight="1" s="67">
      <c r="A230" s="0" t="inlineStr">
        <is>
          <t>WT_DC_STOCH_THRESHOLD_SHORT</t>
        </is>
      </c>
      <c r="B230" s="0" t="n">
        <v>70</v>
      </c>
      <c r="M230" s="0" t="n">
        <v>-2.60626184575076</v>
      </c>
      <c r="N230" s="0" t="n">
        <v>19</v>
      </c>
    </row>
    <row r="231" ht="15.75" customHeight="1" s="67">
      <c r="A231" s="0" t="inlineStr">
        <is>
          <t>WT_DC_HTF_GATE_MODE</t>
        </is>
      </c>
      <c r="B231" s="0" t="inlineStr">
        <is>
          <t>AND</t>
        </is>
      </c>
      <c r="M231" s="0" t="n">
        <v>-0.9958444647199215</v>
      </c>
      <c r="N231" s="0" t="n">
        <v>20</v>
      </c>
    </row>
    <row r="232" ht="15.75" customHeight="1" s="67">
      <c r="A232" s="0" t="inlineStr">
        <is>
          <t>WT_DC_HTF_GATE_MODE</t>
        </is>
      </c>
      <c r="B232" s="0" t="inlineStr">
        <is>
          <t>OR</t>
        </is>
      </c>
      <c r="M232" s="0" t="n">
        <v>-2.160001496497772</v>
      </c>
      <c r="N232" s="0" t="n">
        <v>20</v>
      </c>
    </row>
    <row r="233" ht="15.75" customHeight="1" s="67">
      <c r="A233" s="0" t="inlineStr">
        <is>
          <t>WT_DC_TF_COMBO</t>
        </is>
      </c>
      <c r="B233" s="0" t="inlineStr">
        <is>
          <t>1h_4h_D</t>
        </is>
      </c>
      <c r="M233" s="0" t="n">
        <v>-1.165499460732595</v>
      </c>
      <c r="N233" s="0" t="n">
        <v>20</v>
      </c>
    </row>
    <row r="234" ht="15.75" customHeight="1" s="67">
      <c r="A234" s="0" t="inlineStr">
        <is>
          <t>WT_DC_TF_COMBO</t>
        </is>
      </c>
      <c r="B234" s="0" t="inlineStr">
        <is>
          <t>15m_1h_4h</t>
        </is>
      </c>
      <c r="M234" s="0" t="n">
        <v>-3.227010671557706</v>
      </c>
      <c r="N234" s="0" t="n">
        <v>18</v>
      </c>
    </row>
    <row r="235" ht="15.75" customHeight="1" s="67">
      <c r="A235" s="0" t="inlineStr">
        <is>
          <t>WT_DC_TF_COMBO</t>
        </is>
      </c>
      <c r="B235" s="0" t="inlineStr">
        <is>
          <t>15m_1h_4h_D</t>
        </is>
      </c>
      <c r="M235" s="0" t="n">
        <v>-2.739489690066827</v>
      </c>
      <c r="N235" s="0" t="n">
        <v>19</v>
      </c>
    </row>
    <row r="236" ht="15.75" customHeight="1" s="67">
      <c r="A236" s="0" t="inlineStr">
        <is>
          <t>WT_DC_TF_COMBO</t>
        </is>
      </c>
      <c r="B236" s="0" t="inlineStr">
        <is>
          <t>1h_4h</t>
        </is>
      </c>
      <c r="M236" s="0" t="n">
        <v>-3.049680838766769</v>
      </c>
      <c r="N236" s="0" t="n">
        <v>19</v>
      </c>
    </row>
    <row r="237" ht="15.75" customHeight="1" s="67">
      <c r="A237" s="0" t="inlineStr">
        <is>
          <t>WT_DC_TF_COMBO</t>
        </is>
      </c>
      <c r="B237" s="0" t="inlineStr">
        <is>
          <t>4h_D</t>
        </is>
      </c>
      <c r="M237" s="0" t="n">
        <v>-2.728635692389013</v>
      </c>
      <c r="N237" s="0" t="n">
        <v>19</v>
      </c>
    </row>
    <row r="238" ht="15.75" customHeight="1" s="67">
      <c r="A238" s="0" t="inlineStr">
        <is>
          <t>WT_DC_DIRECT_TF_ENTRY</t>
        </is>
      </c>
      <c r="B238" s="0" t="inlineStr">
        <is>
          <t>1h</t>
        </is>
      </c>
      <c r="M238" s="0" t="n">
        <v>-1.132737700191193</v>
      </c>
      <c r="N238" s="0" t="n">
        <v>19</v>
      </c>
    </row>
    <row r="239" ht="15.75" customHeight="1" s="67">
      <c r="A239" s="0" t="inlineStr">
        <is>
          <t>WT_DC_DIRECT_TF_ENTRY</t>
        </is>
      </c>
      <c r="B239" s="0" t="inlineStr">
        <is>
          <t>15m</t>
        </is>
      </c>
      <c r="M239" s="0" t="n">
        <v>-1.635163214816393</v>
      </c>
      <c r="N239" s="0" t="n">
        <v>19</v>
      </c>
    </row>
    <row r="240" ht="15.75" customHeight="1" s="67">
      <c r="A240" s="0" t="inlineStr">
        <is>
          <t>WT_DC_DIRECT_TF_ENTRY</t>
        </is>
      </c>
      <c r="B240" s="0" t="inlineStr">
        <is>
          <t>4h</t>
        </is>
      </c>
      <c r="M240" s="0" t="n">
        <v>-1.691473326451367</v>
      </c>
      <c r="N240" s="0" t="n">
        <v>19</v>
      </c>
    </row>
    <row r="241" ht="15.75" customHeight="1" s="67">
      <c r="A241" s="0" t="inlineStr">
        <is>
          <t>WT_DC_DIRECT_DC_TF</t>
        </is>
      </c>
      <c r="B241" s="0" t="inlineStr">
        <is>
          <t>1h</t>
        </is>
      </c>
      <c r="M241" s="0" t="n">
        <v>-1.226841537613258</v>
      </c>
      <c r="N241" s="0" t="n">
        <v>19</v>
      </c>
    </row>
    <row r="242" ht="15.75" customHeight="1" s="67">
      <c r="A242" s="0" t="inlineStr">
        <is>
          <t>WT_DC_DIRECT_DC_TF</t>
        </is>
      </c>
      <c r="B242" s="0" t="inlineStr">
        <is>
          <t>15m</t>
        </is>
      </c>
      <c r="M242" s="0" t="n">
        <v>-2.282545860249638</v>
      </c>
      <c r="N242" s="0" t="n">
        <v>19</v>
      </c>
    </row>
    <row r="243" ht="15.75" customHeight="1" s="67">
      <c r="A243" s="0" t="inlineStr">
        <is>
          <t>WT_DC_DIRECT_DC_TF</t>
        </is>
      </c>
      <c r="B243" s="0" t="inlineStr">
        <is>
          <t>4h</t>
        </is>
      </c>
      <c r="M243" s="0" t="n">
        <v>-2.345632871266144</v>
      </c>
      <c r="N243" s="0" t="n">
        <v>19</v>
      </c>
    </row>
    <row r="244" ht="15.75" customHeight="1" s="67">
      <c r="A244" s="0" t="inlineStr">
        <is>
          <t>WT_DC_DIRECT_DC_TF</t>
        </is>
      </c>
      <c r="B244" s="0" t="inlineStr">
        <is>
          <t>D</t>
        </is>
      </c>
      <c r="M244" s="0" t="n">
        <v>-2.188431385784232</v>
      </c>
      <c r="N244" s="0" t="n">
        <v>17</v>
      </c>
    </row>
    <row r="245" ht="15.75" customHeight="1" s="67">
      <c r="A245" s="0" t="inlineStr">
        <is>
          <t>DC_BREAKOUT_TF_EXPANDED</t>
        </is>
      </c>
      <c r="B245" s="0" t="inlineStr">
        <is>
          <t>1h</t>
        </is>
      </c>
      <c r="M245" s="0" t="n">
        <v>-1.195667572424037</v>
      </c>
      <c r="N245" s="0" t="n">
        <v>18</v>
      </c>
    </row>
    <row r="246" ht="15.75" customHeight="1" s="67">
      <c r="A246" s="0" t="inlineStr">
        <is>
          <t>DC_BREAKOUT_TF_EXPANDED</t>
        </is>
      </c>
      <c r="B246" s="0" t="inlineStr">
        <is>
          <t>15m</t>
        </is>
      </c>
      <c r="M246" s="0" t="n">
        <v>-1.511697982042392</v>
      </c>
      <c r="N246" s="0" t="n">
        <v>18</v>
      </c>
    </row>
    <row r="247" ht="15.75" customHeight="1" s="67">
      <c r="A247" s="0" t="inlineStr">
        <is>
          <t>DC_BREAKOUT_TF_EXPANDED</t>
        </is>
      </c>
      <c r="B247" s="0" t="inlineStr">
        <is>
          <t>4h</t>
        </is>
      </c>
      <c r="M247" s="0" t="n">
        <v>-1.330982324302781</v>
      </c>
      <c r="N247" s="0" t="n">
        <v>18</v>
      </c>
    </row>
    <row r="248" ht="15.75" customHeight="1" s="67">
      <c r="A248" s="0" t="inlineStr">
        <is>
          <t>DC_BREAKOUT_TF_EXPANDED</t>
        </is>
      </c>
      <c r="B248" s="0" t="inlineStr">
        <is>
          <t>D</t>
        </is>
      </c>
      <c r="M248" s="0" t="n">
        <v>-1.277825448971181</v>
      </c>
      <c r="N248" s="0" t="n">
        <v>18</v>
      </c>
    </row>
    <row r="249" ht="15.75" customHeight="1" s="67">
      <c r="A249" s="0" t="inlineStr">
        <is>
          <t>DC_BREAKOUT_TF_EXPANDED</t>
        </is>
      </c>
      <c r="B249" s="0" t="inlineStr">
        <is>
          <t>W</t>
        </is>
      </c>
      <c r="M249" s="0" t="n">
        <v>-1.698261901361507</v>
      </c>
      <c r="N249" s="0" t="n">
        <v>18</v>
      </c>
    </row>
    <row r="250" ht="15.75" customHeight="1" s="67">
      <c r="A250" s="0" t="inlineStr">
        <is>
          <t>BB_BREAKOUT_SCORE</t>
        </is>
      </c>
      <c r="B250" s="0" t="inlineStr">
        <is>
          <t>10</t>
        </is>
      </c>
      <c r="G250" s="0">
        <f>IFERROR(VLOOKUP($A250&amp;"_"&amp;$B250,Results_Deltas!$A$2:$P$15000,5,FALSE),"")</f>
        <v/>
      </c>
      <c r="H250" s="0">
        <f>IFERROR(VLOOKUP($A250,Results_30d_Deltas!$A$2:$H$5000,7,FALSE)-E12,"")</f>
        <v/>
      </c>
      <c r="I250" s="0">
        <f>IFERROR(VLOOKUP($A250,Results_30d_Deltas!$A$2:$H$5000,6,FALSE),"")</f>
        <v/>
      </c>
      <c r="L250" s="0" t="inlineStr">
        <is>
          <t>NO</t>
        </is>
      </c>
      <c r="M250" s="0" t="n">
        <v>-1.432820178045339</v>
      </c>
      <c r="N250" s="0" t="n">
        <v>65</v>
      </c>
    </row>
    <row r="251" ht="15.75" customHeight="1" s="67">
      <c r="A251" s="0" t="inlineStr">
        <is>
          <t>BB_BREAKOUT_SCORE</t>
        </is>
      </c>
      <c r="B251" s="0" t="inlineStr">
        <is>
          <t>15</t>
        </is>
      </c>
      <c r="G251" s="0">
        <f>IFERROR(VLOOKUP($A251&amp;"_"&amp;$B251,Results_Deltas!$A$2:$P$15000,5,FALSE),"")</f>
        <v/>
      </c>
      <c r="H251" s="0">
        <f>IFERROR(VLOOKUP($A251,Results_30d_Deltas!$A$2:$H$5000,7,FALSE)-E13,"")</f>
        <v/>
      </c>
      <c r="I251" s="0">
        <f>IFERROR(VLOOKUP($A251,Results_30d_Deltas!$A$2:$H$5000,6,FALSE),"")</f>
        <v/>
      </c>
      <c r="L251" s="0" t="inlineStr">
        <is>
          <t>NO</t>
        </is>
      </c>
      <c r="M251" s="0" t="n">
        <v>-1.601883618511296</v>
      </c>
      <c r="N251" s="0" t="n">
        <v>63</v>
      </c>
    </row>
    <row r="252" ht="15.75" customHeight="1" s="67">
      <c r="A252" s="0" t="inlineStr">
        <is>
          <t>BB_BREAKOUT_SCORE</t>
        </is>
      </c>
      <c r="B252" s="0" t="inlineStr">
        <is>
          <t>20</t>
        </is>
      </c>
      <c r="G252" s="0">
        <f>IFERROR(VLOOKUP($A252&amp;"_"&amp;$B252,Results_Deltas!$A$2:$P$15000,5,FALSE),"")</f>
        <v/>
      </c>
      <c r="H252" s="0">
        <f>IFERROR(VLOOKUP($A252,Results_30d_Deltas!$A$2:$H$5000,7,FALSE)-E14,"")</f>
        <v/>
      </c>
      <c r="I252" s="0">
        <f>IFERROR(VLOOKUP($A252,Results_30d_Deltas!$A$2:$H$5000,6,FALSE),"")</f>
        <v/>
      </c>
      <c r="L252" s="0" t="inlineStr">
        <is>
          <t>YES</t>
        </is>
      </c>
      <c r="M252" s="0" t="n">
        <v>-0.8049634944167129</v>
      </c>
      <c r="N252" s="0" t="n">
        <v>45</v>
      </c>
    </row>
    <row r="253" ht="15.75" customHeight="1" s="67">
      <c r="A253" s="0" t="inlineStr">
        <is>
          <t>BB_BREAKOUT_SCORE</t>
        </is>
      </c>
      <c r="B253" s="0" t="inlineStr">
        <is>
          <t>25</t>
        </is>
      </c>
      <c r="G253" s="0">
        <f>IFERROR(VLOOKUP($A253&amp;"_"&amp;$B253,Results_Deltas!$A$2:$P$15000,5,FALSE),"")</f>
        <v/>
      </c>
      <c r="H253" s="0">
        <f>IFERROR(VLOOKUP($A253,Results_30d_Deltas!$A$2:$H$5000,7,FALSE)-E15,"")</f>
        <v/>
      </c>
      <c r="I253" s="0">
        <f>IFERROR(VLOOKUP($A253,Results_30d_Deltas!$A$2:$H$5000,6,FALSE),"")</f>
        <v/>
      </c>
      <c r="L253" s="0" t="inlineStr">
        <is>
          <t>NO</t>
        </is>
      </c>
      <c r="M253" s="0" t="n">
        <v>-1.740867261593426</v>
      </c>
      <c r="N253" s="0" t="n">
        <v>45</v>
      </c>
    </row>
    <row r="254" ht="15.75" customHeight="1" s="67">
      <c r="A254" s="0" t="inlineStr">
        <is>
          <t>BB_BREAKOUT_SCORE</t>
        </is>
      </c>
      <c r="B254" s="0" t="inlineStr">
        <is>
          <t>30</t>
        </is>
      </c>
      <c r="G254" s="0">
        <f>IFERROR(VLOOKUP($A254&amp;"_"&amp;$B254,Results_Deltas!$A$2:$P$15000,5,FALSE),"")</f>
        <v/>
      </c>
      <c r="H254" s="0">
        <f>IFERROR(VLOOKUP($A254,Results_30d_Deltas!$A$2:$H$5000,7,FALSE)-E16,"")</f>
        <v/>
      </c>
      <c r="I254" s="0">
        <f>IFERROR(VLOOKUP($A254,Results_30d_Deltas!$A$2:$H$5000,6,FALSE),"")</f>
        <v/>
      </c>
      <c r="L254" s="0" t="inlineStr">
        <is>
          <t>NO</t>
        </is>
      </c>
      <c r="M254" s="0" t="n">
        <v>-1.365305010418868</v>
      </c>
      <c r="N254" s="0" t="n">
        <v>45</v>
      </c>
    </row>
    <row r="255" ht="15.75" customHeight="1" s="67">
      <c r="A255" s="0" t="inlineStr">
        <is>
          <t>RZ_BOT_BB_THRESHOLD</t>
        </is>
      </c>
      <c r="B255" s="0" t="inlineStr">
        <is>
          <t>0.075</t>
        </is>
      </c>
      <c r="G255" s="0">
        <f>IFERROR(VLOOKUP($A255&amp;"_"&amp;$B255,Results_Deltas!$A$2:$P$15000,5,FALSE),"")</f>
        <v/>
      </c>
      <c r="H255" s="0">
        <f>IFERROR(VLOOKUP($A255,Results_30d_Deltas!$A$2:$H$5000,7,FALSE)-E116,"")</f>
        <v/>
      </c>
      <c r="I255" s="0">
        <f>IFERROR(VLOOKUP($A255,Results_30d_Deltas!$A$2:$H$5000,6,FALSE),"")</f>
        <v/>
      </c>
      <c r="L255" s="0" t="inlineStr">
        <is>
          <t>NO</t>
        </is>
      </c>
      <c r="M255" s="0" t="n">
        <v>-3.073705882678046</v>
      </c>
      <c r="N255" s="0" t="n">
        <v>40</v>
      </c>
    </row>
    <row r="256" ht="15.75" customHeight="1" s="67">
      <c r="A256" s="0" t="inlineStr">
        <is>
          <t>RZ_BOT_BB_THRESHOLD</t>
        </is>
      </c>
      <c r="B256" s="0" t="inlineStr">
        <is>
          <t>0.1125</t>
        </is>
      </c>
      <c r="G256" s="0">
        <f>IFERROR(VLOOKUP($A256&amp;"_"&amp;$B256,Results_Deltas!$A$2:$P$15000,5,FALSE),"")</f>
        <v/>
      </c>
      <c r="H256" s="0">
        <f>IFERROR(VLOOKUP($A256,Results_30d_Deltas!$A$2:$H$5000,7,FALSE)-E117,"")</f>
        <v/>
      </c>
      <c r="I256" s="0">
        <f>IFERROR(VLOOKUP($A256,Results_30d_Deltas!$A$2:$H$5000,6,FALSE),"")</f>
        <v/>
      </c>
      <c r="L256" s="0" t="inlineStr">
        <is>
          <t>NO</t>
        </is>
      </c>
      <c r="M256" s="0" t="n">
        <v>-2.710432782946033</v>
      </c>
      <c r="N256" s="0" t="n">
        <v>41</v>
      </c>
    </row>
    <row r="257" ht="15.75" customHeight="1" s="67">
      <c r="A257" s="0" t="inlineStr">
        <is>
          <t>RZ_BOT_BB_THRESHOLD</t>
        </is>
      </c>
      <c r="B257" s="0" t="n">
        <v>0.375</v>
      </c>
      <c r="G257" s="0">
        <f>IFERROR(VLOOKUP($A257&amp;"_"&amp;$B257,Results_Deltas!$A$2:$P$15000,5,FALSE),"")</f>
        <v/>
      </c>
      <c r="H257" s="0">
        <f>IFERROR(VLOOKUP($A257,Results_30d_Deltas!$A$2:$H$5000,7,FALSE)-E118,"")</f>
        <v/>
      </c>
      <c r="I257" s="0">
        <f>IFERROR(VLOOKUP($A257,Results_30d_Deltas!$A$2:$H$5000,6,FALSE),"")</f>
        <v/>
      </c>
      <c r="L257" s="0" t="inlineStr">
        <is>
          <t>NO</t>
        </is>
      </c>
      <c r="M257" s="0" t="n">
        <v>-3.138946034413071</v>
      </c>
      <c r="N257" s="0" t="n">
        <v>40</v>
      </c>
    </row>
    <row r="258" ht="15.75" customHeight="1" s="67">
      <c r="A258" s="0" t="inlineStr">
        <is>
          <t>RZ_BOT_BB_THRESHOLD</t>
        </is>
      </c>
      <c r="B258" s="0" t="inlineStr">
        <is>
          <t>0.1875</t>
        </is>
      </c>
      <c r="G258" s="0">
        <f>IFERROR(VLOOKUP($A258&amp;"_"&amp;$B258,Results_Deltas!$A$2:$P$15000,5,FALSE),"")</f>
        <v/>
      </c>
      <c r="H258" s="0">
        <f>IFERROR(VLOOKUP($A258,Results_30d_Deltas!$A$2:$H$5000,7,FALSE)-E119,"")</f>
        <v/>
      </c>
      <c r="I258" s="0">
        <f>IFERROR(VLOOKUP($A258,Results_30d_Deltas!$A$2:$H$5000,6,FALSE),"")</f>
        <v/>
      </c>
      <c r="L258" s="0" t="inlineStr">
        <is>
          <t>NO</t>
        </is>
      </c>
      <c r="M258" s="0" t="n">
        <v>-3.028799305995949</v>
      </c>
      <c r="N258" s="0" t="n">
        <v>41</v>
      </c>
    </row>
    <row r="259" ht="15.75" customHeight="1" s="67">
      <c r="A259" s="0" t="inlineStr">
        <is>
          <t>RZ_BOT_BB_THRESHOLD</t>
        </is>
      </c>
      <c r="B259" s="0" t="inlineStr">
        <is>
          <t>0.225</t>
        </is>
      </c>
      <c r="G259" s="0">
        <f>IFERROR(VLOOKUP($A259&amp;"_"&amp;$B259,Results_Deltas!$A$2:$P$15000,5,FALSE),"")</f>
        <v/>
      </c>
      <c r="H259" s="0">
        <f>IFERROR(VLOOKUP($A259,Results_30d_Deltas!$A$2:$H$5000,7,FALSE)-E120,"")</f>
        <v/>
      </c>
      <c r="I259" s="0">
        <f>IFERROR(VLOOKUP($A259,Results_30d_Deltas!$A$2:$H$5000,6,FALSE),"")</f>
        <v/>
      </c>
      <c r="L259" s="0" t="inlineStr">
        <is>
          <t>NO</t>
        </is>
      </c>
      <c r="M259" s="0" t="n">
        <v>-2.935520127790818</v>
      </c>
      <c r="N259" s="0" t="n">
        <v>41</v>
      </c>
    </row>
    <row r="260" ht="15.75" customHeight="1" s="67">
      <c r="A260" s="0" t="inlineStr">
        <is>
          <t>BB_BREAKOUT_ENTRY_TF</t>
        </is>
      </c>
      <c r="B260" s="0" t="inlineStr">
        <is>
          <t>OFF</t>
        </is>
      </c>
      <c r="D260" s="0" t="inlineStr">
        <is>
          <t>BREAKOUT_BB</t>
        </is>
      </c>
      <c r="L260" s="0" t="inlineStr">
        <is>
          <t>YES</t>
        </is>
      </c>
      <c r="M260" s="0" t="n">
        <v>-1.345126018977041</v>
      </c>
      <c r="N260" s="0" t="n">
        <v>16</v>
      </c>
    </row>
    <row r="261" ht="15.75" customHeight="1" s="67">
      <c r="A261" s="0" t="inlineStr">
        <is>
          <t>BB_BREAKOUT_ENTRY_TF</t>
        </is>
      </c>
      <c r="B261" s="0" t="inlineStr">
        <is>
          <t>15m</t>
        </is>
      </c>
      <c r="D261" s="0" t="inlineStr">
        <is>
          <t>BREAKOUT_BB</t>
        </is>
      </c>
      <c r="L261" s="0" t="inlineStr">
        <is>
          <t>NO</t>
        </is>
      </c>
      <c r="M261" s="0" t="n">
        <v>-1.434801086908844</v>
      </c>
      <c r="N261" s="0" t="n">
        <v>15</v>
      </c>
    </row>
    <row r="262" ht="15.75" customHeight="1" s="67">
      <c r="A262" s="0" t="inlineStr">
        <is>
          <t>BB_BREAKOUT_ENTRY_TF</t>
        </is>
      </c>
      <c r="B262" s="0" t="inlineStr">
        <is>
          <t>1h</t>
        </is>
      </c>
      <c r="D262" s="0" t="inlineStr">
        <is>
          <t>BREAKOUT_BB</t>
        </is>
      </c>
      <c r="L262" s="0" t="inlineStr">
        <is>
          <t>NO</t>
        </is>
      </c>
      <c r="M262" s="0" t="n">
        <v>-1.434801086908844</v>
      </c>
      <c r="N262" s="0" t="n">
        <v>15</v>
      </c>
    </row>
    <row r="263" ht="15.75" customHeight="1" s="67">
      <c r="A263" s="0" t="inlineStr">
        <is>
          <t>BB_BREAKOUT_ENTRY_TF</t>
        </is>
      </c>
      <c r="B263" s="0" t="inlineStr">
        <is>
          <t>4h</t>
        </is>
      </c>
      <c r="D263" s="0" t="inlineStr">
        <is>
          <t>BREAKOUT_BB</t>
        </is>
      </c>
      <c r="L263" s="0" t="inlineStr">
        <is>
          <t>NO</t>
        </is>
      </c>
      <c r="M263" s="0" t="n">
        <v>-1.434801086908844</v>
      </c>
      <c r="N263" s="0" t="n">
        <v>15</v>
      </c>
    </row>
    <row r="264" ht="15.75" customHeight="1" s="67">
      <c r="A264" s="0" t="inlineStr">
        <is>
          <t>BB_BREAKOUT_ENTRY_TF</t>
        </is>
      </c>
      <c r="B264" s="0" t="inlineStr">
        <is>
          <t>D</t>
        </is>
      </c>
      <c r="D264" s="0" t="inlineStr">
        <is>
          <t>BREAKOUT_BB</t>
        </is>
      </c>
      <c r="L264" s="0" t="inlineStr">
        <is>
          <t>NO</t>
        </is>
      </c>
      <c r="M264" s="0" t="n">
        <v>-1.434801086908844</v>
      </c>
      <c r="N264" s="0" t="n">
        <v>15</v>
      </c>
    </row>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sheetData>
  <mergeCells count="1">
    <mergeCell ref="A1:IL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O19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03 ENTRY_CONFIRMATION_GATES - 4 bases -&gt; 11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BANDAID_OFF_LOSER_RECOVER_PCT</t>
        </is>
      </c>
      <c r="B3" s="38" t="inlineStr">
        <is>
          <t>2.0</t>
        </is>
      </c>
      <c r="C3" s="38" t="n"/>
      <c r="D3" s="38" t="inlineStr">
        <is>
          <t>AUGMENT, ENTRY, EXIT, GLOBAL_CHECK, REDUCE, STOCKS_EXIT</t>
        </is>
      </c>
      <c r="E3" s="38" t="n"/>
      <c r="F3" s="26" t="n"/>
      <c r="G3" s="38">
        <f>IFERROR(VLOOKUP($A19&amp;"_"&amp;$B19,Results_Deltas!$A$2:$P$15000,5,FALSE),"")</f>
        <v/>
      </c>
      <c r="H3" s="38" t="inlineStr">
        <is>
          <t>Blanket (page end)</t>
        </is>
      </c>
      <c r="I3" s="26" t="n"/>
      <c r="J3" s="26" t="n"/>
      <c r="K3" s="26" t="n"/>
      <c r="L3" s="26" t="inlineStr">
        <is>
          <t>NO</t>
        </is>
      </c>
      <c r="M3" s="0" t="n">
        <v>-2.755827363764006</v>
      </c>
      <c r="N3" s="71" t="n">
        <v>115</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BANDAID_OFF_LOSER_RECOVER_PCT</t>
        </is>
      </c>
      <c r="B4" s="38" t="inlineStr">
        <is>
          <t>1.0</t>
        </is>
      </c>
      <c r="C4" s="38" t="n"/>
      <c r="D4" s="38" t="inlineStr">
        <is>
          <t>AUGMENT, ENTRY, EXIT, GLOBAL_CHECK, REDUCE, STOCKS_EXIT</t>
        </is>
      </c>
      <c r="E4" s="38" t="n"/>
      <c r="F4" s="26" t="n"/>
      <c r="G4" s="38">
        <f>IFERROR(VLOOKUP($A20&amp;"_"&amp;$B20,Results_Deltas!$A$2:$P$15000,5,FALSE),"")</f>
        <v/>
      </c>
      <c r="H4" s="38" t="inlineStr">
        <is>
          <t>Blanket (page end)</t>
        </is>
      </c>
      <c r="I4" s="26" t="n"/>
      <c r="J4" s="26" t="n"/>
      <c r="K4" s="26" t="n"/>
      <c r="L4" s="26" t="inlineStr">
        <is>
          <t>NO</t>
        </is>
      </c>
      <c r="M4" s="0" t="n">
        <v>-3.560587580512908</v>
      </c>
      <c r="N4" s="71" t="n">
        <v>111</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BANDAID_OFF_LOSER_RECOVER_PCT</t>
        </is>
      </c>
      <c r="B5" s="38" t="inlineStr">
        <is>
          <t>0.5</t>
        </is>
      </c>
      <c r="C5" s="38" t="n"/>
      <c r="D5" s="38" t="inlineStr">
        <is>
          <t>AUGMENT, ENTRY, EXIT, GLOBAL_CHECK, REDUCE, STOCKS_EXIT</t>
        </is>
      </c>
      <c r="E5" s="38" t="n"/>
      <c r="F5" s="26" t="n"/>
      <c r="G5" s="38">
        <f>IFERROR(VLOOKUP($A21&amp;"_"&amp;$B21,Results_Deltas!$A$2:$P$15000,5,FALSE),"")</f>
        <v/>
      </c>
      <c r="H5" s="38" t="inlineStr">
        <is>
          <t>Blanket (page end)</t>
        </is>
      </c>
      <c r="I5" s="26" t="n"/>
      <c r="J5" s="26" t="n"/>
      <c r="K5" s="26" t="n"/>
      <c r="L5" s="26" t="inlineStr">
        <is>
          <t>NO</t>
        </is>
      </c>
      <c r="M5" s="0" t="n">
        <v>-3.848673715899851</v>
      </c>
      <c r="N5" s="71" t="n">
        <v>111</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9" t="inlineStr">
        <is>
          <t>BAND_ARROW_ENABLED</t>
        </is>
      </c>
      <c r="B6" s="40" t="inlineStr">
        <is>
          <t>False</t>
        </is>
      </c>
      <c r="C6" s="38" t="n"/>
      <c r="D6" s="38" t="inlineStr">
        <is>
          <t>GLOBAL_CHECK, STOCKS_EXIT</t>
        </is>
      </c>
      <c r="E6" s="38" t="n"/>
      <c r="F6" s="26" t="n"/>
      <c r="G6" s="38">
        <f>IFERROR(VLOOKUP($A22&amp;"_"&amp;$B22,Results_Deltas!$A$2:$P$15000,5,FALSE),"")</f>
        <v/>
      </c>
      <c r="H6" s="38" t="inlineStr">
        <is>
          <t>Blanket (page end)</t>
        </is>
      </c>
      <c r="I6" s="26" t="n"/>
      <c r="J6" s="26" t="n"/>
      <c r="K6" s="26" t="n"/>
      <c r="L6" s="26" t="inlineStr">
        <is>
          <t>YES</t>
        </is>
      </c>
      <c r="M6" s="0" t="n">
        <v>-0.9517966494482196</v>
      </c>
      <c r="N6" s="71" t="n">
        <v>108</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BAND_ARROW_ENABLED</t>
        </is>
      </c>
      <c r="B7" s="38" t="inlineStr">
        <is>
          <t>True</t>
        </is>
      </c>
      <c r="C7" s="38" t="n"/>
      <c r="D7" s="38" t="inlineStr">
        <is>
          <t>GLOBAL_CHECK, STOCKS_EXIT</t>
        </is>
      </c>
      <c r="E7" s="38" t="n"/>
      <c r="F7" s="26" t="n"/>
      <c r="G7" s="38">
        <f>IFERROR(VLOOKUP($A23&amp;"_"&amp;$B23,Results_Deltas!$A$2:$P$15000,5,FALSE),"")</f>
        <v/>
      </c>
      <c r="H7" s="38" t="inlineStr">
        <is>
          <t>Blanket (page end)</t>
        </is>
      </c>
      <c r="I7" s="26" t="n"/>
      <c r="J7" s="26" t="n"/>
      <c r="K7" s="26" t="n"/>
      <c r="L7" s="26" t="inlineStr">
        <is>
          <t>NO</t>
        </is>
      </c>
      <c r="M7" s="0" t="n">
        <v>-3.74335106776776</v>
      </c>
      <c r="N7" s="71" t="n">
        <v>116</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BTC_ACCEL_RAMP_REQUIRE_POSITIVE</t>
        </is>
      </c>
      <c r="B8" s="38" t="inlineStr">
        <is>
          <t>0.0</t>
        </is>
      </c>
      <c r="C8" s="38" t="n"/>
      <c r="D8" s="38" t="inlineStr">
        <is>
          <t>UNIVERSAL (ex-BTC) — ENTRY/EXIT/REENTRY</t>
        </is>
      </c>
      <c r="E8" s="38" t="n"/>
      <c r="F8" s="26" t="n"/>
      <c r="G8" s="38">
        <f>IFERROR(VLOOKUP($A24&amp;"_"&amp;$B24,Results_Deltas!$A$2:$P$15000,5,FALSE),"")</f>
        <v/>
      </c>
      <c r="H8" s="38" t="inlineStr">
        <is>
          <t>Blanket (page end)</t>
        </is>
      </c>
      <c r="I8" s="26" t="n"/>
      <c r="J8" s="26" t="n"/>
      <c r="K8" s="26" t="n"/>
      <c r="L8" s="26" t="inlineStr">
        <is>
          <t>NO</t>
        </is>
      </c>
      <c r="M8" s="74" t="n">
        <v>-1.152296353684137</v>
      </c>
      <c r="N8" s="71" t="n">
        <v>92</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BTC_ACCEL_RAMP_REQUIRE_POSITIVE</t>
        </is>
      </c>
      <c r="B9" s="38" t="inlineStr">
        <is>
          <t>0.0_ALT</t>
        </is>
      </c>
      <c r="C9" s="38" t="n"/>
      <c r="D9" s="38" t="inlineStr">
        <is>
          <t>UNIVERSAL (ex-BTC) — ENTRY/EXIT/REENTRY</t>
        </is>
      </c>
      <c r="E9" s="38" t="n"/>
      <c r="F9" s="26" t="n"/>
      <c r="G9" s="38">
        <f>IFERROR(VLOOKUP($A25&amp;"_"&amp;$B25,Results_Deltas!$A$2:$P$15000,5,FALSE),"")</f>
        <v/>
      </c>
      <c r="H9" s="38" t="inlineStr">
        <is>
          <t>Blanket (page end)</t>
        </is>
      </c>
      <c r="I9" s="26" t="n"/>
      <c r="J9" s="26" t="n"/>
      <c r="K9" s="26" t="n"/>
      <c r="L9" s="26" t="inlineStr">
        <is>
          <t>NO</t>
        </is>
      </c>
      <c r="M9" s="74" t="n">
        <v>-1.152296353684137</v>
      </c>
      <c r="N9" s="71" t="n">
        <v>92</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BTC_HARD_BLOCK_OTHER_ACCOUNTS</t>
        </is>
      </c>
      <c r="B10" s="38" t="inlineStr">
        <is>
          <t>0.0</t>
        </is>
      </c>
      <c r="C10" s="38" t="n"/>
      <c r="D10" s="38" t="inlineStr">
        <is>
          <t>UNIVERSAL (ex-BTC) — ENTRY/EXIT/REENTRY</t>
        </is>
      </c>
      <c r="E10" s="38" t="n"/>
      <c r="F10" s="26" t="n"/>
      <c r="G10" s="38">
        <f>IFERROR(VLOOKUP($A26&amp;"_"&amp;$B26,Results_Deltas!$A$2:$P$15000,5,FALSE),"")</f>
        <v/>
      </c>
      <c r="H10" s="38" t="inlineStr">
        <is>
          <t>Blanket (page end)</t>
        </is>
      </c>
      <c r="I10" s="26" t="n"/>
      <c r="J10" s="26" t="n"/>
      <c r="K10" s="26" t="n"/>
      <c r="L10" s="26" t="inlineStr">
        <is>
          <t>NO</t>
        </is>
      </c>
      <c r="M10" s="74" t="n">
        <v>-1.152296353684137</v>
      </c>
      <c r="N10" s="71" t="n">
        <v>92</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BTC_HARD_BLOCK_OTHER_ACCOUNTS</t>
        </is>
      </c>
      <c r="B11" s="38" t="inlineStr">
        <is>
          <t>0.0_ALT</t>
        </is>
      </c>
      <c r="C11" s="38" t="n"/>
      <c r="D11" s="38" t="inlineStr">
        <is>
          <t>UNIVERSAL (ex-BTC) — ENTRY/EXIT/REENTRY</t>
        </is>
      </c>
      <c r="E11" s="38" t="n"/>
      <c r="F11" s="26" t="n"/>
      <c r="G11" s="38">
        <f>IFERROR(VLOOKUP($A27&amp;"_"&amp;$B27,Results_Deltas!$A$2:$P$15000,5,FALSE),"")</f>
        <v/>
      </c>
      <c r="H11" s="38" t="inlineStr">
        <is>
          <t>Blanket (page end)</t>
        </is>
      </c>
      <c r="I11" s="26" t="n"/>
      <c r="J11" s="26" t="n"/>
      <c r="K11" s="26" t="n"/>
      <c r="L11" s="26" t="inlineStr">
        <is>
          <t>NO</t>
        </is>
      </c>
      <c r="M11" s="74" t="n">
        <v>-1.152296353684137</v>
      </c>
      <c r="N11" s="71" t="n">
        <v>92</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BTC_ROUND_BANDS_EACH_SIDE</t>
        </is>
      </c>
      <c r="B12" s="38" t="inlineStr">
        <is>
          <t>0.0</t>
        </is>
      </c>
      <c r="C12" s="38" t="n"/>
      <c r="D12" s="38" t="inlineStr">
        <is>
          <t>UNIVERSAL (ex-BTC) — ENTRY/EXIT/REENTRY</t>
        </is>
      </c>
      <c r="E12" s="38" t="n"/>
      <c r="F12" s="26" t="n"/>
      <c r="G12" s="38">
        <f>IFERROR(VLOOKUP($A28&amp;"_"&amp;$B28,Results_Deltas!$A$2:$P$15000,5,FALSE),"")</f>
        <v/>
      </c>
      <c r="H12" s="38" t="inlineStr">
        <is>
          <t>Blanket (page end)</t>
        </is>
      </c>
      <c r="I12" s="26" t="n"/>
      <c r="J12" s="26" t="n"/>
      <c r="K12" s="26" t="n"/>
      <c r="L12" s="26" t="inlineStr">
        <is>
          <t>NO</t>
        </is>
      </c>
      <c r="M12" s="74" t="n">
        <v>-1.152296353684137</v>
      </c>
      <c r="N12" s="71" t="n">
        <v>92</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BTC_ROUND_BANDS_EACH_SIDE</t>
        </is>
      </c>
      <c r="B13" s="38" t="inlineStr">
        <is>
          <t>0.0_ALT</t>
        </is>
      </c>
      <c r="C13" s="38" t="n"/>
      <c r="D13" s="38" t="inlineStr">
        <is>
          <t>UNIVERSAL (ex-BTC) — ENTRY/EXIT/REENTRY</t>
        </is>
      </c>
      <c r="E13" s="38" t="n"/>
      <c r="F13" s="26" t="n"/>
      <c r="G13" s="38">
        <f>IFERROR(VLOOKUP($A29&amp;"_"&amp;$B29,Results_Deltas!$A$2:$P$15000,5,FALSE),"")</f>
        <v/>
      </c>
      <c r="H13" s="38" t="inlineStr">
        <is>
          <t>Blanket (page end)</t>
        </is>
      </c>
      <c r="I13" s="26" t="n"/>
      <c r="J13" s="26" t="n"/>
      <c r="K13" s="26" t="n"/>
      <c r="L13" s="26" t="inlineStr">
        <is>
          <t>NO</t>
        </is>
      </c>
      <c r="M13" s="74" t="n">
        <v>-1.152296353684137</v>
      </c>
      <c r="N13" s="71" t="n">
        <v>92</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s="67">
      <c r="A14" s="37" t="inlineStr">
        <is>
          <t>COOLDOWN_LOCKS_FILTER_TF</t>
        </is>
      </c>
      <c r="B14" s="38" t="inlineStr">
        <is>
          <t>OFF</t>
        </is>
      </c>
      <c r="C14" s="38" t="n"/>
      <c r="D14" s="38" t="inlineStr">
        <is>
          <t>GLOBAL_CHECK</t>
        </is>
      </c>
      <c r="E14" s="38" t="n"/>
      <c r="F14" s="26" t="n"/>
      <c r="G14" s="38">
        <f>IFERROR(VLOOKUP($A30&amp;"_"&amp;$B30,Results_Deltas!$A$2:$P$15000,5,FALSE),"")</f>
        <v/>
      </c>
      <c r="H14" s="38" t="inlineStr">
        <is>
          <t>Blanket (page end)</t>
        </is>
      </c>
      <c r="I14" s="26" t="n"/>
      <c r="J14" s="26" t="n"/>
      <c r="K14" s="26" t="n"/>
      <c r="L14" s="26" t="inlineStr">
        <is>
          <t>NO</t>
        </is>
      </c>
      <c r="M14" s="74" t="n">
        <v>-4.028579967112566</v>
      </c>
      <c r="N14" s="71" t="n">
        <v>123</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s="67">
      <c r="A15" s="37" t="inlineStr">
        <is>
          <t>COOLDOWN_LOCKS_FILTER_TF</t>
        </is>
      </c>
      <c r="B15" s="38" t="inlineStr">
        <is>
          <t>D</t>
        </is>
      </c>
      <c r="C15" s="38" t="n"/>
      <c r="D15" s="38" t="inlineStr">
        <is>
          <t>GLOBAL_CHECK</t>
        </is>
      </c>
      <c r="E15" s="38" t="n"/>
      <c r="F15" s="26" t="n"/>
      <c r="G15" s="38">
        <f>IFERROR(VLOOKUP($A31&amp;"_"&amp;$B31,Results_Deltas!$A$2:$P$15000,5,FALSE),"")</f>
        <v/>
      </c>
      <c r="H15" s="38" t="inlineStr">
        <is>
          <t>Blanket (page end)</t>
        </is>
      </c>
      <c r="I15" s="26" t="n"/>
      <c r="J15" s="26" t="n"/>
      <c r="K15" s="26" t="n"/>
      <c r="L15" s="26" t="inlineStr">
        <is>
          <t>NO</t>
        </is>
      </c>
      <c r="M15" s="74" t="n">
        <v>-4.121987401513442</v>
      </c>
      <c r="N15" s="71" t="n">
        <v>122</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5.75" customHeight="1" s="67">
      <c r="A16" s="37" t="inlineStr">
        <is>
          <t>COOLDOWN_LOCKS_FILTER_TF</t>
        </is>
      </c>
      <c r="B16" s="38" t="inlineStr">
        <is>
          <t>4h</t>
        </is>
      </c>
      <c r="C16" s="38" t="n"/>
      <c r="D16" s="38" t="inlineStr">
        <is>
          <t>GLOBAL_CHECK</t>
        </is>
      </c>
      <c r="E16" s="38" t="n"/>
      <c r="F16" s="26" t="n"/>
      <c r="G16" s="38">
        <f>IFERROR(VLOOKUP($A32&amp;"_"&amp;$B32,Results_Deltas!$A$2:$P$15000,5,FALSE),"")</f>
        <v/>
      </c>
      <c r="H16" s="38" t="inlineStr">
        <is>
          <t>Blanket (page end)</t>
        </is>
      </c>
      <c r="I16" s="26" t="n"/>
      <c r="J16" s="26" t="n"/>
      <c r="K16" s="26" t="n"/>
      <c r="L16" s="26" t="inlineStr">
        <is>
          <t>NO</t>
        </is>
      </c>
      <c r="M16" s="74" t="n">
        <v>-4.054590969105028</v>
      </c>
      <c r="N16" s="71" t="n">
        <v>122</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5.75" customHeight="1" s="67">
      <c r="A17" s="37" t="inlineStr">
        <is>
          <t>COOLDOWN_LOCKS_FILTER_TF</t>
        </is>
      </c>
      <c r="B17" s="38" t="inlineStr">
        <is>
          <t>1h</t>
        </is>
      </c>
      <c r="C17" s="38" t="n"/>
      <c r="D17" s="38" t="inlineStr">
        <is>
          <t>GLOBAL_CHECK</t>
        </is>
      </c>
      <c r="E17" s="38" t="n"/>
      <c r="F17" s="26" t="n"/>
      <c r="G17" s="38">
        <f>IFERROR(VLOOKUP($A33&amp;"_"&amp;$B33,Results_Deltas!$A$2:$P$15000,5,FALSE),"")</f>
        <v/>
      </c>
      <c r="H17" s="38" t="inlineStr">
        <is>
          <t>Blanket (page end)</t>
        </is>
      </c>
      <c r="I17" s="26" t="n"/>
      <c r="J17" s="26" t="n"/>
      <c r="K17" s="26" t="n"/>
      <c r="L17" s="26" t="inlineStr">
        <is>
          <t>NO</t>
        </is>
      </c>
      <c r="M17" s="74" t="n">
        <v>-3.92394930675324</v>
      </c>
      <c r="N17" s="71" t="n">
        <v>123</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5.75" customHeight="1" s="67">
      <c r="A18" s="39" t="inlineStr">
        <is>
          <t>COOLDOWN_LOCKS_FILTER_TF</t>
        </is>
      </c>
      <c r="B18" s="40" t="inlineStr">
        <is>
          <t>15m</t>
        </is>
      </c>
      <c r="C18" s="38" t="n"/>
      <c r="D18" s="38" t="inlineStr">
        <is>
          <t>GLOBAL_CHECK</t>
        </is>
      </c>
      <c r="E18" s="38" t="n"/>
      <c r="F18" s="26" t="n"/>
      <c r="G18" s="38">
        <f>IFERROR(VLOOKUP($A34&amp;"_"&amp;$B34,Results_Deltas!$A$2:$P$15000,5,FALSE),"")</f>
        <v/>
      </c>
      <c r="H18" s="38" t="inlineStr">
        <is>
          <t>Blanket (page end)</t>
        </is>
      </c>
      <c r="I18" s="26" t="n"/>
      <c r="J18" s="26" t="n"/>
      <c r="K18" s="26" t="n"/>
      <c r="L18" s="26" t="inlineStr">
        <is>
          <t>YES</t>
        </is>
      </c>
      <c r="M18" s="74" t="n">
        <v>-1.01866874317438</v>
      </c>
      <c r="N18" s="71" t="n">
        <v>107</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5.75" customHeight="1" s="67">
      <c r="A19" s="39" t="inlineStr">
        <is>
          <t>CRYPTO_SPIKE_FADE_THRESHOLD_PCT</t>
        </is>
      </c>
      <c r="B19" s="40" t="inlineStr">
        <is>
          <t>10</t>
        </is>
      </c>
      <c r="C19" s="38" t="n"/>
      <c r="D19" s="38" t="inlineStr">
        <is>
          <t>GLOBAL_CHECK, STOCKS_EXIT</t>
        </is>
      </c>
      <c r="E19" s="38" t="n"/>
      <c r="F19" s="26" t="n"/>
      <c r="G19" s="38">
        <f>IFERROR(VLOOKUP($A35&amp;"_"&amp;$B35,Results_Deltas!$A$2:$P$15000,5,FALSE),"")</f>
        <v/>
      </c>
      <c r="H19" s="38" t="inlineStr">
        <is>
          <t>Blanket (page end)</t>
        </is>
      </c>
      <c r="I19" s="26" t="n"/>
      <c r="J19" s="26" t="n"/>
      <c r="K19" s="26" t="n"/>
      <c r="L19" s="26" t="inlineStr">
        <is>
          <t>YES</t>
        </is>
      </c>
      <c r="M19" s="74" t="n">
        <v>-2.107178556060148</v>
      </c>
      <c r="N19" s="71" t="n">
        <v>120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5.75" customHeight="1" s="67">
      <c r="A20" s="37" t="inlineStr">
        <is>
          <t>CRYPTO_SPIKE_FADE_THRESHOLD_PCT</t>
        </is>
      </c>
      <c r="B20" s="38" t="inlineStr">
        <is>
          <t>12.5</t>
        </is>
      </c>
      <c r="C20" s="38" t="n"/>
      <c r="D20" s="38" t="inlineStr">
        <is>
          <t>GLOBAL_CHECK, STOCKS_EXIT</t>
        </is>
      </c>
      <c r="E20" s="38" t="n"/>
      <c r="F20" s="26" t="n"/>
      <c r="G20" s="38">
        <f>IFERROR(VLOOKUP($A36&amp;"_"&amp;$B36,Results_Deltas!$A$2:$P$15000,5,FALSE),"")</f>
        <v/>
      </c>
      <c r="H20" s="38" t="inlineStr">
        <is>
          <t>Blanket (page end)</t>
        </is>
      </c>
      <c r="I20" s="26" t="n"/>
      <c r="J20" s="26" t="n"/>
      <c r="K20" s="26" t="n"/>
      <c r="L20" s="26" t="inlineStr">
        <is>
          <t>NO</t>
        </is>
      </c>
      <c r="M20" s="74" t="n">
        <v>-3.23024615589541</v>
      </c>
      <c r="N20" s="71" t="n">
        <v>119</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7" t="inlineStr">
        <is>
          <t>CRYPTO_SPIKE_FADE_THRESHOLD_PCT</t>
        </is>
      </c>
      <c r="B21" s="38" t="inlineStr">
        <is>
          <t>7.5</t>
        </is>
      </c>
      <c r="C21" s="38" t="n"/>
      <c r="D21" s="38" t="inlineStr">
        <is>
          <t>GLOBAL_CHECK, STOCKS_EXIT</t>
        </is>
      </c>
      <c r="E21" s="38" t="n"/>
      <c r="F21" s="26" t="n"/>
      <c r="G21" s="38">
        <f>IFERROR(VLOOKUP($A37&amp;"_"&amp;$B37,Results_Deltas!$A$2:$P$15000,5,FALSE),"")</f>
        <v/>
      </c>
      <c r="H21" s="38" t="inlineStr">
        <is>
          <t>Blanket (page end)</t>
        </is>
      </c>
      <c r="I21" s="26" t="n"/>
      <c r="J21" s="26" t="n"/>
      <c r="K21" s="26" t="n"/>
      <c r="L21" s="26" t="inlineStr">
        <is>
          <t>NO</t>
        </is>
      </c>
      <c r="M21" s="74" t="n">
        <v>-3.119257057565497</v>
      </c>
      <c r="N21" s="71" t="n">
        <v>118</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7" t="inlineStr">
        <is>
          <t>CRYPTO_SPIKE_FADE_THRESHOLD_PCT</t>
        </is>
      </c>
      <c r="B22" s="38" t="inlineStr">
        <is>
          <t>5</t>
        </is>
      </c>
      <c r="C22" s="38" t="n"/>
      <c r="D22" s="38" t="inlineStr">
        <is>
          <t>GLOBAL_CHECK, STOCKS_EXIT</t>
        </is>
      </c>
      <c r="E22" s="38" t="n"/>
      <c r="F22" s="26" t="n"/>
      <c r="G22" s="38">
        <f>IFERROR(VLOOKUP($A38&amp;"_"&amp;$B38,Results_Deltas!$A$2:$P$15000,5,FALSE),"")</f>
        <v/>
      </c>
      <c r="H22" s="38" t="inlineStr">
        <is>
          <t>Blanket (page end)</t>
        </is>
      </c>
      <c r="I22" s="26" t="n"/>
      <c r="J22" s="26" t="n"/>
      <c r="K22" s="26" t="n"/>
      <c r="L22" s="26" t="inlineStr">
        <is>
          <t>NO</t>
        </is>
      </c>
      <c r="M22" s="74" t="n">
        <v>-2.02794886506575</v>
      </c>
      <c r="N22" s="71" t="n">
        <v>119</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9" t="inlineStr">
        <is>
          <t>DC_MOMENT_STRONG_THRESHOLD</t>
        </is>
      </c>
      <c r="B23" s="40" t="inlineStr">
        <is>
          <t>40</t>
        </is>
      </c>
      <c r="C23" s="38" t="n"/>
      <c r="D23" s="38" t="inlineStr">
        <is>
          <t>ENTRY, GLOBAL_CHECK, STOCKS_EXIT</t>
        </is>
      </c>
      <c r="E23" s="38" t="n"/>
      <c r="F23" s="26" t="n"/>
      <c r="G23" s="38">
        <f>IFERROR(VLOOKUP($A39&amp;"_"&amp;$B39,Results_Deltas!$A$2:$P$15000,5,FALSE),"")</f>
        <v/>
      </c>
      <c r="H23" s="38" t="inlineStr">
        <is>
          <t>Blanket (page end)</t>
        </is>
      </c>
      <c r="I23" s="26" t="n"/>
      <c r="J23" s="26" t="n"/>
      <c r="K23" s="26" t="n"/>
      <c r="L23" s="26" t="inlineStr">
        <is>
          <t>YES</t>
        </is>
      </c>
      <c r="M23" s="74" t="n">
        <v>-2.541637548777535</v>
      </c>
      <c r="N23" s="71" t="n">
        <v>118</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7" t="inlineStr">
        <is>
          <t>DC_MOMENT_STRONG_THRESHOLD</t>
        </is>
      </c>
      <c r="B24" s="38" t="inlineStr">
        <is>
          <t>50</t>
        </is>
      </c>
      <c r="C24" s="38" t="n"/>
      <c r="D24" s="38" t="inlineStr">
        <is>
          <t>ENTRY, GLOBAL_CHECK, STOCKS_EXIT</t>
        </is>
      </c>
      <c r="E24" s="38" t="n"/>
      <c r="F24" s="26" t="n"/>
      <c r="G24" s="38">
        <f>IFERROR(VLOOKUP($A40&amp;"_"&amp;$B40,Results_Deltas!$A$2:$P$15000,5,FALSE),"")</f>
        <v/>
      </c>
      <c r="H24" s="38" t="inlineStr">
        <is>
          <t>Blanket (page end)</t>
        </is>
      </c>
      <c r="I24" s="26" t="n"/>
      <c r="J24" s="26" t="n"/>
      <c r="K24" s="26" t="n"/>
      <c r="L24" s="26" t="inlineStr">
        <is>
          <t>NO</t>
        </is>
      </c>
      <c r="M24" s="74" t="n">
        <v>-4.012437551701506</v>
      </c>
      <c r="N24" s="71" t="n">
        <v>114</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DC_MOMENT_STRONG_THRESHOLD</t>
        </is>
      </c>
      <c r="B25" s="38" t="inlineStr">
        <is>
          <t>30</t>
        </is>
      </c>
      <c r="C25" s="38" t="n"/>
      <c r="D25" s="38" t="inlineStr">
        <is>
          <t>ENTRY, GLOBAL_CHECK, STOCKS_EXIT</t>
        </is>
      </c>
      <c r="E25" s="38" t="n"/>
      <c r="F25" s="26" t="n"/>
      <c r="G25" s="38">
        <f>IFERROR(VLOOKUP($A41&amp;"_"&amp;$B41,Results_Deltas!$A$2:$P$15000,5,FALSE),"")</f>
        <v/>
      </c>
      <c r="H25" s="38" t="inlineStr">
        <is>
          <t>Blanket (page end)</t>
        </is>
      </c>
      <c r="I25" s="26" t="n"/>
      <c r="J25" s="26" t="n"/>
      <c r="K25" s="26" t="n"/>
      <c r="L25" s="26" t="inlineStr">
        <is>
          <t>NO</t>
        </is>
      </c>
      <c r="M25" s="74" t="n">
        <v>-3.79797289866438</v>
      </c>
      <c r="N25" s="71" t="n">
        <v>114</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DC_MOMENT_STRONG_THRESHOLD</t>
        </is>
      </c>
      <c r="B26" s="38" t="inlineStr">
        <is>
          <t>20</t>
        </is>
      </c>
      <c r="C26" s="38" t="n"/>
      <c r="D26" s="38" t="inlineStr">
        <is>
          <t>ENTRY, GLOBAL_CHECK, STOCKS_EXIT</t>
        </is>
      </c>
      <c r="E26" s="38" t="n"/>
      <c r="F26" s="26" t="n"/>
      <c r="G26" s="38">
        <f>IFERROR(VLOOKUP($A42&amp;"_"&amp;$B42,Results_Deltas!$A$2:$P$15000,5,FALSE),"")</f>
        <v/>
      </c>
      <c r="H26" s="38" t="inlineStr">
        <is>
          <t>Blanket (page end)</t>
        </is>
      </c>
      <c r="I26" s="26" t="n"/>
      <c r="J26" s="26" t="n"/>
      <c r="K26" s="26" t="n"/>
      <c r="L26" s="26" t="inlineStr">
        <is>
          <t>NO</t>
        </is>
      </c>
      <c r="M26" s="74" t="n">
        <v>-2.325615762368202</v>
      </c>
      <c r="N26" s="71" t="n">
        <v>118</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DELTA_HTF_GATE</t>
        </is>
      </c>
      <c r="B27" s="38" t="inlineStr">
        <is>
          <t>4h</t>
        </is>
      </c>
      <c r="C27" s="38" t="n"/>
      <c r="D27" s="38" t="inlineStr">
        <is>
          <t>ENTRY, GLOBAL_CHECK, STOCKS_EXIT</t>
        </is>
      </c>
      <c r="E27" s="38" t="n"/>
      <c r="F27" s="26" t="n"/>
      <c r="G27" s="38">
        <f>IFERROR(VLOOKUP($A43&amp;"_"&amp;$B43,Results_Deltas!$A$2:$P$15000,5,FALSE),"")</f>
        <v/>
      </c>
      <c r="H27" s="38" t="inlineStr">
        <is>
          <t>Blanket (page end)</t>
        </is>
      </c>
      <c r="I27" s="26" t="n"/>
      <c r="J27" s="26" t="n"/>
      <c r="K27" s="26" t="n"/>
      <c r="L27" s="26" t="inlineStr">
        <is>
          <t>NO</t>
        </is>
      </c>
      <c r="M27" s="74" t="n">
        <v>-2.68058110965206</v>
      </c>
      <c r="N27" s="71" t="n">
        <v>113</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DELTA_HTF_GATE</t>
        </is>
      </c>
      <c r="B28" s="38" t="inlineStr">
        <is>
          <t>4h_ALT</t>
        </is>
      </c>
      <c r="C28" s="38" t="n"/>
      <c r="D28" s="38" t="inlineStr">
        <is>
          <t>ENTRY, GLOBAL_CHECK, STOCKS_EXIT</t>
        </is>
      </c>
      <c r="E28" s="38" t="n"/>
      <c r="F28" s="26" t="n"/>
      <c r="G28" s="38">
        <f>IFERROR(VLOOKUP($A44&amp;"_"&amp;$B44,Results_Deltas!$A$2:$P$15000,5,FALSE),"")</f>
        <v/>
      </c>
      <c r="H28" s="38" t="inlineStr">
        <is>
          <t>Blanket (page end)</t>
        </is>
      </c>
      <c r="I28" s="26" t="n"/>
      <c r="J28" s="26" t="n"/>
      <c r="K28" s="26" t="n"/>
      <c r="L28" s="26" t="inlineStr">
        <is>
          <t>NO</t>
        </is>
      </c>
      <c r="M28" s="74" t="n">
        <v>-2.721514998193539</v>
      </c>
      <c r="N28" s="71" t="n">
        <v>112</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9" t="inlineStr">
        <is>
          <t>DELTA_REENTRY_FILTER_ENABLED</t>
        </is>
      </c>
      <c r="B29" s="40" t="inlineStr">
        <is>
          <t>False</t>
        </is>
      </c>
      <c r="C29" s="38" t="n"/>
      <c r="D29" s="38" t="inlineStr">
        <is>
          <t>ENTRY, GLOBAL_CHECK, STOCKS_EXIT</t>
        </is>
      </c>
      <c r="E29" s="38" t="n"/>
      <c r="F29" s="26" t="n"/>
      <c r="G29" s="38">
        <f>IFERROR(VLOOKUP($A45&amp;"_"&amp;$B45,Results_Deltas!$A$2:$P$15000,5,FALSE),"")</f>
        <v/>
      </c>
      <c r="H29" s="38" t="inlineStr">
        <is>
          <t>Blanket (page end)</t>
        </is>
      </c>
      <c r="I29" s="26" t="n"/>
      <c r="J29" s="26" t="n"/>
      <c r="K29" s="26" t="n"/>
      <c r="L29" s="26" t="inlineStr">
        <is>
          <t>YES</t>
        </is>
      </c>
      <c r="M29" s="74" t="n">
        <v>-0.9302085781616091</v>
      </c>
      <c r="N29" s="71" t="n">
        <v>106</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7" t="inlineStr">
        <is>
          <t>DELTA_REENTRY_FILTER_ENABLED</t>
        </is>
      </c>
      <c r="B30" s="38" t="inlineStr">
        <is>
          <t>True</t>
        </is>
      </c>
      <c r="C30" s="38" t="n"/>
      <c r="D30" s="38" t="inlineStr">
        <is>
          <t>ENTRY, GLOBAL_CHECK, STOCKS_EXIT</t>
        </is>
      </c>
      <c r="E30" s="38" t="n"/>
      <c r="F30" s="26" t="n"/>
      <c r="G30" s="38">
        <f>IFERROR(VLOOKUP($A46&amp;"_"&amp;$B46,Results_Deltas!$A$2:$P$15000,5,FALSE),"")</f>
        <v/>
      </c>
      <c r="H30" s="38" t="inlineStr">
        <is>
          <t>Blanket (page end)</t>
        </is>
      </c>
      <c r="I30" s="26" t="n"/>
      <c r="J30" s="26" t="n"/>
      <c r="K30" s="26" t="n"/>
      <c r="L30" s="26" t="inlineStr">
        <is>
          <t>NO</t>
        </is>
      </c>
      <c r="M30" s="74" t="n">
        <v>-2.520695905760544</v>
      </c>
      <c r="N30" s="71" t="n">
        <v>116</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DUP_GUARD_FILTER_TF</t>
        </is>
      </c>
      <c r="B31" s="38" t="inlineStr">
        <is>
          <t>OFF</t>
        </is>
      </c>
      <c r="C31" s="38" t="n"/>
      <c r="D31" s="38" t="inlineStr">
        <is>
          <t>GLOBAL_CHECK</t>
        </is>
      </c>
      <c r="E31" s="38" t="n"/>
      <c r="F31" s="26" t="n"/>
      <c r="G31" s="38">
        <f>IFERROR(VLOOKUP($A47&amp;"_"&amp;$B47,Results_Deltas!$A$2:$P$15000,5,FALSE),"")</f>
        <v/>
      </c>
      <c r="H31" s="38" t="inlineStr">
        <is>
          <t>Blanket (page end)</t>
        </is>
      </c>
      <c r="I31" s="26" t="n"/>
      <c r="J31" s="26" t="n"/>
      <c r="K31" s="26" t="n"/>
      <c r="L31" s="26" t="inlineStr">
        <is>
          <t>NO</t>
        </is>
      </c>
      <c r="M31" s="74" t="n">
        <v>-3.974606042820432</v>
      </c>
      <c r="N31" s="71" t="n">
        <v>118</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DUP_GUARD_FILTER_TF</t>
        </is>
      </c>
      <c r="B32" s="38" t="inlineStr">
        <is>
          <t>D</t>
        </is>
      </c>
      <c r="C32" s="38" t="n"/>
      <c r="D32" s="38" t="inlineStr">
        <is>
          <t>GLOBAL_CHECK</t>
        </is>
      </c>
      <c r="E32" s="38" t="n"/>
      <c r="F32" s="26" t="n"/>
      <c r="G32" s="38">
        <f>IFERROR(VLOOKUP($A48&amp;"_"&amp;$B48,Results_Deltas!$A$2:$P$15000,5,FALSE),"")</f>
        <v/>
      </c>
      <c r="H32" s="38" t="inlineStr">
        <is>
          <t>Blanket (page end)</t>
        </is>
      </c>
      <c r="I32" s="26" t="n"/>
      <c r="J32" s="26" t="n"/>
      <c r="K32" s="26" t="n"/>
      <c r="L32" s="26" t="inlineStr">
        <is>
          <t>NO</t>
        </is>
      </c>
      <c r="M32" s="74" t="n">
        <v>-3.71743544792509</v>
      </c>
      <c r="N32" s="71" t="n">
        <v>119</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DUP_GUARD_FILTER_TF</t>
        </is>
      </c>
      <c r="B33" s="38" t="inlineStr">
        <is>
          <t>4h</t>
        </is>
      </c>
      <c r="C33" s="38" t="n"/>
      <c r="D33" s="38" t="inlineStr">
        <is>
          <t>GLOBAL_CHECK</t>
        </is>
      </c>
      <c r="E33" s="38" t="n"/>
      <c r="F33" s="26" t="n"/>
      <c r="G33" s="38">
        <f>IFERROR(VLOOKUP($A49&amp;"_"&amp;$B49,Results_Deltas!$A$2:$P$15000,5,FALSE),"")</f>
        <v/>
      </c>
      <c r="H33" s="38" t="inlineStr">
        <is>
          <t>Blanket (page end)</t>
        </is>
      </c>
      <c r="I33" s="26" t="n"/>
      <c r="J33" s="26" t="n"/>
      <c r="K33" s="26" t="n"/>
      <c r="L33" s="26" t="inlineStr">
        <is>
          <t>NO</t>
        </is>
      </c>
      <c r="M33" s="74" t="n">
        <v>-4.253181970517748</v>
      </c>
      <c r="N33" s="71" t="n">
        <v>119</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DUP_GUARD_FILTER_TF</t>
        </is>
      </c>
      <c r="B34" s="38" t="inlineStr">
        <is>
          <t>1h</t>
        </is>
      </c>
      <c r="C34" s="38" t="n"/>
      <c r="D34" s="38" t="inlineStr">
        <is>
          <t>GLOBAL_CHECK</t>
        </is>
      </c>
      <c r="E34" s="38" t="n"/>
      <c r="F34" s="26" t="n"/>
      <c r="G34" s="38">
        <f>IFERROR(VLOOKUP($A50&amp;"_"&amp;$B50,Results_Deltas!$A$2:$P$15000,5,FALSE),"")</f>
        <v/>
      </c>
      <c r="H34" s="38" t="inlineStr">
        <is>
          <t>Blanket (page end)</t>
        </is>
      </c>
      <c r="I34" s="26" t="n"/>
      <c r="J34" s="26" t="n"/>
      <c r="K34" s="26" t="n"/>
      <c r="L34" s="26" t="inlineStr">
        <is>
          <t>NO</t>
        </is>
      </c>
      <c r="M34" s="74" t="n">
        <v>-3.904395402866698</v>
      </c>
      <c r="N34" s="71" t="n">
        <v>119</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9" t="inlineStr">
        <is>
          <t>DUP_GUARD_FILTER_TF</t>
        </is>
      </c>
      <c r="B35" s="40" t="inlineStr">
        <is>
          <t>15m</t>
        </is>
      </c>
      <c r="C35" s="38" t="n"/>
      <c r="D35" s="38" t="inlineStr">
        <is>
          <t>GLOBAL_CHECK</t>
        </is>
      </c>
      <c r="E35" s="38" t="n"/>
      <c r="F35" s="26" t="n"/>
      <c r="G35" s="38">
        <f>IFERROR(VLOOKUP($A51&amp;"_"&amp;$B51,Results_Deltas!$A$2:$P$15000,5,FALSE),"")</f>
        <v/>
      </c>
      <c r="H35" s="38" t="inlineStr">
        <is>
          <t>Blanket (page end)</t>
        </is>
      </c>
      <c r="I35" s="26" t="n"/>
      <c r="J35" s="26" t="n"/>
      <c r="K35" s="26" t="n"/>
      <c r="L35" s="26" t="inlineStr">
        <is>
          <t>YES</t>
        </is>
      </c>
      <c r="M35" s="74" t="n">
        <v>-1.039195965681635</v>
      </c>
      <c r="N35" s="71" t="n">
        <v>107</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7" t="inlineStr">
        <is>
          <t>EMA_9_21_FILTER_MIN_TFS</t>
        </is>
      </c>
      <c r="B36" s="38" t="inlineStr">
        <is>
          <t>0</t>
        </is>
      </c>
      <c r="C36" s="38" t="n"/>
      <c r="D36" s="38" t="inlineStr">
        <is>
          <t>GLOBAL_CHECK</t>
        </is>
      </c>
      <c r="E36" s="38" t="n"/>
      <c r="F36" s="26" t="n"/>
      <c r="G36" s="38">
        <f>IFERROR(VLOOKUP($A52&amp;"_"&amp;$B52,Results_Deltas!$A$2:$P$15000,5,FALSE),"")</f>
        <v/>
      </c>
      <c r="H36" s="38" t="inlineStr">
        <is>
          <t>Blanket (page end)</t>
        </is>
      </c>
      <c r="I36" s="26" t="n"/>
      <c r="J36" s="26" t="n"/>
      <c r="K36" s="26" t="n"/>
      <c r="L36" s="26" t="inlineStr">
        <is>
          <t>NO</t>
        </is>
      </c>
      <c r="M36" s="74" t="n">
        <v>-3.069191399395048</v>
      </c>
      <c r="N36" s="71" t="n">
        <v>119</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EMA_9_21_FILTER_MIN_TFS</t>
        </is>
      </c>
      <c r="B37" s="38" t="inlineStr">
        <is>
          <t>2</t>
        </is>
      </c>
      <c r="C37" s="38" t="n"/>
      <c r="D37" s="38" t="inlineStr">
        <is>
          <t>GLOBAL_CHECK</t>
        </is>
      </c>
      <c r="E37" s="38" t="n"/>
      <c r="F37" s="26" t="n"/>
      <c r="G37" s="38">
        <f>IFERROR(VLOOKUP($A53&amp;"_"&amp;$B53,Results_Deltas!$A$2:$P$15000,5,FALSE),"")</f>
        <v/>
      </c>
      <c r="H37" s="38" t="inlineStr">
        <is>
          <t>Blanket (page end)</t>
        </is>
      </c>
      <c r="I37" s="26" t="n"/>
      <c r="J37" s="26" t="n"/>
      <c r="K37" s="26" t="n"/>
      <c r="L37" s="26" t="inlineStr">
        <is>
          <t>NO</t>
        </is>
      </c>
      <c r="M37" s="74" t="n">
        <v>-3.005249246757141</v>
      </c>
      <c r="N37" s="71" t="n">
        <v>119</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EMA_9_21_FILTER_MIN_TFS</t>
        </is>
      </c>
      <c r="B38" s="38" t="inlineStr">
        <is>
          <t>1</t>
        </is>
      </c>
      <c r="C38" s="38" t="n"/>
      <c r="D38" s="38" t="inlineStr">
        <is>
          <t>GLOBAL_CHECK</t>
        </is>
      </c>
      <c r="E38" s="38" t="n"/>
      <c r="F38" s="26" t="n"/>
      <c r="G38" s="38">
        <f>IFERROR(VLOOKUP($A54&amp;"_"&amp;$B54,Results_Deltas!$A$2:$P$15000,5,FALSE),"")</f>
        <v/>
      </c>
      <c r="H38" s="38" t="inlineStr">
        <is>
          <t>Blanket (page end)</t>
        </is>
      </c>
      <c r="I38" s="26" t="n"/>
      <c r="J38" s="26" t="n"/>
      <c r="K38" s="26" t="n"/>
      <c r="L38" s="26" t="inlineStr">
        <is>
          <t>NO</t>
        </is>
      </c>
      <c r="M38" s="74" t="n">
        <v>-2.160096533619081</v>
      </c>
      <c r="N38" s="71" t="n">
        <v>120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EMA_BLANKET_FILTER_ENABLED</t>
        </is>
      </c>
      <c r="B39" s="38" t="inlineStr">
        <is>
          <t>False</t>
        </is>
      </c>
      <c r="C39" s="38" t="n"/>
      <c r="D39" s="38" t="inlineStr">
        <is>
          <t>GLOBAL_CHECK</t>
        </is>
      </c>
      <c r="E39" s="38" t="n"/>
      <c r="F39" s="26" t="n"/>
      <c r="G39" s="38">
        <f>IFERROR(VLOOKUP($A55&amp;"_"&amp;$B55,Results_Deltas!$A$2:$P$15000,5,FALSE),"")</f>
        <v/>
      </c>
      <c r="H39" s="38" t="inlineStr">
        <is>
          <t>Blanket (page end)</t>
        </is>
      </c>
      <c r="I39" s="26" t="n"/>
      <c r="J39" s="26" t="n"/>
      <c r="K39" s="26" t="n"/>
      <c r="L39" s="26" t="inlineStr">
        <is>
          <t>NO</t>
        </is>
      </c>
      <c r="M39" s="74" t="n">
        <v>-2.978537168796942</v>
      </c>
      <c r="N39" s="71" t="n">
        <v>119</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9" t="inlineStr">
        <is>
          <t>EMA_BLANKET_FILTER_ENABLED</t>
        </is>
      </c>
      <c r="B40" s="40" t="inlineStr">
        <is>
          <t>True</t>
        </is>
      </c>
      <c r="C40" s="38" t="n"/>
      <c r="D40" s="38" t="inlineStr">
        <is>
          <t>GLOBAL_CHECK</t>
        </is>
      </c>
      <c r="E40" s="38" t="n"/>
      <c r="F40" s="26" t="n"/>
      <c r="G40" s="38">
        <f>IFERROR(VLOOKUP($A56&amp;"_"&amp;$B56,Results_Deltas!$A$2:$P$15000,5,FALSE),"")</f>
        <v/>
      </c>
      <c r="H40" s="38" t="inlineStr">
        <is>
          <t>Blanket (page end)</t>
        </is>
      </c>
      <c r="I40" s="26" t="n"/>
      <c r="J40" s="26" t="n"/>
      <c r="K40" s="26" t="n"/>
      <c r="L40" s="26" t="inlineStr">
        <is>
          <t>YES</t>
        </is>
      </c>
      <c r="M40" s="74" t="n">
        <v>-1.028121288727152</v>
      </c>
      <c r="N40" s="71" t="n">
        <v>107</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EMA_BLANKET_FILTER_MIN_TFS</t>
        </is>
      </c>
      <c r="B41" s="38" t="inlineStr">
        <is>
          <t>0</t>
        </is>
      </c>
      <c r="C41" s="38" t="n"/>
      <c r="D41" s="38" t="inlineStr">
        <is>
          <t>GLOBAL_CHECK</t>
        </is>
      </c>
      <c r="E41" s="38" t="n"/>
      <c r="F41" s="26" t="n"/>
      <c r="G41" s="38">
        <f>IFERROR(VLOOKUP($A57&amp;"_"&amp;$B57,Results_Deltas!$A$2:$P$15000,5,FALSE),"")</f>
        <v/>
      </c>
      <c r="H41" s="38" t="inlineStr">
        <is>
          <t>Blanket (page end)</t>
        </is>
      </c>
      <c r="I41" s="26" t="n"/>
      <c r="J41" s="26" t="n"/>
      <c r="K41" s="26" t="n"/>
      <c r="L41" s="26" t="inlineStr">
        <is>
          <t>NO</t>
        </is>
      </c>
      <c r="M41" s="74" t="n">
        <v>-3.086498932678316</v>
      </c>
      <c r="N41" s="71" t="n">
        <v>119</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EMA_BLANKET_FILTER_MIN_TFS</t>
        </is>
      </c>
      <c r="B42" s="38" t="inlineStr">
        <is>
          <t>2</t>
        </is>
      </c>
      <c r="C42" s="38" t="n"/>
      <c r="D42" s="38" t="inlineStr">
        <is>
          <t>GLOBAL_CHECK</t>
        </is>
      </c>
      <c r="E42" s="38" t="n"/>
      <c r="F42" s="26" t="n"/>
      <c r="G42" s="38">
        <f>IFERROR(VLOOKUP($A58&amp;"_"&amp;$B58,Results_Deltas!$A$2:$P$15000,5,FALSE),"")</f>
        <v/>
      </c>
      <c r="H42" s="38" t="inlineStr">
        <is>
          <t>Blanket (page end)</t>
        </is>
      </c>
      <c r="I42" s="26" t="n"/>
      <c r="J42" s="26" t="n"/>
      <c r="K42" s="26" t="n"/>
      <c r="L42" s="26" t="inlineStr">
        <is>
          <t>NO</t>
        </is>
      </c>
      <c r="M42" s="74" t="n">
        <v>-3.282544241956537</v>
      </c>
      <c r="N42" s="71" t="n">
        <v>119</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EMA_BLANKET_FILTER_MIN_TFS</t>
        </is>
      </c>
      <c r="B43" s="38" t="inlineStr">
        <is>
          <t>1</t>
        </is>
      </c>
      <c r="C43" s="38" t="n"/>
      <c r="D43" s="38" t="inlineStr">
        <is>
          <t>GLOBAL_CHECK</t>
        </is>
      </c>
      <c r="E43" s="38" t="n"/>
      <c r="F43" s="26" t="n"/>
      <c r="G43" s="38">
        <f>IFERROR(VLOOKUP($A59&amp;"_"&amp;$B59,Results_Deltas!$A$2:$P$15000,5,FALSE),"")</f>
        <v/>
      </c>
      <c r="H43" s="38" t="inlineStr">
        <is>
          <t>Blanket (page end)</t>
        </is>
      </c>
      <c r="I43" s="26" t="n"/>
      <c r="J43" s="26" t="n"/>
      <c r="K43" s="26" t="n"/>
      <c r="L43" s="26" t="inlineStr">
        <is>
          <t>NO</t>
        </is>
      </c>
      <c r="M43" s="74" t="n">
        <v>-2.048460555256715</v>
      </c>
      <c r="N43" s="71" t="n">
        <v>120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EXECUTE_NOW_SINGLE_GATE_ENFORCE</t>
        </is>
      </c>
      <c r="B44" s="38" t="inlineStr">
        <is>
          <t>0.0</t>
        </is>
      </c>
      <c r="C44" s="38" t="n"/>
      <c r="D44" s="38" t="inlineStr">
        <is>
          <t>ENTRY, GLOBAL_CHECK, STOCKS_EXIT</t>
        </is>
      </c>
      <c r="E44" s="38" t="n"/>
      <c r="F44" s="26" t="n"/>
      <c r="G44" s="38">
        <f>IFERROR(VLOOKUP($A60&amp;"_"&amp;$B60,Results_Deltas!$A$2:$P$15000,5,FALSE),"")</f>
        <v/>
      </c>
      <c r="H44" s="38" t="inlineStr">
        <is>
          <t>Blanket (page end)</t>
        </is>
      </c>
      <c r="I44" s="26" t="n"/>
      <c r="J44" s="26" t="n"/>
      <c r="K44" s="26" t="n"/>
      <c r="L44" s="26" t="inlineStr">
        <is>
          <t>NO</t>
        </is>
      </c>
      <c r="M44" s="74" t="n">
        <v>-0.9941481124598061</v>
      </c>
      <c r="N44" s="71" t="n">
        <v>118</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EXECUTE_NOW_SINGLE_GATE_ENFORCE</t>
        </is>
      </c>
      <c r="B45" s="38" t="inlineStr">
        <is>
          <t>0.0_ALT</t>
        </is>
      </c>
      <c r="C45" s="38" t="n"/>
      <c r="D45" s="38" t="inlineStr">
        <is>
          <t>ENTRY, GLOBAL_CHECK, STOCKS_EXIT</t>
        </is>
      </c>
      <c r="E45" s="38" t="n"/>
      <c r="F45" s="26" t="n"/>
      <c r="G45" s="38">
        <f>IFERROR(VLOOKUP($A61&amp;"_"&amp;$B61,Results_Deltas!$A$2:$P$15000,5,FALSE),"")</f>
        <v/>
      </c>
      <c r="H45" s="38" t="inlineStr">
        <is>
          <t>Blanket (page end)</t>
        </is>
      </c>
      <c r="I45" s="26" t="n"/>
      <c r="J45" s="26" t="n"/>
      <c r="K45" s="26" t="n"/>
      <c r="L45" s="26" t="inlineStr">
        <is>
          <t>NO</t>
        </is>
      </c>
      <c r="M45" s="74" t="n">
        <v>-1.005625512482864</v>
      </c>
      <c r="N45" s="71" t="n">
        <v>118</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EZ_MANAGE_THROTTLER_RATE</t>
        </is>
      </c>
      <c r="B46" s="38" t="inlineStr">
        <is>
          <t>0.0</t>
        </is>
      </c>
      <c r="C46" s="38" t="n"/>
      <c r="D46" s="38" t="inlineStr">
        <is>
          <t>GLOBAL_CHECK, STOCKS_EXIT</t>
        </is>
      </c>
      <c r="E46" s="38" t="n"/>
      <c r="F46" s="26" t="n"/>
      <c r="G46" s="38">
        <f>IFERROR(VLOOKUP($A62&amp;"_"&amp;$B62,Results_Deltas!$A$2:$P$15000,5,FALSE),"")</f>
        <v/>
      </c>
      <c r="H46" s="38" t="inlineStr">
        <is>
          <t>Blanket (page end)</t>
        </is>
      </c>
      <c r="I46" s="26" t="n"/>
      <c r="J46" s="26" t="n"/>
      <c r="K46" s="26" t="n"/>
      <c r="L46" s="26" t="inlineStr">
        <is>
          <t>NO</t>
        </is>
      </c>
      <c r="M46" s="74" t="n">
        <v>-0.9564246981347282</v>
      </c>
      <c r="N46" s="71" t="n">
        <v>112</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EZ_MANAGE_THROTTLER_RATE</t>
        </is>
      </c>
      <c r="B47" s="38" t="inlineStr">
        <is>
          <t>0.0_ALT</t>
        </is>
      </c>
      <c r="C47" s="38" t="n"/>
      <c r="D47" s="38" t="inlineStr">
        <is>
          <t>GLOBAL_CHECK, STOCKS_EXIT</t>
        </is>
      </c>
      <c r="E47" s="38" t="n"/>
      <c r="F47" s="26" t="n"/>
      <c r="G47" s="38">
        <f>IFERROR(VLOOKUP($A63&amp;"_"&amp;$B63,Results_Deltas!$A$2:$P$15000,5,FALSE),"")</f>
        <v/>
      </c>
      <c r="H47" s="38" t="inlineStr">
        <is>
          <t>Blanket (page end)</t>
        </is>
      </c>
      <c r="I47" s="26" t="n"/>
      <c r="J47" s="26" t="n"/>
      <c r="K47" s="26" t="n"/>
      <c r="L47" s="26" t="inlineStr">
        <is>
          <t>NO</t>
        </is>
      </c>
      <c r="M47" s="74" t="n">
        <v>-0.9564246981347282</v>
      </c>
      <c r="N47" s="71" t="n">
        <v>112</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9" t="inlineStr">
        <is>
          <t>FG_FEAR_THRESHOLD</t>
        </is>
      </c>
      <c r="B48" s="40" t="inlineStr">
        <is>
          <t>25</t>
        </is>
      </c>
      <c r="C48" s="38" t="n"/>
      <c r="D48" s="38" t="inlineStr">
        <is>
          <t>GLOBAL_CHECK, STOCKS_EXIT</t>
        </is>
      </c>
      <c r="E48" s="38" t="n"/>
      <c r="F48" s="26" t="n"/>
      <c r="G48" s="38">
        <f>IFERROR(VLOOKUP($A64&amp;"_"&amp;$B64,Results_Deltas!$A$2:$P$15000,5,FALSE),"")</f>
        <v/>
      </c>
      <c r="H48" s="38" t="inlineStr">
        <is>
          <t>Blanket (page end)</t>
        </is>
      </c>
      <c r="I48" s="26" t="n"/>
      <c r="J48" s="26" t="n"/>
      <c r="K48" s="26" t="n"/>
      <c r="L48" s="26" t="inlineStr">
        <is>
          <t>YES</t>
        </is>
      </c>
      <c r="M48" s="74" t="n">
        <v>-3.796255790406001</v>
      </c>
      <c r="N48" s="71" t="n">
        <v>112</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ADX_RANGING_THRESHOLD</t>
        </is>
      </c>
      <c r="B49" s="38" t="inlineStr">
        <is>
          <t>20</t>
        </is>
      </c>
      <c r="C49" s="38" t="n"/>
      <c r="D49" s="38" t="inlineStr">
        <is>
          <t>ENTRY, GLOBAL_CHECK, STOCKS_EXIT</t>
        </is>
      </c>
      <c r="E49" s="38" t="n"/>
      <c r="F49" s="26" t="n"/>
      <c r="G49" s="38">
        <f>IFERROR(VLOOKUP($A14&amp;"_"&amp;$B14,Results_Deltas!$A$2:$P$15000,5,FALSE),"")</f>
        <v/>
      </c>
      <c r="H49" s="38" t="inlineStr">
        <is>
          <t>Blanket (page end)</t>
        </is>
      </c>
      <c r="I49" s="26" t="n"/>
      <c r="J49" s="26" t="n"/>
      <c r="K49" s="26" t="n"/>
      <c r="L49" s="26" t="inlineStr">
        <is>
          <t>NO</t>
        </is>
      </c>
      <c r="M49" s="74" t="n">
        <v>-1.131443001433516</v>
      </c>
      <c r="N49" s="71" t="n">
        <v>120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ADX_RANGING_THRESHOLD</t>
        </is>
      </c>
      <c r="B50" s="38" t="inlineStr">
        <is>
          <t>25</t>
        </is>
      </c>
      <c r="C50" s="38" t="n"/>
      <c r="D50" s="38" t="inlineStr">
        <is>
          <t>ENTRY, GLOBAL_CHECK, STOCKS_EXIT</t>
        </is>
      </c>
      <c r="E50" s="38" t="n"/>
      <c r="F50" s="26" t="n"/>
      <c r="G50" s="38">
        <f>IFERROR(VLOOKUP($A15&amp;"_"&amp;$B15,Results_Deltas!$A$2:$P$15000,5,FALSE),"")</f>
        <v/>
      </c>
      <c r="H50" s="38" t="inlineStr">
        <is>
          <t>Blanket (page end)</t>
        </is>
      </c>
      <c r="I50" s="26" t="n"/>
      <c r="J50" s="26" t="n"/>
      <c r="K50" s="26" t="n"/>
      <c r="L50" s="26" t="inlineStr">
        <is>
          <t>NO</t>
        </is>
      </c>
      <c r="M50" s="74" t="n">
        <v>-3.800347521393218</v>
      </c>
      <c r="N50" s="71" t="n">
        <v>116</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ADX_RANGING_THRESHOLD</t>
        </is>
      </c>
      <c r="B51" s="38" t="inlineStr">
        <is>
          <t>15</t>
        </is>
      </c>
      <c r="C51" s="38" t="n"/>
      <c r="D51" s="38" t="inlineStr">
        <is>
          <t>ENTRY, GLOBAL_CHECK, STOCKS_EXIT</t>
        </is>
      </c>
      <c r="E51" s="38" t="n"/>
      <c r="F51" s="26" t="n"/>
      <c r="G51" s="38">
        <f>IFERROR(VLOOKUP($A16&amp;"_"&amp;$B16,Results_Deltas!$A$2:$P$15000,5,FALSE),"")</f>
        <v/>
      </c>
      <c r="H51" s="38" t="inlineStr">
        <is>
          <t>Blanket (page end)</t>
        </is>
      </c>
      <c r="I51" s="26" t="n"/>
      <c r="J51" s="26" t="n"/>
      <c r="K51" s="26" t="n"/>
      <c r="L51" s="26" t="inlineStr">
        <is>
          <t>NO</t>
        </is>
      </c>
      <c r="M51" s="74" t="n">
        <v>-2.707608849497841</v>
      </c>
      <c r="N51" s="71" t="n">
        <v>120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9" t="inlineStr">
        <is>
          <t>ADX_RANGING_THRESHOLD</t>
        </is>
      </c>
      <c r="B52" s="40" t="inlineStr">
        <is>
          <t>10</t>
        </is>
      </c>
      <c r="C52" s="38" t="n"/>
      <c r="D52" s="38" t="inlineStr">
        <is>
          <t>ENTRY, GLOBAL_CHECK, STOCKS_EXIT</t>
        </is>
      </c>
      <c r="E52" s="38" t="n"/>
      <c r="F52" s="26" t="n"/>
      <c r="G52" s="38">
        <f>IFERROR(VLOOKUP($A17&amp;"_"&amp;$B17,Results_Deltas!$A$2:$P$15000,5,FALSE),"")</f>
        <v/>
      </c>
      <c r="H52" s="38" t="inlineStr">
        <is>
          <t>Blanket (page end)</t>
        </is>
      </c>
      <c r="I52" s="26" t="n"/>
      <c r="J52" s="26" t="n"/>
      <c r="K52" s="26" t="n"/>
      <c r="L52" s="26" t="inlineStr">
        <is>
          <t>YES</t>
        </is>
      </c>
      <c r="M52" s="74" t="n">
        <v>-3.851622010780508</v>
      </c>
      <c r="N52" s="71" t="n">
        <v>116</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BANDAID_OFF_LOSER_RECOVER_PCT</t>
        </is>
      </c>
      <c r="B53" s="38" t="inlineStr">
        <is>
          <t>0</t>
        </is>
      </c>
      <c r="C53" s="38" t="n"/>
      <c r="D53" s="38" t="inlineStr">
        <is>
          <t>AUGMENT, ENTRY, EXIT, GLOBAL_CHECK, REDUCE, STOCKS_EXIT</t>
        </is>
      </c>
      <c r="E53" s="38" t="n"/>
      <c r="F53" s="26" t="n"/>
      <c r="G53" s="38">
        <f>IFERROR(VLOOKUP($A18&amp;"_"&amp;$B18,Results_Deltas!$A$2:$P$15000,5,FALSE),"")</f>
        <v/>
      </c>
      <c r="H53" s="38" t="inlineStr">
        <is>
          <t>Blanket (page end)</t>
        </is>
      </c>
      <c r="I53" s="26" t="n"/>
      <c r="J53" s="26" t="n"/>
      <c r="K53" s="26" t="n"/>
      <c r="L53" s="26" t="inlineStr">
        <is>
          <t>NO</t>
        </is>
      </c>
      <c r="M53" s="74" t="n">
        <v>-1.17419963861177</v>
      </c>
      <c r="N53" s="71" t="n">
        <v>115</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FG_FEAR_THRESHOLD</t>
        </is>
      </c>
      <c r="B54" s="38" t="inlineStr">
        <is>
          <t>31.25</t>
        </is>
      </c>
      <c r="C54" s="38" t="n"/>
      <c r="D54" s="38" t="inlineStr">
        <is>
          <t>GLOBAL_CHECK, STOCKS_EXIT</t>
        </is>
      </c>
      <c r="E54" s="38" t="n"/>
      <c r="F54" s="26" t="n"/>
      <c r="G54" s="38">
        <f>IFERROR(VLOOKUP($A65&amp;"_"&amp;$B65,Results_Deltas!$A$2:$P$15000,5,FALSE),"")</f>
        <v/>
      </c>
      <c r="H54" s="38" t="inlineStr">
        <is>
          <t>Blanket (page end)</t>
        </is>
      </c>
      <c r="I54" s="26" t="n"/>
      <c r="J54" s="26" t="n"/>
      <c r="K54" s="26" t="n"/>
      <c r="L54" s="26" t="inlineStr">
        <is>
          <t>NO</t>
        </is>
      </c>
      <c r="M54" s="0" t="n">
        <v>-4.343458374803088</v>
      </c>
      <c r="N54" s="71" t="n">
        <v>111</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FG_FEAR_THRESHOLD</t>
        </is>
      </c>
      <c r="B55" s="38" t="inlineStr">
        <is>
          <t>18.75</t>
        </is>
      </c>
      <c r="C55" s="38" t="n"/>
      <c r="D55" s="38" t="inlineStr">
        <is>
          <t>GLOBAL_CHECK, STOCKS_EXIT</t>
        </is>
      </c>
      <c r="E55" s="38" t="n"/>
      <c r="F55" s="26" t="n"/>
      <c r="G55" s="38">
        <f>IFERROR(VLOOKUP($A66&amp;"_"&amp;$B66,Results_Deltas!$A$2:$P$15000,5,FALSE),"")</f>
        <v/>
      </c>
      <c r="H55" s="38" t="inlineStr">
        <is>
          <t>Blanket (page end)</t>
        </is>
      </c>
      <c r="I55" s="26" t="n"/>
      <c r="J55" s="26" t="n"/>
      <c r="K55" s="26" t="n"/>
      <c r="L55" s="26" t="inlineStr">
        <is>
          <t>NO</t>
        </is>
      </c>
      <c r="M55" s="0" t="n">
        <v>-3.997817119186503</v>
      </c>
      <c r="N55" s="71" t="n">
        <v>111</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FG_FEAR_THRESHOLD</t>
        </is>
      </c>
      <c r="B56" s="38" t="inlineStr">
        <is>
          <t>12.5</t>
        </is>
      </c>
      <c r="C56" s="38" t="n"/>
      <c r="D56" s="38" t="inlineStr">
        <is>
          <t>GLOBAL_CHECK, STOCKS_EXIT</t>
        </is>
      </c>
      <c r="E56" s="38" t="n"/>
      <c r="F56" s="26" t="n"/>
      <c r="G56" s="38">
        <f>IFERROR(VLOOKUP($A67&amp;"_"&amp;$B67,Results_Deltas!$A$2:$P$15000,5,FALSE),"")</f>
        <v/>
      </c>
      <c r="H56" s="38" t="inlineStr">
        <is>
          <t>Blanket (page end)</t>
        </is>
      </c>
      <c r="I56" s="26" t="n"/>
      <c r="J56" s="26" t="n"/>
      <c r="K56" s="26" t="n"/>
      <c r="L56" s="26" t="inlineStr">
        <is>
          <t>NO</t>
        </is>
      </c>
      <c r="M56" s="0" t="n">
        <v>-2.444345916903563</v>
      </c>
      <c r="N56" s="71" t="n">
        <v>115</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9" t="inlineStr">
        <is>
          <t>FG_GREED_THRESHOLD</t>
        </is>
      </c>
      <c r="B57" s="40" t="inlineStr">
        <is>
          <t>75</t>
        </is>
      </c>
      <c r="C57" s="38" t="n"/>
      <c r="D57" s="38" t="inlineStr">
        <is>
          <t>GLOBAL_CHECK, STOCKS_EXIT</t>
        </is>
      </c>
      <c r="E57" s="38" t="n"/>
      <c r="F57" s="26" t="n"/>
      <c r="G57" s="38">
        <f>IFERROR(VLOOKUP($A68&amp;"_"&amp;$B68,Results_Deltas!$A$2:$P$15000,5,FALSE),"")</f>
        <v/>
      </c>
      <c r="H57" s="38" t="inlineStr">
        <is>
          <t>Blanket (page end)</t>
        </is>
      </c>
      <c r="I57" s="26" t="n"/>
      <c r="J57" s="26" t="n"/>
      <c r="K57" s="26" t="n"/>
      <c r="L57" s="26" t="inlineStr">
        <is>
          <t>YES</t>
        </is>
      </c>
      <c r="M57" s="0" t="n">
        <v>-4.108582455103976</v>
      </c>
      <c r="N57" s="71" t="n">
        <v>111</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FG_GREED_THRESHOLD</t>
        </is>
      </c>
      <c r="B58" s="38" t="inlineStr">
        <is>
          <t>93.75</t>
        </is>
      </c>
      <c r="C58" s="38" t="n"/>
      <c r="D58" s="38" t="inlineStr">
        <is>
          <t>GLOBAL_CHECK, STOCKS_EXIT</t>
        </is>
      </c>
      <c r="E58" s="38" t="n"/>
      <c r="F58" s="26" t="n"/>
      <c r="G58" s="38">
        <f>IFERROR(VLOOKUP($A69&amp;"_"&amp;$B69,Results_Deltas!$A$2:$P$15000,5,FALSE),"")</f>
        <v/>
      </c>
      <c r="H58" s="38" t="inlineStr">
        <is>
          <t>Blanket (page end)</t>
        </is>
      </c>
      <c r="I58" s="26" t="n"/>
      <c r="J58" s="26" t="n"/>
      <c r="K58" s="26" t="n"/>
      <c r="L58" s="26" t="inlineStr">
        <is>
          <t>NO</t>
        </is>
      </c>
      <c r="M58" s="0" t="n">
        <v>-4.204466410634166</v>
      </c>
      <c r="N58" s="71" t="n">
        <v>112</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FG_GREED_THRESHOLD</t>
        </is>
      </c>
      <c r="B59" s="38" t="inlineStr">
        <is>
          <t>56.25</t>
        </is>
      </c>
      <c r="C59" s="38" t="n"/>
      <c r="D59" s="38" t="inlineStr">
        <is>
          <t>GLOBAL_CHECK, STOCKS_EXIT</t>
        </is>
      </c>
      <c r="E59" s="38" t="n"/>
      <c r="F59" s="26" t="n"/>
      <c r="G59" s="38">
        <f>IFERROR(VLOOKUP($A70&amp;"_"&amp;$B70,Results_Deltas!$A$2:$P$15000,5,FALSE),"")</f>
        <v/>
      </c>
      <c r="H59" s="38" t="inlineStr">
        <is>
          <t>Blanket (page end)</t>
        </is>
      </c>
      <c r="I59" s="26" t="n"/>
      <c r="J59" s="26" t="n"/>
      <c r="K59" s="26" t="n"/>
      <c r="L59" s="26" t="inlineStr">
        <is>
          <t>NO</t>
        </is>
      </c>
      <c r="M59" s="0" t="n">
        <v>-4.089002858276197</v>
      </c>
      <c r="N59" s="71" t="n">
        <v>112</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FG_GREED_THRESHOLD</t>
        </is>
      </c>
      <c r="B60" s="38" t="inlineStr">
        <is>
          <t>37.5</t>
        </is>
      </c>
      <c r="C60" s="38" t="n"/>
      <c r="D60" s="38" t="inlineStr">
        <is>
          <t>GLOBAL_CHECK, STOCKS_EXIT</t>
        </is>
      </c>
      <c r="E60" s="38" t="n"/>
      <c r="F60" s="26" t="n"/>
      <c r="G60" s="38">
        <f>IFERROR(VLOOKUP($A71&amp;"_"&amp;$B71,Results_Deltas!$A$2:$P$15000,5,FALSE),"")</f>
        <v/>
      </c>
      <c r="H60" s="38" t="inlineStr">
        <is>
          <t>Blanket (page end)</t>
        </is>
      </c>
      <c r="I60" s="26" t="n"/>
      <c r="J60" s="26" t="n"/>
      <c r="K60" s="26" t="n"/>
      <c r="L60" s="26" t="inlineStr">
        <is>
          <t>NO</t>
        </is>
      </c>
      <c r="M60" s="0" t="n">
        <v>-2.832722630705288</v>
      </c>
      <c r="N60" s="71" t="n">
        <v>116</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FUNDING_GATE_FILTER_TF</t>
        </is>
      </c>
      <c r="B61" s="38" t="inlineStr">
        <is>
          <t>OFF</t>
        </is>
      </c>
      <c r="C61" s="38" t="n"/>
      <c r="D61" s="38" t="inlineStr">
        <is>
          <t>GLOBAL_CHECK</t>
        </is>
      </c>
      <c r="E61" s="38" t="n"/>
      <c r="F61" s="26" t="n"/>
      <c r="G61" s="38">
        <f>IFERROR(VLOOKUP($A72&amp;"_"&amp;$B72,Results_Deltas!$A$2:$P$15000,5,FALSE),"")</f>
        <v/>
      </c>
      <c r="H61" s="38" t="inlineStr">
        <is>
          <t>Blanket (page end)</t>
        </is>
      </c>
      <c r="I61" s="26" t="n"/>
      <c r="J61" s="26" t="n"/>
      <c r="K61" s="26" t="n"/>
      <c r="L61" s="26" t="inlineStr">
        <is>
          <t>NO</t>
        </is>
      </c>
      <c r="M61" s="0" t="n">
        <v>-3.963872728879259</v>
      </c>
      <c r="N61" s="71" t="n">
        <v>112</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FUNDING_GATE_FILTER_TF</t>
        </is>
      </c>
      <c r="B62" s="38" t="inlineStr">
        <is>
          <t>D</t>
        </is>
      </c>
      <c r="C62" s="38" t="n"/>
      <c r="D62" s="38" t="inlineStr">
        <is>
          <t>GLOBAL_CHECK</t>
        </is>
      </c>
      <c r="E62" s="38" t="n"/>
      <c r="F62" s="26" t="n"/>
      <c r="G62" s="38">
        <f>IFERROR(VLOOKUP($A73&amp;"_"&amp;$B73,Results_Deltas!$A$2:$P$15000,5,FALSE),"")</f>
        <v/>
      </c>
      <c r="H62" s="38" t="inlineStr">
        <is>
          <t>Blanket (page end)</t>
        </is>
      </c>
      <c r="I62" s="26" t="n"/>
      <c r="J62" s="26" t="n"/>
      <c r="K62" s="26" t="n"/>
      <c r="L62" s="26" t="inlineStr">
        <is>
          <t>NO</t>
        </is>
      </c>
      <c r="M62" s="0" t="n">
        <v>-3.871036821743024</v>
      </c>
      <c r="N62" s="71" t="n">
        <v>112</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FUNDING_GATE_FILTER_TF</t>
        </is>
      </c>
      <c r="B63" s="38" t="inlineStr">
        <is>
          <t>4h</t>
        </is>
      </c>
      <c r="C63" s="38" t="n"/>
      <c r="D63" s="38" t="inlineStr">
        <is>
          <t>GLOBAL_CHECK</t>
        </is>
      </c>
      <c r="E63" s="38" t="n"/>
      <c r="F63" s="26" t="n"/>
      <c r="G63" s="38">
        <f>IFERROR(VLOOKUP($A74&amp;"_"&amp;$B74,Results_Deltas!$A$2:$P$15000,5,FALSE),"")</f>
        <v/>
      </c>
      <c r="H63" s="38" t="inlineStr">
        <is>
          <t>Blanket (page end)</t>
        </is>
      </c>
      <c r="I63" s="26" t="n"/>
      <c r="J63" s="26" t="n"/>
      <c r="K63" s="26" t="n"/>
      <c r="L63" s="26" t="inlineStr">
        <is>
          <t>NO</t>
        </is>
      </c>
      <c r="M63" s="0" t="n">
        <v>-4.039145310168244</v>
      </c>
      <c r="N63" s="71" t="n">
        <v>112</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FUNDING_GATE_FILTER_TF</t>
        </is>
      </c>
      <c r="B64" s="38" t="inlineStr">
        <is>
          <t>1h</t>
        </is>
      </c>
      <c r="C64" s="38" t="n"/>
      <c r="D64" s="38" t="inlineStr">
        <is>
          <t>GLOBAL_CHECK</t>
        </is>
      </c>
      <c r="E64" s="38" t="n"/>
      <c r="F64" s="26" t="n"/>
      <c r="G64" s="38">
        <f>IFERROR(VLOOKUP($A75&amp;"_"&amp;$B75,Results_Deltas!$A$2:$P$15000,5,FALSE),"")</f>
        <v/>
      </c>
      <c r="H64" s="38" t="inlineStr">
        <is>
          <t>Blanket (page end)</t>
        </is>
      </c>
      <c r="I64" s="26" t="n"/>
      <c r="J64" s="26" t="n"/>
      <c r="K64" s="26" t="n"/>
      <c r="L64" s="26" t="inlineStr">
        <is>
          <t>NO</t>
        </is>
      </c>
      <c r="M64" s="0" t="n">
        <v>-3.93161771038318</v>
      </c>
      <c r="N64" s="71" t="n">
        <v>113</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9" t="inlineStr">
        <is>
          <t>FUNDING_GATE_FILTER_TF</t>
        </is>
      </c>
      <c r="B65" s="40" t="inlineStr">
        <is>
          <t>15m</t>
        </is>
      </c>
      <c r="C65" s="38" t="n"/>
      <c r="D65" s="38" t="inlineStr">
        <is>
          <t>GLOBAL_CHECK</t>
        </is>
      </c>
      <c r="E65" s="38" t="n"/>
      <c r="F65" s="26" t="n"/>
      <c r="G65" s="38">
        <f>IFERROR(VLOOKUP($A76&amp;"_"&amp;$B76,Results_Deltas!$A$2:$P$15000,5,FALSE),"")</f>
        <v/>
      </c>
      <c r="H65" s="38" t="inlineStr">
        <is>
          <t>Blanket (page end)</t>
        </is>
      </c>
      <c r="I65" s="26" t="n"/>
      <c r="J65" s="26" t="n"/>
      <c r="K65" s="26" t="n"/>
      <c r="L65" s="26" t="inlineStr">
        <is>
          <t>YES</t>
        </is>
      </c>
      <c r="M65" s="0" t="n">
        <v>-1.059739167687071</v>
      </c>
      <c r="N65" s="71" t="n">
        <v>101</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FUNDING_GATE_LONG_MAX</t>
        </is>
      </c>
      <c r="B66" s="38" t="inlineStr">
        <is>
          <t>0.0</t>
        </is>
      </c>
      <c r="C66" s="38" t="n"/>
      <c r="D66" s="38" t="inlineStr">
        <is>
          <t>ENTRY, GLOBAL_CHECK, STOCKS_EXIT</t>
        </is>
      </c>
      <c r="E66" s="38" t="n"/>
      <c r="F66" s="26" t="n"/>
      <c r="G66" s="38">
        <f>IFERROR(VLOOKUP($A77&amp;"_"&amp;$B77,Results_Deltas!$A$2:$P$15000,5,FALSE),"")</f>
        <v/>
      </c>
      <c r="H66" s="38" t="inlineStr">
        <is>
          <t>Blanket (page end)</t>
        </is>
      </c>
      <c r="I66" s="26" t="n"/>
      <c r="J66" s="26" t="n"/>
      <c r="K66" s="26" t="n"/>
      <c r="L66" s="26" t="inlineStr">
        <is>
          <t>NO</t>
        </is>
      </c>
      <c r="M66" s="0" t="n">
        <v>-1.085472431336166</v>
      </c>
      <c r="N66" s="71" t="n">
        <v>108</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FUNDING_GATE_LONG_MAX</t>
        </is>
      </c>
      <c r="B67" s="38" t="inlineStr">
        <is>
          <t>0.0_ALT</t>
        </is>
      </c>
      <c r="C67" s="38" t="n"/>
      <c r="D67" s="38" t="inlineStr">
        <is>
          <t>ENTRY, GLOBAL_CHECK, STOCKS_EXIT</t>
        </is>
      </c>
      <c r="E67" s="38" t="n"/>
      <c r="F67" s="26" t="n"/>
      <c r="G67" s="38">
        <f>IFERROR(VLOOKUP($A78&amp;"_"&amp;$B78,Results_Deltas!$A$2:$P$15000,5,FALSE),"")</f>
        <v/>
      </c>
      <c r="H67" s="38" t="inlineStr">
        <is>
          <t>Blanket (page end)</t>
        </is>
      </c>
      <c r="I67" s="26" t="n"/>
      <c r="J67" s="26" t="n"/>
      <c r="K67" s="26" t="n"/>
      <c r="L67" s="26" t="inlineStr">
        <is>
          <t>NO</t>
        </is>
      </c>
      <c r="M67" s="0" t="n">
        <v>-1.085472431336166</v>
      </c>
      <c r="N67" s="71" t="n">
        <v>108</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FUNDING_GATE_MTF_REQUIRED</t>
        </is>
      </c>
      <c r="B68" s="38" t="inlineStr">
        <is>
          <t>0.0</t>
        </is>
      </c>
      <c r="C68" s="38" t="n"/>
      <c r="D68" s="38" t="inlineStr">
        <is>
          <t>ENTRY, GLOBAL_CHECK, STOCKS_EXIT</t>
        </is>
      </c>
      <c r="E68" s="38" t="n"/>
      <c r="F68" s="26" t="n"/>
      <c r="G68" s="38">
        <f>IFERROR(VLOOKUP($A79&amp;"_"&amp;$B79,Results_Deltas!$A$2:$P$15000,5,FALSE),"")</f>
        <v/>
      </c>
      <c r="H68" s="38" t="inlineStr">
        <is>
          <t>Blanket (page end)</t>
        </is>
      </c>
      <c r="I68" s="26" t="n"/>
      <c r="J68" s="26" t="n"/>
      <c r="K68" s="26" t="n"/>
      <c r="L68" s="26" t="inlineStr">
        <is>
          <t>NO</t>
        </is>
      </c>
      <c r="M68" s="0" t="n">
        <v>-1.085472431336166</v>
      </c>
      <c r="N68" s="71" t="n">
        <v>108</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FUNDING_GATE_MTF_REQUIRED</t>
        </is>
      </c>
      <c r="B69" s="38" t="inlineStr">
        <is>
          <t>0.0_ALT</t>
        </is>
      </c>
      <c r="C69" s="38" t="n"/>
      <c r="D69" s="38" t="inlineStr">
        <is>
          <t>ENTRY, GLOBAL_CHECK, STOCKS_EXIT</t>
        </is>
      </c>
      <c r="E69" s="38" t="n"/>
      <c r="F69" s="26" t="n"/>
      <c r="G69" s="38">
        <f>IFERROR(VLOOKUP($A80&amp;"_"&amp;$B80,Results_Deltas!$A$2:$P$15000,5,FALSE),"")</f>
        <v/>
      </c>
      <c r="H69" s="38" t="inlineStr">
        <is>
          <t>Blanket (page end)</t>
        </is>
      </c>
      <c r="I69" s="26" t="n"/>
      <c r="J69" s="26" t="n"/>
      <c r="K69" s="26" t="n"/>
      <c r="L69" s="26" t="inlineStr">
        <is>
          <t>NO</t>
        </is>
      </c>
      <c r="M69" s="0" t="n">
        <v>-1.085472431336166</v>
      </c>
      <c r="N69" s="71" t="n">
        <v>108</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FUNDING_GATE_SHORT_MIN</t>
        </is>
      </c>
      <c r="B70" s="38" t="inlineStr">
        <is>
          <t>0.0</t>
        </is>
      </c>
      <c r="C70" s="38" t="n"/>
      <c r="D70" s="38" t="inlineStr">
        <is>
          <t>ENTRY, GLOBAL_CHECK, STOCKS_EXIT</t>
        </is>
      </c>
      <c r="E70" s="38" t="n"/>
      <c r="F70" s="26" t="n"/>
      <c r="G70" s="38">
        <f>IFERROR(VLOOKUP($A81&amp;"_"&amp;$B81,Results_Deltas!$A$2:$P$15000,5,FALSE),"")</f>
        <v/>
      </c>
      <c r="H70" s="38" t="inlineStr">
        <is>
          <t>Blanket (page end)</t>
        </is>
      </c>
      <c r="I70" s="26" t="n"/>
      <c r="J70" s="26" t="n"/>
      <c r="K70" s="26" t="n"/>
      <c r="L70" s="26" t="inlineStr">
        <is>
          <t>NO</t>
        </is>
      </c>
      <c r="M70" s="0" t="n">
        <v>-1.085472431336166</v>
      </c>
      <c r="N70" s="71" t="n">
        <v>108</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FUNDING_GATE_SHORT_MIN</t>
        </is>
      </c>
      <c r="B71" s="38" t="inlineStr">
        <is>
          <t>0.0_ALT</t>
        </is>
      </c>
      <c r="C71" s="38" t="n"/>
      <c r="D71" s="38" t="inlineStr">
        <is>
          <t>ENTRY, GLOBAL_CHECK, STOCKS_EXIT</t>
        </is>
      </c>
      <c r="E71" s="38" t="n"/>
      <c r="F71" s="26" t="n"/>
      <c r="G71" s="38">
        <f>IFERROR(VLOOKUP($A82&amp;"_"&amp;$B82,Results_Deltas!$A$2:$P$15000,5,FALSE),"")</f>
        <v/>
      </c>
      <c r="H71" s="38" t="inlineStr">
        <is>
          <t>Blanket (page end)</t>
        </is>
      </c>
      <c r="I71" s="26" t="n"/>
      <c r="J71" s="26" t="n"/>
      <c r="K71" s="26" t="n"/>
      <c r="L71" s="26" t="inlineStr">
        <is>
          <t>NO</t>
        </is>
      </c>
      <c r="M71" s="0" t="n">
        <v>-1.085472431336166</v>
      </c>
      <c r="N71" s="71" t="n">
        <v>108</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GOLDEN_RULE_BASE_USD</t>
        </is>
      </c>
      <c r="B72" s="38" t="inlineStr">
        <is>
          <t>0.0</t>
        </is>
      </c>
      <c r="C72" s="38" t="n"/>
      <c r="D72" s="38" t="inlineStr">
        <is>
          <t>GLOBAL_CHECK, STOCKS_EXIT</t>
        </is>
      </c>
      <c r="E72" s="38" t="n"/>
      <c r="F72" s="26" t="n"/>
      <c r="G72" s="38">
        <f>IFERROR(VLOOKUP($A83&amp;"_"&amp;$B83,Results_Deltas!$A$2:$P$15000,5,FALSE),"")</f>
        <v/>
      </c>
      <c r="H72" s="38" t="inlineStr">
        <is>
          <t>Blanket (page end)</t>
        </is>
      </c>
      <c r="I72" s="26" t="n"/>
      <c r="J72" s="26" t="n"/>
      <c r="K72" s="26" t="n"/>
      <c r="L72" s="26" t="inlineStr">
        <is>
          <t>NO</t>
        </is>
      </c>
      <c r="M72" s="0" t="n">
        <v>-1.061715132334428</v>
      </c>
      <c r="N72" s="71" t="n">
        <v>116</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GOLDEN_RULE_BASE_USD</t>
        </is>
      </c>
      <c r="B73" s="38" t="inlineStr">
        <is>
          <t>0.0_ALT</t>
        </is>
      </c>
      <c r="C73" s="38" t="n"/>
      <c r="D73" s="38" t="inlineStr">
        <is>
          <t>GLOBAL_CHECK, STOCKS_EXIT</t>
        </is>
      </c>
      <c r="E73" s="38" t="n"/>
      <c r="F73" s="26" t="n"/>
      <c r="G73" s="38">
        <f>IFERROR(VLOOKUP($A84&amp;"_"&amp;$B84,Results_Deltas!$A$2:$P$15000,5,FALSE),"")</f>
        <v/>
      </c>
      <c r="H73" s="38" t="inlineStr">
        <is>
          <t>Blanket (page end)</t>
        </is>
      </c>
      <c r="I73" s="26" t="n"/>
      <c r="J73" s="26" t="n"/>
      <c r="K73" s="26" t="n"/>
      <c r="L73" s="26" t="inlineStr">
        <is>
          <t>NO</t>
        </is>
      </c>
      <c r="M73" s="0" t="n">
        <v>-1.062555599388112</v>
      </c>
      <c r="N73" s="71" t="n">
        <v>116</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GR_FILTER_ALL_ENTRIES</t>
        </is>
      </c>
      <c r="B74" s="38" t="inlineStr">
        <is>
          <t>0.0</t>
        </is>
      </c>
      <c r="C74" s="38" t="n"/>
      <c r="D74" s="38" t="inlineStr">
        <is>
          <t>GLOBAL_CHECK, STOCKS_EXIT</t>
        </is>
      </c>
      <c r="E74" s="38" t="n"/>
      <c r="F74" s="26" t="n"/>
      <c r="G74" s="38">
        <f>IFERROR(VLOOKUP($A85&amp;"_"&amp;$B85,Results_Deltas!$A$2:$P$15000,5,FALSE),"")</f>
        <v/>
      </c>
      <c r="H74" s="38" t="inlineStr">
        <is>
          <t>Blanket (page end)</t>
        </is>
      </c>
      <c r="I74" s="26" t="n"/>
      <c r="J74" s="26" t="n"/>
      <c r="K74" s="26" t="n"/>
      <c r="L74" s="26" t="inlineStr">
        <is>
          <t>NO</t>
        </is>
      </c>
      <c r="M74" s="0" t="n">
        <v>-1.081156783651566</v>
      </c>
      <c r="N74" s="71" t="n">
        <v>113</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GR_FILTER_ALL_ENTRIES</t>
        </is>
      </c>
      <c r="B75" s="38" t="inlineStr">
        <is>
          <t>0.0_ALT</t>
        </is>
      </c>
      <c r="C75" s="38" t="n"/>
      <c r="D75" s="38" t="inlineStr">
        <is>
          <t>GLOBAL_CHECK, STOCKS_EXIT</t>
        </is>
      </c>
      <c r="E75" s="38" t="n"/>
      <c r="F75" s="26" t="n"/>
      <c r="G75" s="38">
        <f>IFERROR(VLOOKUP($A86&amp;"_"&amp;$B86,Results_Deltas!$A$2:$P$15000,5,FALSE),"")</f>
        <v/>
      </c>
      <c r="H75" s="38" t="inlineStr">
        <is>
          <t>Blanket (page end)</t>
        </is>
      </c>
      <c r="I75" s="26" t="n"/>
      <c r="J75" s="26" t="n"/>
      <c r="K75" s="26" t="n"/>
      <c r="L75" s="26" t="inlineStr">
        <is>
          <t>NO</t>
        </is>
      </c>
      <c r="M75" s="0" t="n">
        <v>-1.081156783651566</v>
      </c>
      <c r="N75" s="71" t="n">
        <v>113</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GR_FILTER_VEC_ENABLED</t>
        </is>
      </c>
      <c r="B76" s="38" t="inlineStr">
        <is>
          <t>False</t>
        </is>
      </c>
      <c r="C76" s="38" t="n"/>
      <c r="D76" s="38" t="inlineStr">
        <is>
          <t>GLOBAL_CHECK</t>
        </is>
      </c>
      <c r="E76" s="38" t="n"/>
      <c r="F76" s="26" t="n"/>
      <c r="G76" s="38">
        <f>IFERROR(VLOOKUP($A87&amp;"_"&amp;$B87,Results_Deltas!$A$2:$P$15000,5,FALSE),"")</f>
        <v/>
      </c>
      <c r="H76" s="38" t="inlineStr">
        <is>
          <t>Blanket (page end)</t>
        </is>
      </c>
      <c r="I76" s="26" t="n"/>
      <c r="J76" s="26" t="n"/>
      <c r="K76" s="26" t="n"/>
      <c r="L76" s="26" t="inlineStr">
        <is>
          <t>YES</t>
        </is>
      </c>
      <c r="M76" s="0" t="n">
        <v>-1.046896286990704</v>
      </c>
      <c r="N76" s="71" t="n">
        <v>106</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GR_FILTER_VEC_ENABLED</t>
        </is>
      </c>
      <c r="B77" s="38" t="inlineStr">
        <is>
          <t>True</t>
        </is>
      </c>
      <c r="C77" s="38" t="n"/>
      <c r="D77" s="38" t="inlineStr">
        <is>
          <t>GLOBAL_CHECK</t>
        </is>
      </c>
      <c r="E77" s="38" t="n"/>
      <c r="F77" s="26" t="n"/>
      <c r="G77" s="38">
        <f>IFERROR(VLOOKUP($A88&amp;"_"&amp;$B88,Results_Deltas!$A$2:$P$15000,5,FALSE),"")</f>
        <v/>
      </c>
      <c r="H77" s="38" t="inlineStr">
        <is>
          <t>Blanket (page end)</t>
        </is>
      </c>
      <c r="I77" s="26" t="n"/>
      <c r="J77" s="26" t="n"/>
      <c r="K77" s="26" t="n"/>
      <c r="L77" s="26" t="inlineStr">
        <is>
          <t>NO</t>
        </is>
      </c>
      <c r="M77" s="0" t="n">
        <v>-3.077683021634937</v>
      </c>
      <c r="N77" s="71" t="n">
        <v>117</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GR_FILTER_VEC_MIN_TFS</t>
        </is>
      </c>
      <c r="B78" s="38" t="inlineStr">
        <is>
          <t>0</t>
        </is>
      </c>
      <c r="C78" s="38" t="n"/>
      <c r="D78" s="38" t="inlineStr">
        <is>
          <t>GLOBAL_CHECK</t>
        </is>
      </c>
      <c r="E78" s="38" t="n"/>
      <c r="F78" s="26" t="n"/>
      <c r="G78" s="38">
        <f>IFERROR(VLOOKUP($A89&amp;"_"&amp;$B89,Results_Deltas!$A$2:$P$15000,5,FALSE),"")</f>
        <v/>
      </c>
      <c r="H78" s="38" t="inlineStr">
        <is>
          <t>Blanket (page end)</t>
        </is>
      </c>
      <c r="I78" s="26" t="n"/>
      <c r="J78" s="26" t="n"/>
      <c r="K78" s="26" t="n"/>
      <c r="L78" s="26" t="inlineStr">
        <is>
          <t>NO</t>
        </is>
      </c>
      <c r="M78" s="0" t="n">
        <v>-1.17984354596436</v>
      </c>
      <c r="N78" s="71" t="n">
        <v>117</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9" t="inlineStr">
        <is>
          <t>GR_FILTER_VEC_MIN_TFS</t>
        </is>
      </c>
      <c r="B79" s="40" t="inlineStr">
        <is>
          <t>2</t>
        </is>
      </c>
      <c r="C79" s="38" t="n"/>
      <c r="D79" s="38" t="inlineStr">
        <is>
          <t>GLOBAL_CHECK</t>
        </is>
      </c>
      <c r="E79" s="38" t="n"/>
      <c r="F79" s="26" t="n"/>
      <c r="G79" s="38">
        <f>IFERROR(VLOOKUP($A90&amp;"_"&amp;$B90,Results_Deltas!$A$2:$P$15000,5,FALSE),"")</f>
        <v/>
      </c>
      <c r="H79" s="38" t="inlineStr">
        <is>
          <t>Blanket (page end)</t>
        </is>
      </c>
      <c r="I79" s="26" t="n"/>
      <c r="J79" s="26" t="n"/>
      <c r="K79" s="26" t="n"/>
      <c r="L79" s="26" t="inlineStr">
        <is>
          <t>YES</t>
        </is>
      </c>
      <c r="M79" s="0" t="n">
        <v>-2.236942119726328</v>
      </c>
      <c r="N79" s="71" t="n">
        <v>117</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GR_FILTER_VEC_MIN_TFS</t>
        </is>
      </c>
      <c r="B80" s="38" t="inlineStr">
        <is>
          <t>1</t>
        </is>
      </c>
      <c r="C80" s="38" t="n"/>
      <c r="D80" s="38" t="inlineStr">
        <is>
          <t>GLOBAL_CHECK</t>
        </is>
      </c>
      <c r="E80" s="38" t="n"/>
      <c r="F80" s="26" t="n"/>
      <c r="G80" s="38">
        <f>IFERROR(VLOOKUP($A91&amp;"_"&amp;$B91,Results_Deltas!$A$2:$P$15000,5,FALSE),"")</f>
        <v/>
      </c>
      <c r="H80" s="38" t="inlineStr">
        <is>
          <t>Blanket (page end)</t>
        </is>
      </c>
      <c r="I80" s="26" t="n"/>
      <c r="J80" s="26" t="n"/>
      <c r="K80" s="26" t="n"/>
      <c r="L80" s="26" t="inlineStr">
        <is>
          <t>NO</t>
        </is>
      </c>
      <c r="M80" s="0" t="n">
        <v>-2.974775409937322</v>
      </c>
      <c r="N80" s="71" t="n">
        <v>116</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9" t="inlineStr">
        <is>
          <t>HA_WICK_QUALITY_ENABLED</t>
        </is>
      </c>
      <c r="B81" s="40" t="inlineStr">
        <is>
          <t>False</t>
        </is>
      </c>
      <c r="C81" s="38" t="n"/>
      <c r="D81" s="38" t="inlineStr">
        <is>
          <t>ENTRY, GLOBAL_CHECK, STOCKS_EXIT</t>
        </is>
      </c>
      <c r="E81" s="38" t="n"/>
      <c r="F81" s="26" t="n"/>
      <c r="G81" s="38">
        <f>IFERROR(VLOOKUP($A92&amp;"_"&amp;$B92,Results_Deltas!$A$2:$P$15000,5,FALSE),"")</f>
        <v/>
      </c>
      <c r="H81" s="38" t="inlineStr">
        <is>
          <t>Blanket (page end)</t>
        </is>
      </c>
      <c r="I81" s="26" t="n"/>
      <c r="J81" s="26" t="n"/>
      <c r="K81" s="26" t="n"/>
      <c r="L81" s="26" t="inlineStr">
        <is>
          <t>YES</t>
        </is>
      </c>
      <c r="M81" s="0" t="n">
        <v>-1.087828328212848</v>
      </c>
      <c r="N81" s="71" t="n">
        <v>102</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HA_WICK_QUALITY_ENABLED</t>
        </is>
      </c>
      <c r="B82" s="38" t="inlineStr">
        <is>
          <t>True</t>
        </is>
      </c>
      <c r="C82" s="38" t="n"/>
      <c r="D82" s="38" t="inlineStr">
        <is>
          <t>ENTRY, GLOBAL_CHECK, STOCKS_EXIT</t>
        </is>
      </c>
      <c r="E82" s="38" t="n"/>
      <c r="F82" s="26" t="n"/>
      <c r="G82" s="38">
        <f>IFERROR(VLOOKUP($A93&amp;"_"&amp;$B93,Results_Deltas!$A$2:$P$15000,5,FALSE),"")</f>
        <v/>
      </c>
      <c r="H82" s="38" t="inlineStr">
        <is>
          <t>Blanket (page end)</t>
        </is>
      </c>
      <c r="I82" s="26" t="n"/>
      <c r="J82" s="26" t="n"/>
      <c r="K82" s="26" t="n"/>
      <c r="L82" s="26" t="inlineStr">
        <is>
          <t>NO</t>
        </is>
      </c>
      <c r="M82" s="0" t="n">
        <v>-2.875054998470442</v>
      </c>
      <c r="N82" s="71" t="n">
        <v>114</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9" t="inlineStr">
        <is>
          <t>HA_WICK_QUALITY_SCORE</t>
        </is>
      </c>
      <c r="B83" s="40" t="inlineStr">
        <is>
          <t>15</t>
        </is>
      </c>
      <c r="C83" s="38" t="n"/>
      <c r="D83" s="38" t="inlineStr">
        <is>
          <t>ENTRY, GLOBAL_CHECK, STOCKS_EXIT</t>
        </is>
      </c>
      <c r="E83" s="38" t="n"/>
      <c r="F83" s="26" t="n"/>
      <c r="G83" s="38">
        <f>IFERROR(VLOOKUP($A94&amp;"_"&amp;$B94,Results_Deltas!$A$2:$P$15000,5,FALSE),"")</f>
        <v/>
      </c>
      <c r="H83" s="38" t="inlineStr">
        <is>
          <t>Blanket (page end)</t>
        </is>
      </c>
      <c r="I83" s="26" t="n"/>
      <c r="J83" s="26" t="n"/>
      <c r="K83" s="26" t="n"/>
      <c r="L83" s="26" t="inlineStr">
        <is>
          <t>YES</t>
        </is>
      </c>
      <c r="M83" s="0" t="n">
        <v>-3.437450340889589</v>
      </c>
      <c r="N83" s="71" t="n">
        <v>106</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HA_WICK_QUALITY_SCORE</t>
        </is>
      </c>
      <c r="B84" s="38" t="inlineStr">
        <is>
          <t>15_ALT</t>
        </is>
      </c>
      <c r="C84" s="38" t="n"/>
      <c r="D84" s="38" t="inlineStr">
        <is>
          <t>ENTRY, GLOBAL_CHECK, STOCKS_EXIT</t>
        </is>
      </c>
      <c r="E84" s="38" t="n"/>
      <c r="F84" s="26" t="n"/>
      <c r="G84" s="38">
        <f>IFERROR(VLOOKUP($A95&amp;"_"&amp;$B95,Results_Deltas!$A$2:$P$15000,5,FALSE),"")</f>
        <v/>
      </c>
      <c r="H84" s="38" t="inlineStr">
        <is>
          <t>Blanket (page end)</t>
        </is>
      </c>
      <c r="I84" s="26" t="n"/>
      <c r="J84" s="26" t="n"/>
      <c r="K84" s="26" t="n"/>
      <c r="L84" s="26" t="inlineStr">
        <is>
          <t>NO</t>
        </is>
      </c>
      <c r="M84" s="0" t="n">
        <v>-3.486581417535427</v>
      </c>
      <c r="N84" s="71" t="n">
        <v>104</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HA_WICK_QUALITY_TF</t>
        </is>
      </c>
      <c r="B85" s="38" t="inlineStr">
        <is>
          <t>OFF</t>
        </is>
      </c>
      <c r="C85" s="38" t="n"/>
      <c r="D85" s="38" t="inlineStr">
        <is>
          <t>ENTRY, GLOBAL_CHECK, STOCKS_EXIT</t>
        </is>
      </c>
      <c r="E85" s="38" t="n"/>
      <c r="F85" s="26" t="n"/>
      <c r="G85" s="38">
        <f>IFERROR(VLOOKUP($A96&amp;"_"&amp;$B96,Results_Deltas!$A$2:$P$15000,5,FALSE),"")</f>
        <v/>
      </c>
      <c r="H85" s="38" t="inlineStr">
        <is>
          <t>Blanket (page end)</t>
        </is>
      </c>
      <c r="I85" s="26" t="n"/>
      <c r="J85" s="26" t="n"/>
      <c r="K85" s="26" t="n"/>
      <c r="L85" s="26" t="inlineStr">
        <is>
          <t>NO</t>
        </is>
      </c>
      <c r="M85" s="0" t="n">
        <v>-2.67780786364276</v>
      </c>
      <c r="N85" s="71" t="n">
        <v>107</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HA_WICK_QUALITY_TF</t>
        </is>
      </c>
      <c r="B86" s="38" t="inlineStr">
        <is>
          <t>D</t>
        </is>
      </c>
      <c r="C86" s="38" t="n"/>
      <c r="D86" s="38" t="inlineStr">
        <is>
          <t>ENTRY, GLOBAL_CHECK, STOCKS_EXIT</t>
        </is>
      </c>
      <c r="E86" s="38" t="n"/>
      <c r="F86" s="26" t="n"/>
      <c r="G86" s="38">
        <f>IFERROR(VLOOKUP($A97&amp;"_"&amp;$B97,Results_Deltas!$A$2:$P$15000,5,FALSE),"")</f>
        <v/>
      </c>
      <c r="H86" s="38" t="inlineStr">
        <is>
          <t>Blanket (page end)</t>
        </is>
      </c>
      <c r="I86" s="26" t="n"/>
      <c r="J86" s="26" t="n"/>
      <c r="K86" s="26" t="n"/>
      <c r="L86" s="26" t="inlineStr">
        <is>
          <t>NO</t>
        </is>
      </c>
      <c r="M86" s="0" t="n">
        <v>-3.835127248283126</v>
      </c>
      <c r="N86" s="71" t="n">
        <v>105</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HA_WICK_QUALITY_TF</t>
        </is>
      </c>
      <c r="B87" s="38" t="inlineStr">
        <is>
          <t>4h</t>
        </is>
      </c>
      <c r="C87" s="38" t="n"/>
      <c r="D87" s="38" t="inlineStr">
        <is>
          <t>ENTRY, GLOBAL_CHECK, STOCKS_EXIT</t>
        </is>
      </c>
      <c r="E87" s="38" t="n"/>
      <c r="F87" s="26" t="n"/>
      <c r="G87" s="38">
        <f>IFERROR(VLOOKUP($A98&amp;"_"&amp;$B98,Results_Deltas!$A$2:$P$15000,5,FALSE),"")</f>
        <v/>
      </c>
      <c r="H87" s="38" t="inlineStr">
        <is>
          <t>Blanket (page end)</t>
        </is>
      </c>
      <c r="I87" s="26" t="n"/>
      <c r="J87" s="26" t="n"/>
      <c r="K87" s="26" t="n"/>
      <c r="L87" s="26" t="inlineStr">
        <is>
          <t>NO</t>
        </is>
      </c>
      <c r="M87" s="0" t="n">
        <v>-3.74399807421182</v>
      </c>
      <c r="N87" s="71" t="n">
        <v>105</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HA_WICK_QUALITY_TF</t>
        </is>
      </c>
      <c r="B88" s="40" t="inlineStr">
        <is>
          <t>1h</t>
        </is>
      </c>
      <c r="C88" s="38" t="n"/>
      <c r="D88" s="38" t="inlineStr">
        <is>
          <t>ENTRY, GLOBAL_CHECK, STOCKS_EXIT</t>
        </is>
      </c>
      <c r="E88" s="38" t="n"/>
      <c r="F88" s="26" t="n"/>
      <c r="G88" s="38">
        <f>IFERROR(VLOOKUP($A99&amp;"_"&amp;$B99,Results_Deltas!$A$2:$P$15000,5,FALSE),"")</f>
        <v/>
      </c>
      <c r="H88" s="38" t="inlineStr">
        <is>
          <t>Blanket (page end)</t>
        </is>
      </c>
      <c r="I88" s="26" t="n"/>
      <c r="J88" s="26" t="n"/>
      <c r="K88" s="26" t="n"/>
      <c r="L88" s="26" t="inlineStr">
        <is>
          <t>YES</t>
        </is>
      </c>
      <c r="M88" s="0" t="n">
        <v>-2.810258208830474</v>
      </c>
      <c r="N88" s="71" t="n">
        <v>107</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HA_WICK_QUALITY_TF</t>
        </is>
      </c>
      <c r="B89" s="38" t="inlineStr">
        <is>
          <t>15m</t>
        </is>
      </c>
      <c r="C89" s="38" t="n"/>
      <c r="D89" s="38" t="inlineStr">
        <is>
          <t>ENTRY, GLOBAL_CHECK, STOCKS_EXIT</t>
        </is>
      </c>
      <c r="E89" s="38" t="n"/>
      <c r="F89" s="26" t="n"/>
      <c r="G89" s="38">
        <f>IFERROR(VLOOKUP($A100&amp;"_"&amp;$B100,Results_Deltas!$A$2:$P$15000,5,FALSE),"")</f>
        <v/>
      </c>
      <c r="H89" s="38" t="inlineStr">
        <is>
          <t>Blanket (page end)</t>
        </is>
      </c>
      <c r="I89" s="26" t="n"/>
      <c r="J89" s="26" t="n"/>
      <c r="K89" s="26" t="n"/>
      <c r="L89" s="26" t="inlineStr">
        <is>
          <t>NO</t>
        </is>
      </c>
      <c r="M89" s="0" t="n">
        <v>-1.004267016950697</v>
      </c>
      <c r="N89" s="71" t="n">
        <v>95</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HLR_SMA_BAND_PCT</t>
        </is>
      </c>
      <c r="B90" s="38" t="inlineStr">
        <is>
          <t>0</t>
        </is>
      </c>
      <c r="C90" s="38" t="n"/>
      <c r="D90" s="38" t="inlineStr">
        <is>
          <t>ENTRY, GLOBAL_CHECK, STOCKS_EXIT</t>
        </is>
      </c>
      <c r="E90" s="38" t="n"/>
      <c r="F90" s="26" t="n"/>
      <c r="G90" s="38">
        <f>IFERROR(VLOOKUP($A101&amp;"_"&amp;$B101,Results_Deltas!$A$2:$P$15000,5,FALSE),"")</f>
        <v/>
      </c>
      <c r="H90" s="38" t="inlineStr">
        <is>
          <t>Blanket (page end)</t>
        </is>
      </c>
      <c r="I90" s="26" t="n"/>
      <c r="J90" s="26" t="n"/>
      <c r="K90" s="26" t="n"/>
      <c r="L90" s="26" t="inlineStr">
        <is>
          <t>NO</t>
        </is>
      </c>
      <c r="M90" s="0" t="n">
        <v>-1.014989187063628</v>
      </c>
      <c r="N90" s="71" t="n">
        <v>107</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HLR_SMA_BAND_PCT</t>
        </is>
      </c>
      <c r="B91" s="38" t="inlineStr">
        <is>
          <t>2.0</t>
        </is>
      </c>
      <c r="C91" s="38" t="n"/>
      <c r="D91" s="38" t="inlineStr">
        <is>
          <t>ENTRY, GLOBAL_CHECK, STOCKS_EXIT</t>
        </is>
      </c>
      <c r="E91" s="38" t="n"/>
      <c r="F91" s="26" t="n"/>
      <c r="G91" s="38">
        <f>IFERROR(VLOOKUP($A102&amp;"_"&amp;$B102,Results_Deltas!$A$2:$P$15000,5,FALSE),"")</f>
        <v/>
      </c>
      <c r="H91" s="38" t="inlineStr">
        <is>
          <t>Blanket (page end)</t>
        </is>
      </c>
      <c r="I91" s="26" t="n"/>
      <c r="J91" s="26" t="n"/>
      <c r="K91" s="26" t="n"/>
      <c r="L91" s="26" t="inlineStr">
        <is>
          <t>NO</t>
        </is>
      </c>
      <c r="M91" s="0" t="n">
        <v>-2.477983618299513</v>
      </c>
      <c r="N91" s="71" t="n">
        <v>107</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HLR_SMA_BAND_PCT</t>
        </is>
      </c>
      <c r="B92" s="38" t="inlineStr">
        <is>
          <t>1.0</t>
        </is>
      </c>
      <c r="C92" s="38" t="n"/>
      <c r="D92" s="38" t="inlineStr">
        <is>
          <t>ENTRY, GLOBAL_CHECK, STOCKS_EXIT</t>
        </is>
      </c>
      <c r="E92" s="38" t="n"/>
      <c r="F92" s="26" t="n"/>
      <c r="G92" s="38">
        <f>IFERROR(VLOOKUP($A103&amp;"_"&amp;$B103,Results_Deltas!$A$2:$P$15000,5,FALSE),"")</f>
        <v/>
      </c>
      <c r="H92" s="38" t="inlineStr">
        <is>
          <t>Blanket (page end)</t>
        </is>
      </c>
      <c r="I92" s="26" t="n"/>
      <c r="J92" s="26" t="n"/>
      <c r="K92" s="26" t="n"/>
      <c r="L92" s="26" t="inlineStr">
        <is>
          <t>NO</t>
        </is>
      </c>
      <c r="M92" s="0" t="n">
        <v>-3.915717075469258</v>
      </c>
      <c r="N92" s="71" t="n">
        <v>103</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HLR_SMA_BAND_PCT</t>
        </is>
      </c>
      <c r="B93" s="38" t="inlineStr">
        <is>
          <t>0.5</t>
        </is>
      </c>
      <c r="C93" s="38" t="n"/>
      <c r="D93" s="38" t="inlineStr">
        <is>
          <t>ENTRY, GLOBAL_CHECK, STOCKS_EXIT</t>
        </is>
      </c>
      <c r="E93" s="38" t="n"/>
      <c r="F93" s="26" t="n"/>
      <c r="G93" s="38">
        <f>IFERROR(VLOOKUP($A104&amp;"_"&amp;$B104,Results_Deltas!$A$2:$P$15000,5,FALSE),"")</f>
        <v/>
      </c>
      <c r="H93" s="38" t="inlineStr">
        <is>
          <t>Blanket (page end)</t>
        </is>
      </c>
      <c r="I93" s="26" t="n"/>
      <c r="J93" s="26" t="n"/>
      <c r="K93" s="26" t="n"/>
      <c r="L93" s="26" t="inlineStr">
        <is>
          <t>NO</t>
        </is>
      </c>
      <c r="M93" s="0" t="n">
        <v>-3.721033256278915</v>
      </c>
      <c r="N93" s="71" t="n">
        <v>103</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HLR_TOP_MIN_TFS</t>
        </is>
      </c>
      <c r="B94" s="38" t="inlineStr">
        <is>
          <t>0</t>
        </is>
      </c>
      <c r="C94" s="38" t="n"/>
      <c r="D94" s="38" t="inlineStr">
        <is>
          <t>GLOBAL_CHECK, REENTRY, STOCKS_EXIT</t>
        </is>
      </c>
      <c r="E94" s="38" t="n"/>
      <c r="F94" s="26" t="n"/>
      <c r="G94" s="38">
        <f>IFERROR(VLOOKUP($A105&amp;"_"&amp;$B105,Results_Deltas!$A$2:$P$15000,5,FALSE),"")</f>
        <v/>
      </c>
      <c r="H94" s="38" t="inlineStr">
        <is>
          <t>Blanket (page end)</t>
        </is>
      </c>
      <c r="I94" s="26" t="n"/>
      <c r="J94" s="26" t="n"/>
      <c r="K94" s="26" t="n"/>
      <c r="L94" s="26" t="inlineStr">
        <is>
          <t>NO</t>
        </is>
      </c>
      <c r="M94" s="0" t="n">
        <v>-1.047535241929193</v>
      </c>
      <c r="N94" s="71" t="n">
        <v>107</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9" t="inlineStr">
        <is>
          <t>HLR_TOP_MIN_TFS</t>
        </is>
      </c>
      <c r="B95" s="40" t="inlineStr">
        <is>
          <t>2</t>
        </is>
      </c>
      <c r="C95" s="38" t="n"/>
      <c r="D95" s="38" t="inlineStr">
        <is>
          <t>GLOBAL_CHECK, REENTRY, STOCKS_EXIT</t>
        </is>
      </c>
      <c r="E95" s="38" t="n"/>
      <c r="F95" s="26" t="n"/>
      <c r="G95" s="38">
        <f>IFERROR(VLOOKUP($A106&amp;"_"&amp;$B106,Results_Deltas!$A$2:$P$15000,5,FALSE),"")</f>
        <v/>
      </c>
      <c r="H95" s="38" t="inlineStr">
        <is>
          <t>Blanket (page end)</t>
        </is>
      </c>
      <c r="I95" s="26" t="n"/>
      <c r="J95" s="26" t="n"/>
      <c r="K95" s="26" t="n"/>
      <c r="L95" s="26" t="inlineStr">
        <is>
          <t>YES</t>
        </is>
      </c>
      <c r="M95" s="0" t="n">
        <v>-4.000143135371633</v>
      </c>
      <c r="N95" s="71" t="n">
        <v>102</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HLR_TOP_MIN_TFS</t>
        </is>
      </c>
      <c r="B96" s="38" t="inlineStr">
        <is>
          <t>1</t>
        </is>
      </c>
      <c r="C96" s="38" t="n"/>
      <c r="D96" s="38" t="inlineStr">
        <is>
          <t>GLOBAL_CHECK, REENTRY, STOCKS_EXIT</t>
        </is>
      </c>
      <c r="E96" s="38" t="n"/>
      <c r="F96" s="26" t="n"/>
      <c r="G96" s="38">
        <f>IFERROR(VLOOKUP($A107&amp;"_"&amp;$B107,Results_Deltas!$A$2:$P$15000,5,FALSE),"")</f>
        <v/>
      </c>
      <c r="H96" s="38" t="inlineStr">
        <is>
          <t>Blanket (page end)</t>
        </is>
      </c>
      <c r="I96" s="26" t="n"/>
      <c r="J96" s="26" t="n"/>
      <c r="K96" s="26" t="n"/>
      <c r="L96" s="26" t="inlineStr">
        <is>
          <t>NO</t>
        </is>
      </c>
      <c r="M96" s="0" t="n">
        <v>-2.832794220144768</v>
      </c>
      <c r="N96" s="71" t="n">
        <v>107</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HTF4_CONF</t>
        </is>
      </c>
      <c r="B97" s="38" t="inlineStr">
        <is>
          <t>False</t>
        </is>
      </c>
      <c r="C97" s="38" t="n"/>
      <c r="D97" s="38" t="inlineStr">
        <is>
          <t>GLOBAL_CHECK, STOCKS_EXIT</t>
        </is>
      </c>
      <c r="E97" s="38" t="n"/>
      <c r="F97" s="26" t="n"/>
      <c r="G97" s="38">
        <f>IFERROR(VLOOKUP($A108&amp;"_"&amp;$B108,Results_Deltas!$A$2:$P$15000,5,FALSE),"")</f>
        <v/>
      </c>
      <c r="H97" s="38" t="inlineStr">
        <is>
          <t>Blanket (page end)</t>
        </is>
      </c>
      <c r="I97" s="26" t="n"/>
      <c r="J97" s="26" t="n"/>
      <c r="K97" s="26" t="n"/>
      <c r="L97" s="26" t="inlineStr">
        <is>
          <t>NO</t>
        </is>
      </c>
      <c r="M97" s="0" t="n">
        <v>-1.059570361403672</v>
      </c>
      <c r="N97" s="71" t="n">
        <v>98</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HTF4_CONF</t>
        </is>
      </c>
      <c r="B98" s="38" t="inlineStr">
        <is>
          <t>False_ALT</t>
        </is>
      </c>
      <c r="C98" s="38" t="n"/>
      <c r="D98" s="38" t="inlineStr">
        <is>
          <t>GLOBAL_CHECK, STOCKS_EXIT</t>
        </is>
      </c>
      <c r="E98" s="38" t="n"/>
      <c r="F98" s="26" t="n"/>
      <c r="G98" s="38">
        <f>IFERROR(VLOOKUP($A109&amp;"_"&amp;$B109,Results_Deltas!$A$2:$P$15000,5,FALSE),"")</f>
        <v/>
      </c>
      <c r="H98" s="38" t="inlineStr">
        <is>
          <t>Blanket (page end)</t>
        </is>
      </c>
      <c r="I98" s="26" t="n"/>
      <c r="J98" s="26" t="n"/>
      <c r="K98" s="26" t="n"/>
      <c r="L98" s="26" t="inlineStr">
        <is>
          <t>NO</t>
        </is>
      </c>
      <c r="M98" s="0" t="n">
        <v>-1.240925130745512</v>
      </c>
      <c r="N98" s="71" t="n">
        <v>110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9" t="inlineStr">
        <is>
          <t>HTF_DIRECTION_GATE_ENABLED</t>
        </is>
      </c>
      <c r="B99" s="40" t="inlineStr">
        <is>
          <t>False</t>
        </is>
      </c>
      <c r="C99" s="38" t="n"/>
      <c r="D99" s="38" t="inlineStr">
        <is>
          <t>ENTRY, GLOBAL_CHECK, STOCKS_EXIT</t>
        </is>
      </c>
      <c r="E99" s="38" t="n"/>
      <c r="F99" s="26" t="n"/>
      <c r="G99" s="38">
        <f>IFERROR(VLOOKUP($A110&amp;"_"&amp;$B110,Results_Deltas!$A$2:$P$15000,5,FALSE),"")</f>
        <v/>
      </c>
      <c r="H99" s="38" t="inlineStr">
        <is>
          <t>Blanket (page end)</t>
        </is>
      </c>
      <c r="I99" s="26" t="n"/>
      <c r="J99" s="26" t="n"/>
      <c r="K99" s="26" t="n"/>
      <c r="L99" s="26" t="inlineStr">
        <is>
          <t>YES</t>
        </is>
      </c>
      <c r="M99" s="0" t="n">
        <v>-0.8635765551476838</v>
      </c>
      <c r="N99" s="71" t="n">
        <v>98</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HTF_DIRECTION_GATE_ENABLED</t>
        </is>
      </c>
      <c r="B100" s="38" t="inlineStr">
        <is>
          <t>True</t>
        </is>
      </c>
      <c r="C100" s="38" t="n"/>
      <c r="D100" s="38" t="inlineStr">
        <is>
          <t>ENTRY, GLOBAL_CHECK, STOCKS_EXIT</t>
        </is>
      </c>
      <c r="E100" s="38" t="n"/>
      <c r="F100" s="26" t="n"/>
      <c r="G100" s="38">
        <f>IFERROR(VLOOKUP($A111&amp;"_"&amp;$B111,Results_Deltas!$A$2:$P$15000,5,FALSE),"")</f>
        <v/>
      </c>
      <c r="H100" s="38" t="inlineStr">
        <is>
          <t>Blanket (page end)</t>
        </is>
      </c>
      <c r="I100" s="26" t="n"/>
      <c r="J100" s="26" t="n"/>
      <c r="K100" s="26" t="n"/>
      <c r="L100" s="26" t="inlineStr">
        <is>
          <t>NO</t>
        </is>
      </c>
      <c r="M100" s="0" t="n">
        <v>-2.866603241878976</v>
      </c>
      <c r="N100" s="71" t="n">
        <v>110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HTF_GATE_BYPASS_RZ</t>
        </is>
      </c>
      <c r="B101" s="38" t="inlineStr">
        <is>
          <t>0.0</t>
        </is>
      </c>
      <c r="C101" s="38" t="n"/>
      <c r="D101" s="38" t="inlineStr">
        <is>
          <t>ENTRY, GLOBAL_CHECK, STOCKS_EXIT</t>
        </is>
      </c>
      <c r="E101" s="38" t="n"/>
      <c r="F101" s="26" t="n"/>
      <c r="G101" s="38">
        <f>IFERROR(VLOOKUP($A112&amp;"_"&amp;$B112,Results_Deltas!$A$2:$P$15000,5,FALSE),"")</f>
        <v/>
      </c>
      <c r="H101" s="38" t="inlineStr">
        <is>
          <t>Blanket (page end)</t>
        </is>
      </c>
      <c r="I101" s="26" t="n"/>
      <c r="J101" s="26" t="n"/>
      <c r="K101" s="26" t="n"/>
      <c r="L101" s="26" t="inlineStr">
        <is>
          <t>NO</t>
        </is>
      </c>
      <c r="M101" s="0" t="n">
        <v>-0.8596735113821272</v>
      </c>
      <c r="N101" s="71" t="n">
        <v>115</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HTF_GATE_BYPASS_RZ</t>
        </is>
      </c>
      <c r="B102" s="38" t="inlineStr">
        <is>
          <t>0.0_ALT</t>
        </is>
      </c>
      <c r="C102" s="38" t="n"/>
      <c r="D102" s="38" t="inlineStr">
        <is>
          <t>ENTRY, GLOBAL_CHECK, STOCKS_EXIT</t>
        </is>
      </c>
      <c r="E102" s="38" t="n"/>
      <c r="F102" s="26" t="n"/>
      <c r="G102" s="38">
        <f>IFERROR(VLOOKUP($A113&amp;"_"&amp;$B113,Results_Deltas!$A$2:$P$15000,5,FALSE),"")</f>
        <v/>
      </c>
      <c r="H102" s="38" t="inlineStr">
        <is>
          <t>Blanket (page end)</t>
        </is>
      </c>
      <c r="I102" s="26" t="n"/>
      <c r="J102" s="26" t="n"/>
      <c r="K102" s="26" t="n"/>
      <c r="L102" s="26" t="inlineStr">
        <is>
          <t>NO</t>
        </is>
      </c>
      <c r="M102" s="0" t="n">
        <v>-0.8596735113821272</v>
      </c>
      <c r="N102" s="71" t="n">
        <v>115</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HTF_GATE_D_MANDATORY</t>
        </is>
      </c>
      <c r="B103" s="38" t="inlineStr">
        <is>
          <t>0.0</t>
        </is>
      </c>
      <c r="C103" s="38" t="n"/>
      <c r="D103" s="38" t="inlineStr">
        <is>
          <t>ENTRY, GLOBAL_CHECK, STOCKS_EXIT</t>
        </is>
      </c>
      <c r="E103" s="38" t="n"/>
      <c r="F103" s="26" t="n"/>
      <c r="G103" s="38">
        <f>IFERROR(VLOOKUP($A114&amp;"_"&amp;$B114,Results_Deltas!$A$2:$P$15000,5,FALSE),"")</f>
        <v/>
      </c>
      <c r="H103" s="38" t="inlineStr">
        <is>
          <t>Blanket (page end)</t>
        </is>
      </c>
      <c r="I103" s="26" t="n"/>
      <c r="J103" s="26" t="n"/>
      <c r="K103" s="26" t="n"/>
      <c r="L103" s="26" t="inlineStr">
        <is>
          <t>NO</t>
        </is>
      </c>
      <c r="M103" s="0" t="n">
        <v>-0.9137444188564422</v>
      </c>
      <c r="N103" s="71" t="n">
        <v>114</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HTF_GATE_D_MANDATORY</t>
        </is>
      </c>
      <c r="B104" s="38" t="inlineStr">
        <is>
          <t>0.0_ALT</t>
        </is>
      </c>
      <c r="C104" s="38" t="n"/>
      <c r="D104" s="38" t="inlineStr">
        <is>
          <t>ENTRY, GLOBAL_CHECK, STOCKS_EXIT</t>
        </is>
      </c>
      <c r="E104" s="38" t="n"/>
      <c r="F104" s="26" t="n"/>
      <c r="G104" s="38">
        <f>IFERROR(VLOOKUP($A115&amp;"_"&amp;$B115,Results_Deltas!$A$2:$P$15000,5,FALSE),"")</f>
        <v/>
      </c>
      <c r="H104" s="38" t="inlineStr">
        <is>
          <t>Blanket (page end)</t>
        </is>
      </c>
      <c r="I104" s="26" t="n"/>
      <c r="J104" s="26" t="n"/>
      <c r="K104" s="26" t="n"/>
      <c r="L104" s="26" t="inlineStr">
        <is>
          <t>NO</t>
        </is>
      </c>
      <c r="M104" s="0" t="n">
        <v>-0.921830652651632</v>
      </c>
      <c r="N104" s="71" t="n">
        <v>113</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HTF_GATE_MIN_CONFIRMATIONS</t>
        </is>
      </c>
      <c r="B105" s="38" t="inlineStr">
        <is>
          <t>0.0</t>
        </is>
      </c>
      <c r="C105" s="38" t="n"/>
      <c r="D105" s="38" t="inlineStr">
        <is>
          <t>ENTRY, GLOBAL_CHECK, STOCKS_EXIT</t>
        </is>
      </c>
      <c r="E105" s="38" t="n"/>
      <c r="F105" s="26" t="n"/>
      <c r="G105" s="38">
        <f>IFERROR(VLOOKUP($A116&amp;"_"&amp;$B116,Results_Deltas!$A$2:$P$15000,5,FALSE),"")</f>
        <v/>
      </c>
      <c r="H105" s="38" t="inlineStr">
        <is>
          <t>Blanket (page end)</t>
        </is>
      </c>
      <c r="I105" s="26" t="n"/>
      <c r="J105" s="26" t="n"/>
      <c r="K105" s="26" t="n"/>
      <c r="L105" s="26" t="inlineStr">
        <is>
          <t>NO</t>
        </is>
      </c>
      <c r="M105" s="0" t="n">
        <v>-1.085472431336166</v>
      </c>
      <c r="N105" s="71" t="n">
        <v>108</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HTF_GATE_MIN_CONFIRMATIONS</t>
        </is>
      </c>
      <c r="B106" s="38" t="inlineStr">
        <is>
          <t>0.0_ALT</t>
        </is>
      </c>
      <c r="C106" s="38" t="n"/>
      <c r="D106" s="38" t="inlineStr">
        <is>
          <t>ENTRY, GLOBAL_CHECK, STOCKS_EXIT</t>
        </is>
      </c>
      <c r="E106" s="38" t="n"/>
      <c r="F106" s="26" t="n"/>
      <c r="G106" s="38">
        <f>IFERROR(VLOOKUP($A117&amp;"_"&amp;$B117,Results_Deltas!$A$2:$P$15000,5,FALSE),"")</f>
        <v/>
      </c>
      <c r="H106" s="38" t="inlineStr">
        <is>
          <t>Blanket (page end)</t>
        </is>
      </c>
      <c r="I106" s="26" t="n"/>
      <c r="J106" s="26" t="n"/>
      <c r="K106" s="26" t="n"/>
      <c r="L106" s="26" t="inlineStr">
        <is>
          <t>NO</t>
        </is>
      </c>
      <c r="M106" s="0" t="n">
        <v>-1.085472431336166</v>
      </c>
      <c r="N106" s="71" t="n">
        <v>108</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HTF_TREND_VETO_BYPASS_ENABLED</t>
        </is>
      </c>
      <c r="B107" s="38" t="inlineStr">
        <is>
          <t>False</t>
        </is>
      </c>
      <c r="C107" s="38" t="n"/>
      <c r="D107" s="38" t="inlineStr">
        <is>
          <t>GLOBAL_CHECK, STOCKS_EXIT</t>
        </is>
      </c>
      <c r="E107" s="38" t="n"/>
      <c r="F107" s="26" t="n"/>
      <c r="G107" s="38">
        <f>IFERROR(VLOOKUP($A118&amp;"_"&amp;$B118,Results_Deltas!$A$2:$P$15000,5,FALSE),"")</f>
        <v/>
      </c>
      <c r="H107" s="38" t="inlineStr">
        <is>
          <t>Blanket (page end)</t>
        </is>
      </c>
      <c r="I107" s="26" t="n"/>
      <c r="J107" s="26" t="n"/>
      <c r="K107" s="26" t="n"/>
      <c r="L107" s="26" t="inlineStr">
        <is>
          <t>NO</t>
        </is>
      </c>
      <c r="M107" s="0" t="n">
        <v>-0.7455798980793409</v>
      </c>
      <c r="N107" s="71" t="n">
        <v>99</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9" t="inlineStr">
        <is>
          <t>HTF_TREND_VETO_BYPASS_ENABLED</t>
        </is>
      </c>
      <c r="B108" s="40" t="inlineStr">
        <is>
          <t>True</t>
        </is>
      </c>
      <c r="C108" s="38" t="n"/>
      <c r="D108" s="38" t="inlineStr">
        <is>
          <t>GLOBAL_CHECK, STOCKS_EXIT</t>
        </is>
      </c>
      <c r="E108" s="38" t="n"/>
      <c r="F108" s="26" t="n"/>
      <c r="G108" s="38">
        <f>IFERROR(VLOOKUP($A119&amp;"_"&amp;$B119,Results_Deltas!$A$2:$P$15000,5,FALSE),"")</f>
        <v/>
      </c>
      <c r="H108" s="38" t="inlineStr">
        <is>
          <t>Blanket (page end)</t>
        </is>
      </c>
      <c r="I108" s="26" t="n"/>
      <c r="J108" s="26" t="n"/>
      <c r="K108" s="26" t="n"/>
      <c r="L108" s="26" t="inlineStr">
        <is>
          <t>YES</t>
        </is>
      </c>
      <c r="M108" s="0" t="n">
        <v>-1.880925212533957</v>
      </c>
      <c r="N108" s="71" t="n">
        <v>109</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HTF_TREND_VETO_BYPASS_REASONS</t>
        </is>
      </c>
      <c r="B109" s="38" t="inlineStr">
        <is>
          <t>0.0</t>
        </is>
      </c>
      <c r="C109" s="38" t="n"/>
      <c r="D109" s="38" t="inlineStr">
        <is>
          <t>GLOBAL_CHECK, STOCKS_EXIT</t>
        </is>
      </c>
      <c r="E109" s="38" t="n"/>
      <c r="F109" s="26" t="n"/>
      <c r="G109" s="38">
        <f>IFERROR(VLOOKUP($A120&amp;"_"&amp;$B120,Results_Deltas!$A$2:$P$15000,5,FALSE),"")</f>
        <v/>
      </c>
      <c r="H109" s="38" t="inlineStr">
        <is>
          <t>Blanket (page end)</t>
        </is>
      </c>
      <c r="I109" s="26" t="n"/>
      <c r="J109" s="26" t="n"/>
      <c r="K109" s="26" t="n"/>
      <c r="L109" s="26" t="inlineStr">
        <is>
          <t>NO</t>
        </is>
      </c>
      <c r="M109" s="0" t="n">
        <v>-0.7907756066707287</v>
      </c>
      <c r="N109" s="71" t="n">
        <v>105</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HTF_TREND_VETO_BYPASS_REASONS</t>
        </is>
      </c>
      <c r="B110" s="38" t="inlineStr">
        <is>
          <t>0.0_ALT</t>
        </is>
      </c>
      <c r="C110" s="38" t="n"/>
      <c r="D110" s="38" t="inlineStr">
        <is>
          <t>GLOBAL_CHECK, STOCKS_EXIT</t>
        </is>
      </c>
      <c r="E110" s="38" t="n"/>
      <c r="F110" s="26" t="n"/>
      <c r="G110" s="38">
        <f>IFERROR(VLOOKUP($A121&amp;"_"&amp;$B121,Results_Deltas!$A$2:$P$15000,5,FALSE),"")</f>
        <v/>
      </c>
      <c r="H110" s="38" t="inlineStr">
        <is>
          <t>Blanket (page end)</t>
        </is>
      </c>
      <c r="I110" s="26" t="n"/>
      <c r="J110" s="26" t="n"/>
      <c r="K110" s="26" t="n"/>
      <c r="L110" s="26" t="inlineStr">
        <is>
          <t>NO</t>
        </is>
      </c>
      <c r="M110" s="0" t="n">
        <v>-0.7833154594379859</v>
      </c>
      <c r="N110" s="71" t="n">
        <v>106</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LEADERBOARD_FILTER</t>
        </is>
      </c>
      <c r="B111" s="38" t="inlineStr">
        <is>
          <t>False</t>
        </is>
      </c>
      <c r="C111" s="38" t="n"/>
      <c r="D111" s="38" t="inlineStr">
        <is>
          <t>AUGMENT, ENTRY, EXIT, GLOBAL_CHECK, REDUCE, STOCKS_EXIT</t>
        </is>
      </c>
      <c r="E111" s="38" t="n"/>
      <c r="F111" s="26" t="n"/>
      <c r="G111" s="38">
        <f>IFERROR(VLOOKUP($A122&amp;"_"&amp;$B122,Results_Deltas!$A$2:$P$15000,5,FALSE),"")</f>
        <v/>
      </c>
      <c r="H111" s="38" t="inlineStr">
        <is>
          <t>Blanket (page end)</t>
        </is>
      </c>
      <c r="I111" s="26" t="n"/>
      <c r="J111" s="26" t="n"/>
      <c r="K111" s="26" t="n"/>
      <c r="L111" s="26" t="inlineStr">
        <is>
          <t>NO</t>
        </is>
      </c>
      <c r="M111" s="0" t="n">
        <v>-1.068164069862379</v>
      </c>
      <c r="N111" s="71" t="n">
        <v>94</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LEADERBOARD_FILTER</t>
        </is>
      </c>
      <c r="B112" s="38" t="inlineStr">
        <is>
          <t>False_ALT</t>
        </is>
      </c>
      <c r="C112" s="38" t="n"/>
      <c r="D112" s="38" t="inlineStr">
        <is>
          <t>AUGMENT, ENTRY, EXIT, GLOBAL_CHECK, REDUCE, STOCKS_EXIT</t>
        </is>
      </c>
      <c r="E112" s="38" t="n"/>
      <c r="F112" s="26" t="n"/>
      <c r="G112" s="38">
        <f>IFERROR(VLOOKUP($A123&amp;"_"&amp;$B123,Results_Deltas!$A$2:$P$15000,5,FALSE),"")</f>
        <v/>
      </c>
      <c r="H112" s="38" t="inlineStr">
        <is>
          <t>Blanket (page end)</t>
        </is>
      </c>
      <c r="I112" s="26" t="n"/>
      <c r="J112" s="26" t="n"/>
      <c r="K112" s="26" t="n"/>
      <c r="L112" s="26" t="inlineStr">
        <is>
          <t>NO</t>
        </is>
      </c>
      <c r="M112" s="0" t="n">
        <v>-1.159998444700883</v>
      </c>
      <c r="N112" s="71" t="n">
        <v>106</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LH_HL_FILTER_ENABLED</t>
        </is>
      </c>
      <c r="B113" s="40" t="inlineStr">
        <is>
          <t>False</t>
        </is>
      </c>
      <c r="C113" s="38" t="n"/>
      <c r="D113" s="38" t="inlineStr">
        <is>
          <t>ENTRY, GLOBAL_CHECK, STOCKS_EXIT</t>
        </is>
      </c>
      <c r="E113" s="38" t="n"/>
      <c r="F113" s="26" t="n"/>
      <c r="G113" s="38">
        <f>IFERROR(VLOOKUP($A124&amp;"_"&amp;$B124,Results_Deltas!$A$2:$P$15000,5,FALSE),"")</f>
        <v/>
      </c>
      <c r="H113" s="38" t="inlineStr">
        <is>
          <t>Blanket (page end)</t>
        </is>
      </c>
      <c r="I113" s="26" t="n"/>
      <c r="J113" s="26" t="n"/>
      <c r="K113" s="26" t="n"/>
      <c r="L113" s="26" t="inlineStr">
        <is>
          <t>YES</t>
        </is>
      </c>
      <c r="M113" s="0" t="n">
        <v>-1.047923249000341</v>
      </c>
      <c r="N113" s="71" t="n">
        <v>98</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LH_HL_FILTER_ENABLED</t>
        </is>
      </c>
      <c r="B114" s="38" t="inlineStr">
        <is>
          <t>True</t>
        </is>
      </c>
      <c r="C114" s="38" t="n"/>
      <c r="D114" s="38" t="inlineStr">
        <is>
          <t>ENTRY, GLOBAL_CHECK, STOCKS_EXIT</t>
        </is>
      </c>
      <c r="E114" s="38" t="n"/>
      <c r="F114" s="26" t="n"/>
      <c r="G114" s="38">
        <f>IFERROR(VLOOKUP($A125&amp;"_"&amp;$B125,Results_Deltas!$A$2:$P$15000,5,FALSE),"")</f>
        <v/>
      </c>
      <c r="H114" s="38" t="inlineStr">
        <is>
          <t>Blanket (page end)</t>
        </is>
      </c>
      <c r="I114" s="26" t="n"/>
      <c r="J114" s="26" t="n"/>
      <c r="K114" s="26" t="n"/>
      <c r="L114" s="26" t="inlineStr">
        <is>
          <t>NO</t>
        </is>
      </c>
      <c r="M114" s="0" t="n">
        <v>-2.802712557906124</v>
      </c>
      <c r="N114" s="71" t="n">
        <v>110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LH_HL_FILTER_MODE</t>
        </is>
      </c>
      <c r="B115" s="40" t="inlineStr">
        <is>
          <t>STRICT_2BAR</t>
        </is>
      </c>
      <c r="C115" s="38" t="n"/>
      <c r="D115" s="38" t="inlineStr">
        <is>
          <t>ENTRY, GLOBAL_CHECK, STOCKS_EXIT</t>
        </is>
      </c>
      <c r="E115" s="38" t="n"/>
      <c r="F115" s="26" t="n"/>
      <c r="G115" s="38">
        <f>IFERROR(VLOOKUP($A126&amp;"_"&amp;$B126,Results_Deltas!$A$2:$P$15000,5,FALSE),"")</f>
        <v/>
      </c>
      <c r="H115" s="38" t="inlineStr">
        <is>
          <t>Blanket (page end)</t>
        </is>
      </c>
      <c r="I115" s="26" t="n"/>
      <c r="J115" s="26" t="n"/>
      <c r="K115" s="26" t="n"/>
      <c r="L115" s="26" t="inlineStr">
        <is>
          <t>YES</t>
        </is>
      </c>
      <c r="M115" s="0" t="n">
        <v>-3.52275192722952</v>
      </c>
      <c r="N115" s="71" t="n">
        <v>106</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LH_HL_FILTER_MODE</t>
        </is>
      </c>
      <c r="B116" s="38" t="inlineStr">
        <is>
          <t>STRICT_2BAR_ALT</t>
        </is>
      </c>
      <c r="C116" s="38" t="n"/>
      <c r="D116" s="38" t="inlineStr">
        <is>
          <t>ENTRY, GLOBAL_CHECK, STOCKS_EXIT</t>
        </is>
      </c>
      <c r="E116" s="38" t="n"/>
      <c r="F116" s="26" t="n"/>
      <c r="G116" s="38">
        <f>IFERROR(VLOOKUP($A127&amp;"_"&amp;$B127,Results_Deltas!$A$2:$P$15000,5,FALSE),"")</f>
        <v/>
      </c>
      <c r="H116" s="38" t="inlineStr">
        <is>
          <t>Blanket (page end)</t>
        </is>
      </c>
      <c r="I116" s="26" t="n"/>
      <c r="J116" s="26" t="n"/>
      <c r="K116" s="26" t="n"/>
      <c r="L116" s="26" t="inlineStr">
        <is>
          <t>NO</t>
        </is>
      </c>
      <c r="M116" s="0" t="n">
        <v>-3.527946449078565</v>
      </c>
      <c r="N116" s="71" t="n">
        <v>107</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LH_HL_FILTER_REQUIRE_BOTH</t>
        </is>
      </c>
      <c r="B117" s="40" t="inlineStr">
        <is>
          <t>False</t>
        </is>
      </c>
      <c r="C117" s="38" t="n"/>
      <c r="D117" s="38" t="inlineStr">
        <is>
          <t>ENTRY, GLOBAL_CHECK, STOCKS_EXIT</t>
        </is>
      </c>
      <c r="E117" s="38" t="n"/>
      <c r="F117" s="26" t="n"/>
      <c r="G117" s="38">
        <f>IFERROR(VLOOKUP($A128&amp;"_"&amp;$B128,Results_Deltas!$A$2:$P$15000,5,FALSE),"")</f>
        <v/>
      </c>
      <c r="H117" s="38" t="inlineStr">
        <is>
          <t>Blanket (page end)</t>
        </is>
      </c>
      <c r="I117" s="26" t="n"/>
      <c r="J117" s="26" t="n"/>
      <c r="K117" s="26" t="n"/>
      <c r="L117" s="26" t="inlineStr">
        <is>
          <t>YES</t>
        </is>
      </c>
      <c r="M117" s="0" t="n">
        <v>-1.112147901245377</v>
      </c>
      <c r="N117" s="71" t="n">
        <v>98</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IFERROR(VLOOKUP($A129&amp;"_"&amp;$B129,Results_Deltas!$A$2:$P$15000,5,FALSE),"")</f>
        <v/>
      </c>
      <c r="H118" s="38" t="inlineStr">
        <is>
          <t>Blanket (page end)</t>
        </is>
      </c>
      <c r="I118" s="26" t="n"/>
      <c r="J118" s="26" t="n"/>
      <c r="K118" s="26" t="n"/>
      <c r="L118" s="26" t="inlineStr">
        <is>
          <t>NO</t>
        </is>
      </c>
      <c r="M118" s="0" t="n">
        <v>-1.195844608120699</v>
      </c>
      <c r="N118" s="71" t="n">
        <v>110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9" t="inlineStr">
        <is>
          <t>LIVE_VEC_EMERGENCY_BRAKE_ENABLED</t>
        </is>
      </c>
      <c r="B119" s="40" t="inlineStr">
        <is>
          <t>False</t>
        </is>
      </c>
      <c r="C119" s="38" t="n"/>
      <c r="D119" s="38" t="inlineStr">
        <is>
          <t>GLOBAL_CHECK, STOCKS_EXIT</t>
        </is>
      </c>
      <c r="E119" s="38" t="n"/>
      <c r="F119" s="26" t="n"/>
      <c r="G119" s="38">
        <f>IFERROR(VLOOKUP($A130&amp;"_"&amp;$B130,Results_Deltas!$A$2:$P$15000,5,FALSE),"")</f>
        <v/>
      </c>
      <c r="H119" s="38" t="inlineStr">
        <is>
          <t>Blanket (page end)</t>
        </is>
      </c>
      <c r="I119" s="26" t="n"/>
      <c r="J119" s="26" t="n"/>
      <c r="K119" s="26" t="n"/>
      <c r="L119" s="26" t="inlineStr">
        <is>
          <t>YES</t>
        </is>
      </c>
      <c r="M119" s="0" t="n">
        <v>-0.6672134298372948</v>
      </c>
      <c r="N119" s="71" t="n">
        <v>99</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LIVE_VEC_EMERGENCY_BRAKE_ENABLED</t>
        </is>
      </c>
      <c r="B120" s="38" t="inlineStr">
        <is>
          <t>True</t>
        </is>
      </c>
      <c r="C120" s="38" t="n"/>
      <c r="D120" s="38" t="inlineStr">
        <is>
          <t>GLOBAL_CHECK, STOCKS_EXIT</t>
        </is>
      </c>
      <c r="E120" s="38" t="n"/>
      <c r="F120" s="26" t="n"/>
      <c r="G120" s="38">
        <f>IFERROR(VLOOKUP($A131&amp;"_"&amp;$B131,Results_Deltas!$A$2:$P$15000,5,FALSE),"")</f>
        <v/>
      </c>
      <c r="H120" s="38" t="inlineStr">
        <is>
          <t>Blanket (page end)</t>
        </is>
      </c>
      <c r="I120" s="26" t="n"/>
      <c r="J120" s="26" t="n"/>
      <c r="K120" s="26" t="n"/>
      <c r="L120" s="26" t="inlineStr">
        <is>
          <t>NO</t>
        </is>
      </c>
      <c r="M120" s="0" t="n">
        <v>-2.382914964427041</v>
      </c>
      <c r="N120" s="71" t="n">
        <v>108</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LR_BAND_LADDER_STOCH_EXTREME</t>
        </is>
      </c>
      <c r="B121" s="40" t="inlineStr">
        <is>
          <t>30.0</t>
        </is>
      </c>
      <c r="C121" s="38" t="n"/>
      <c r="D121" s="38" t="inlineStr">
        <is>
          <t>GLOBAL_CHECK, STOCKS_EXIT</t>
        </is>
      </c>
      <c r="E121" s="38" t="n"/>
      <c r="F121" s="26" t="n"/>
      <c r="G121" s="38">
        <f>IFERROR(VLOOKUP($A132&amp;"_"&amp;$B132,Results_Deltas!$A$2:$P$15000,5,FALSE),"")</f>
        <v/>
      </c>
      <c r="H121" s="38" t="inlineStr">
        <is>
          <t>Blanket (page end)</t>
        </is>
      </c>
      <c r="I121" s="26" t="n"/>
      <c r="J121" s="26" t="n"/>
      <c r="K121" s="26" t="n"/>
      <c r="L121" s="26" t="inlineStr">
        <is>
          <t>YES</t>
        </is>
      </c>
      <c r="M121" s="0" t="n">
        <v>-2.409396987458476</v>
      </c>
      <c r="N121" s="71" t="n">
        <v>109</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LR_BAND_LADDER_STOCH_EXTREME</t>
        </is>
      </c>
      <c r="B122" s="38" t="inlineStr">
        <is>
          <t>30.0_ALT</t>
        </is>
      </c>
      <c r="C122" s="38" t="n"/>
      <c r="D122" s="38" t="inlineStr">
        <is>
          <t>GLOBAL_CHECK, STOCKS_EXIT</t>
        </is>
      </c>
      <c r="E122" s="38" t="n"/>
      <c r="F122" s="26" t="n"/>
      <c r="G122" s="38">
        <f>IFERROR(VLOOKUP($A133&amp;"_"&amp;$B133,Results_Deltas!$A$2:$P$15000,5,FALSE),"")</f>
        <v/>
      </c>
      <c r="H122" s="38" t="inlineStr">
        <is>
          <t>Blanket (page end)</t>
        </is>
      </c>
      <c r="I122" s="26" t="n"/>
      <c r="J122" s="26" t="n"/>
      <c r="K122" s="26" t="n"/>
      <c r="L122" s="26" t="inlineStr">
        <is>
          <t>NO</t>
        </is>
      </c>
      <c r="M122" s="0" t="n">
        <v>-2.418833149869194</v>
      </c>
      <c r="N122" s="71" t="n">
        <v>109</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LR_BAND_LADDER_TF_BOTTOM</t>
        </is>
      </c>
      <c r="B123" s="38" t="inlineStr">
        <is>
          <t>0</t>
        </is>
      </c>
      <c r="C123" s="38" t="n"/>
      <c r="D123" s="38" t="inlineStr">
        <is>
          <t>GLOBAL_CHECK, STOCKS_EXIT</t>
        </is>
      </c>
      <c r="E123" s="38" t="n"/>
      <c r="F123" s="26" t="n"/>
      <c r="G123" s="38">
        <f>IFERROR(VLOOKUP($A134&amp;"_"&amp;$B134,Results_Deltas!$A$2:$P$15000,5,FALSE),"")</f>
        <v/>
      </c>
      <c r="H123" s="38" t="inlineStr">
        <is>
          <t>Blanket (page end)</t>
        </is>
      </c>
      <c r="I123" s="26" t="n"/>
      <c r="J123" s="26" t="n"/>
      <c r="K123" s="26" t="n"/>
      <c r="L123" s="26" t="inlineStr">
        <is>
          <t>NO</t>
        </is>
      </c>
      <c r="M123" s="0" t="n">
        <v>-1.768562809085277</v>
      </c>
      <c r="N123" s="71" t="n">
        <v>110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LR_BAND_LADDER_TF_BOTTOM</t>
        </is>
      </c>
      <c r="B124" s="38" t="inlineStr">
        <is>
          <t>1</t>
        </is>
      </c>
      <c r="C124" s="38" t="n"/>
      <c r="D124" s="38" t="inlineStr">
        <is>
          <t>GLOBAL_CHECK, STOCKS_EXIT</t>
        </is>
      </c>
      <c r="E124" s="38" t="n"/>
      <c r="F124" s="26" t="n"/>
      <c r="G124" s="38">
        <f>IFERROR(VLOOKUP($A135&amp;"_"&amp;$B135,Results_Deltas!$A$2:$P$15000,5,FALSE),"")</f>
        <v/>
      </c>
      <c r="H124" s="38" t="inlineStr">
        <is>
          <t>Blanket (page end)</t>
        </is>
      </c>
      <c r="I124" s="26" t="n"/>
      <c r="J124" s="26" t="n"/>
      <c r="K124" s="26" t="n"/>
      <c r="L124" s="26" t="inlineStr">
        <is>
          <t>NO</t>
        </is>
      </c>
      <c r="M124" s="0" t="n">
        <v>-2.568122043438868</v>
      </c>
      <c r="N124" s="71" t="n">
        <v>109</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LR_BAND_LADDER_TF_TOP</t>
        </is>
      </c>
      <c r="B125" s="38" t="inlineStr">
        <is>
          <t>0</t>
        </is>
      </c>
      <c r="C125" s="38" t="n"/>
      <c r="D125" s="38" t="inlineStr">
        <is>
          <t>GLOBAL_CHECK, STOCKS_EXIT</t>
        </is>
      </c>
      <c r="E125" s="38" t="n"/>
      <c r="F125" s="26" t="n"/>
      <c r="G125" s="38">
        <f>IFERROR(VLOOKUP($A136&amp;"_"&amp;$B136,Results_Deltas!$A$2:$P$15000,5,FALSE),"")</f>
        <v/>
      </c>
      <c r="H125" s="38" t="inlineStr">
        <is>
          <t>Blanket (page end)</t>
        </is>
      </c>
      <c r="I125" s="26" t="n"/>
      <c r="J125" s="26" t="n"/>
      <c r="K125" s="26" t="n"/>
      <c r="L125" s="26" t="inlineStr">
        <is>
          <t>NO</t>
        </is>
      </c>
      <c r="M125" s="0" t="n">
        <v>-1.988236360627449</v>
      </c>
      <c r="N125" s="71" t="n">
        <v>110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LR_BAND_LADDER_TF_TOP</t>
        </is>
      </c>
      <c r="B126" s="38" t="inlineStr">
        <is>
          <t>1</t>
        </is>
      </c>
      <c r="C126" s="38" t="n"/>
      <c r="D126" s="38" t="inlineStr">
        <is>
          <t>GLOBAL_CHECK, STOCKS_EXIT</t>
        </is>
      </c>
      <c r="E126" s="38" t="n"/>
      <c r="F126" s="26" t="n"/>
      <c r="G126" s="38">
        <f>IFERROR(VLOOKUP($A137&amp;"_"&amp;$B137,Results_Deltas!$A$2:$P$15000,5,FALSE),"")</f>
        <v/>
      </c>
      <c r="H126" s="38" t="inlineStr">
        <is>
          <t>Blanket (page end)</t>
        </is>
      </c>
      <c r="I126" s="26" t="n"/>
      <c r="J126" s="26" t="n"/>
      <c r="K126" s="26" t="n"/>
      <c r="L126" s="26" t="inlineStr">
        <is>
          <t>NO</t>
        </is>
      </c>
      <c r="M126" s="0" t="n">
        <v>-2.736776161399239</v>
      </c>
      <c r="N126" s="71" t="n">
        <v>109</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9" t="inlineStr">
        <is>
          <t>MANDATORY_REENTRY_WT_FILTER_MIN_TFS</t>
        </is>
      </c>
      <c r="B127" s="40" t="inlineStr">
        <is>
          <t>1</t>
        </is>
      </c>
      <c r="C127" s="38" t="n"/>
      <c r="D127" s="38" t="inlineStr">
        <is>
          <t>GLOBAL_CHECK, STOCKS_EXIT</t>
        </is>
      </c>
      <c r="E127" s="38" t="n"/>
      <c r="F127" s="26" t="n"/>
      <c r="G127" s="38">
        <f>IFERROR(VLOOKUP($A138&amp;"_"&amp;$B138,Results_Deltas!$A$2:$P$15000,5,FALSE),"")</f>
        <v/>
      </c>
      <c r="H127" s="38" t="inlineStr">
        <is>
          <t>Blanket (page end)</t>
        </is>
      </c>
      <c r="I127" s="26" t="n"/>
      <c r="J127" s="26" t="n"/>
      <c r="K127" s="26" t="n"/>
      <c r="L127" s="26" t="inlineStr">
        <is>
          <t>YES</t>
        </is>
      </c>
      <c r="M127" s="0" t="n">
        <v>-2.496178906086087</v>
      </c>
      <c r="N127" s="71" t="n">
        <v>110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MANDATORY_REENTRY_WT_FILTER_MIN_TFS</t>
        </is>
      </c>
      <c r="B128" s="38" t="inlineStr">
        <is>
          <t>3</t>
        </is>
      </c>
      <c r="C128" s="38" t="n"/>
      <c r="D128" s="38" t="inlineStr">
        <is>
          <t>GLOBAL_CHECK, STOCKS_EXIT</t>
        </is>
      </c>
      <c r="E128" s="38" t="n"/>
      <c r="F128" s="26" t="n"/>
      <c r="G128" s="38">
        <f>IFERROR(VLOOKUP($A139&amp;"_"&amp;$B139,Results_Deltas!$A$2:$P$15000,5,FALSE),"")</f>
        <v/>
      </c>
      <c r="H128" s="38" t="inlineStr">
        <is>
          <t>Blanket (page end)</t>
        </is>
      </c>
      <c r="I128" s="26" t="n"/>
      <c r="J128" s="26" t="n"/>
      <c r="K128" s="26" t="n"/>
      <c r="L128" s="26" t="inlineStr">
        <is>
          <t>NO</t>
        </is>
      </c>
      <c r="M128" s="0" t="n">
        <v>-2.230879598772153</v>
      </c>
      <c r="N128" s="71" t="n">
        <v>109</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MANDATORY_REENTRY_WT_FILTER_MIN_TFS</t>
        </is>
      </c>
      <c r="B129" s="38" t="inlineStr">
        <is>
          <t>2</t>
        </is>
      </c>
      <c r="C129" s="38" t="n"/>
      <c r="D129" s="38" t="inlineStr">
        <is>
          <t>GLOBAL_CHECK, STOCKS_EXIT</t>
        </is>
      </c>
      <c r="E129" s="38" t="n"/>
      <c r="F129" s="26" t="n"/>
      <c r="G129" s="38">
        <f>IFERROR(VLOOKUP($A140&amp;"_"&amp;$B140,Results_Deltas!$A$2:$P$15000,5,FALSE),"")</f>
        <v/>
      </c>
      <c r="H129" s="38" t="inlineStr">
        <is>
          <t>Blanket (page end)</t>
        </is>
      </c>
      <c r="I129" s="26" t="n"/>
      <c r="J129" s="26" t="n"/>
      <c r="K129" s="26" t="n"/>
      <c r="L129" s="26" t="inlineStr">
        <is>
          <t>NO</t>
        </is>
      </c>
      <c r="M129" s="0" t="n">
        <v>-2.946186017770861</v>
      </c>
      <c r="N129" s="71" t="n">
        <v>107</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MANDATORY_REENTRY_WT_FILTER_MIN_VELOCITY</t>
        </is>
      </c>
      <c r="B130" s="40" t="inlineStr">
        <is>
          <t>0.0</t>
        </is>
      </c>
      <c r="C130" s="38" t="n"/>
      <c r="D130" s="38" t="inlineStr">
        <is>
          <t>GLOBAL_CHECK, STOCKS_EXIT</t>
        </is>
      </c>
      <c r="E130" s="38" t="n"/>
      <c r="F130" s="26" t="n"/>
      <c r="G130" s="38">
        <f>IFERROR(VLOOKUP($A141&amp;"_"&amp;$B141,Results_Deltas!$A$2:$P$15000,5,FALSE),"")</f>
        <v/>
      </c>
      <c r="H130" s="38" t="inlineStr">
        <is>
          <t>Blanket (page end)</t>
        </is>
      </c>
      <c r="I130" s="26" t="n"/>
      <c r="J130" s="26" t="n"/>
      <c r="K130" s="26" t="n"/>
      <c r="L130" s="26" t="inlineStr">
        <is>
          <t>YES</t>
        </is>
      </c>
      <c r="M130" s="0" t="n">
        <v>-0.8291982026087293</v>
      </c>
      <c r="N130" s="71" t="n">
        <v>105</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MANDATORY_REENTRY_WT_FILTER_MIN_VELOCITY</t>
        </is>
      </c>
      <c r="B131" s="38" t="inlineStr">
        <is>
          <t>0.0_ALT</t>
        </is>
      </c>
      <c r="C131" s="38" t="n"/>
      <c r="D131" s="38" t="inlineStr">
        <is>
          <t>GLOBAL_CHECK, STOCKS_EXIT</t>
        </is>
      </c>
      <c r="E131" s="38" t="n"/>
      <c r="F131" s="26" t="n"/>
      <c r="G131" s="38">
        <f>IFERROR(VLOOKUP($A142&amp;"_"&amp;$B142,Results_Deltas!$A$2:$P$15000,5,FALSE),"")</f>
        <v/>
      </c>
      <c r="H131" s="38" t="inlineStr">
        <is>
          <t>Blanket (page end)</t>
        </is>
      </c>
      <c r="I131" s="26" t="n"/>
      <c r="J131" s="26" t="n"/>
      <c r="K131" s="26" t="n"/>
      <c r="L131" s="26" t="inlineStr">
        <is>
          <t>NO</t>
        </is>
      </c>
      <c r="M131" s="0" t="n">
        <v>-0.8213755780558168</v>
      </c>
      <c r="N131" s="71" t="n">
        <v>106</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MANDATORY_REENTRY_WT_FILTER_REQUIRE_FLIP</t>
        </is>
      </c>
      <c r="B132" s="40" t="inlineStr">
        <is>
          <t>False</t>
        </is>
      </c>
      <c r="C132" s="38" t="n"/>
      <c r="D132" s="38" t="inlineStr">
        <is>
          <t>GLOBAL_CHECK, STOCKS_EXIT</t>
        </is>
      </c>
      <c r="E132" s="38" t="n"/>
      <c r="F132" s="26" t="n"/>
      <c r="G132" s="38">
        <f>IFERROR(VLOOKUP($A143&amp;"_"&amp;$B143,Results_Deltas!$A$2:$P$15000,5,FALSE),"")</f>
        <v/>
      </c>
      <c r="H132" s="38" t="inlineStr">
        <is>
          <t>Blanket (page end)</t>
        </is>
      </c>
      <c r="I132" s="26" t="n"/>
      <c r="J132" s="26" t="n"/>
      <c r="K132" s="26" t="n"/>
      <c r="L132" s="26" t="inlineStr">
        <is>
          <t>YES</t>
        </is>
      </c>
      <c r="M132" s="0" t="n">
        <v>-0.7662596128469688</v>
      </c>
      <c r="N132" s="71" t="n">
        <v>94</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MANDATORY_REENTRY_WT_FILTER_REQUIRE_FLIP</t>
        </is>
      </c>
      <c r="B133" s="38" t="inlineStr">
        <is>
          <t>False_ALT</t>
        </is>
      </c>
      <c r="C133" s="38" t="n"/>
      <c r="D133" s="38" t="inlineStr">
        <is>
          <t>GLOBAL_CHECK, STOCKS_EXIT</t>
        </is>
      </c>
      <c r="E133" s="38" t="n"/>
      <c r="F133" s="26" t="n"/>
      <c r="G133" s="38">
        <f>IFERROR(VLOOKUP($A144&amp;"_"&amp;$B144,Results_Deltas!$A$2:$P$15000,5,FALSE),"")</f>
        <v/>
      </c>
      <c r="H133" s="38" t="inlineStr">
        <is>
          <t>Blanket (page end)</t>
        </is>
      </c>
      <c r="I133" s="26" t="n"/>
      <c r="J133" s="26" t="n"/>
      <c r="K133" s="26" t="n"/>
      <c r="L133" s="26" t="inlineStr">
        <is>
          <t>NO</t>
        </is>
      </c>
      <c r="M133" s="0" t="n">
        <v>-0.8691405185510606</v>
      </c>
      <c r="N133" s="71" t="n">
        <v>106</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MANDATORY_REENTRY_WT_FILTER_VELOCITY_RATIO</t>
        </is>
      </c>
      <c r="B134" s="40" t="inlineStr">
        <is>
          <t>0.90</t>
        </is>
      </c>
      <c r="C134" s="38" t="n"/>
      <c r="D134" s="38" t="inlineStr">
        <is>
          <t>GLOBAL_CHECK, STOCKS_EXIT</t>
        </is>
      </c>
      <c r="E134" s="38" t="n"/>
      <c r="F134" s="26" t="n"/>
      <c r="G134" s="38">
        <f>IFERROR(VLOOKUP($A145&amp;"_"&amp;$B145,Results_Deltas!$A$2:$P$15000,5,FALSE),"")</f>
        <v/>
      </c>
      <c r="H134" s="38" t="inlineStr">
        <is>
          <t>Blanket (page end)</t>
        </is>
      </c>
      <c r="I134" s="26" t="n"/>
      <c r="J134" s="26" t="n"/>
      <c r="K134" s="26" t="n"/>
      <c r="L134" s="26" t="inlineStr">
        <is>
          <t>YES</t>
        </is>
      </c>
      <c r="M134" s="0" t="n">
        <v>-3.10245542922989</v>
      </c>
      <c r="N134" s="71" t="n">
        <v>109</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MANDATORY_REENTRY_WT_FILTER_VELOCITY_RATIO</t>
        </is>
      </c>
      <c r="B135" s="38" t="inlineStr">
        <is>
          <t>0.90_ALT</t>
        </is>
      </c>
      <c r="C135" s="38" t="n"/>
      <c r="D135" s="38" t="inlineStr">
        <is>
          <t>GLOBAL_CHECK, STOCKS_EXIT</t>
        </is>
      </c>
      <c r="E135" s="38" t="n"/>
      <c r="F135" s="26" t="n"/>
      <c r="G135" s="38">
        <f>IFERROR(VLOOKUP($A146&amp;"_"&amp;$B146,Results_Deltas!$A$2:$P$15000,5,FALSE),"")</f>
        <v/>
      </c>
      <c r="H135" s="38" t="inlineStr">
        <is>
          <t>Blanket (page end)</t>
        </is>
      </c>
      <c r="I135" s="26" t="n"/>
      <c r="J135" s="26" t="n"/>
      <c r="K135" s="26" t="n"/>
      <c r="L135" s="26" t="inlineStr">
        <is>
          <t>NO</t>
        </is>
      </c>
      <c r="M135" s="0" t="n">
        <v>-3.10245542922989</v>
      </c>
      <c r="N135" s="71" t="n">
        <v>109</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MARKET_QUALITY_SCORE_ENABLED</t>
        </is>
      </c>
      <c r="B136" s="40" t="inlineStr">
        <is>
          <t>False</t>
        </is>
      </c>
      <c r="C136" s="38" t="n"/>
      <c r="D136" s="38" t="inlineStr">
        <is>
          <t>ENTRY, GLOBAL_CHECK, STOCKS_EXIT</t>
        </is>
      </c>
      <c r="E136" s="38" t="n"/>
      <c r="F136" s="26" t="n"/>
      <c r="G136" s="38">
        <f>IFERROR(VLOOKUP($A147&amp;"_"&amp;$B147,Results_Deltas!$A$2:$P$15000,5,FALSE),"")</f>
        <v/>
      </c>
      <c r="H136" s="38" t="inlineStr">
        <is>
          <t>Blanket (page end)</t>
        </is>
      </c>
      <c r="I136" s="26" t="n"/>
      <c r="J136" s="26" t="n"/>
      <c r="K136" s="26" t="n"/>
      <c r="L136" s="26" t="inlineStr">
        <is>
          <t>YES</t>
        </is>
      </c>
      <c r="M136" s="0" t="n">
        <v>-0.8718263259779339</v>
      </c>
      <c r="N136" s="71" t="n">
        <v>97</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MARKET_QUALITY_SCORE_ENABLED</t>
        </is>
      </c>
      <c r="B137" s="38" t="inlineStr">
        <is>
          <t>True</t>
        </is>
      </c>
      <c r="C137" s="38" t="n"/>
      <c r="D137" s="38" t="inlineStr">
        <is>
          <t>ENTRY, GLOBAL_CHECK, STOCKS_EXIT</t>
        </is>
      </c>
      <c r="E137" s="38" t="n"/>
      <c r="F137" s="26" t="n"/>
      <c r="G137" s="38">
        <f>IFERROR(VLOOKUP($A148&amp;"_"&amp;$B148,Results_Deltas!$A$2:$P$15000,5,FALSE),"")</f>
        <v/>
      </c>
      <c r="H137" s="38" t="inlineStr">
        <is>
          <t>Blanket (page end)</t>
        </is>
      </c>
      <c r="I137" s="26" t="n"/>
      <c r="J137" s="26" t="n"/>
      <c r="K137" s="26" t="n"/>
      <c r="L137" s="26" t="inlineStr">
        <is>
          <t>NO</t>
        </is>
      </c>
      <c r="M137" s="0" t="n">
        <v>-3.444369821271962</v>
      </c>
      <c r="N137" s="71" t="n">
        <v>105</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MI_TF_AGREE_MIN</t>
        </is>
      </c>
      <c r="B138" s="38" t="inlineStr">
        <is>
          <t>0.0</t>
        </is>
      </c>
      <c r="C138" s="38" t="n"/>
      <c r="D138" s="38" t="inlineStr">
        <is>
          <t>ENTRY, GLOBAL_CHECK, STOCKS_EXIT</t>
        </is>
      </c>
      <c r="E138" s="38" t="n"/>
      <c r="F138" s="26" t="n"/>
      <c r="G138" s="38">
        <f>IFERROR(VLOOKUP($A149&amp;"_"&amp;$B149,Results_Deltas!$A$2:$P$15000,5,FALSE),"")</f>
        <v/>
      </c>
      <c r="H138" s="38" t="inlineStr">
        <is>
          <t>Blanket (page end)</t>
        </is>
      </c>
      <c r="I138" s="26" t="n"/>
      <c r="J138" s="26" t="n"/>
      <c r="K138" s="26" t="n"/>
      <c r="L138" s="26" t="inlineStr">
        <is>
          <t>NO</t>
        </is>
      </c>
      <c r="M138" s="0" t="n">
        <v>-1.010561945198958</v>
      </c>
      <c r="N138" s="71" t="n">
        <v>106</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MI_TF_AGREE_MIN</t>
        </is>
      </c>
      <c r="B139" s="38" t="inlineStr">
        <is>
          <t>0.0_ALT</t>
        </is>
      </c>
      <c r="C139" s="38" t="n"/>
      <c r="D139" s="38" t="inlineStr">
        <is>
          <t>ENTRY, GLOBAL_CHECK, STOCKS_EXIT</t>
        </is>
      </c>
      <c r="E139" s="38" t="n"/>
      <c r="F139" s="26" t="n"/>
      <c r="G139" s="38">
        <f>IFERROR(VLOOKUP($A150&amp;"_"&amp;$B150,Results_Deltas!$A$2:$P$15000,5,FALSE),"")</f>
        <v/>
      </c>
      <c r="H139" s="38" t="inlineStr">
        <is>
          <t>Blanket (page end)</t>
        </is>
      </c>
      <c r="I139" s="26" t="n"/>
      <c r="J139" s="26" t="n"/>
      <c r="K139" s="26" t="n"/>
      <c r="L139" s="26" t="inlineStr">
        <is>
          <t>NO</t>
        </is>
      </c>
      <c r="M139" s="0" t="n">
        <v>-1.010561945198958</v>
      </c>
      <c r="N139" s="71" t="n">
        <v>106</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MOVER_THRESHOLD</t>
        </is>
      </c>
      <c r="B140" s="40" t="inlineStr">
        <is>
          <t>5</t>
        </is>
      </c>
      <c r="C140" s="38" t="n"/>
      <c r="D140" s="38" t="inlineStr">
        <is>
          <t>ENTRY, GLOBAL_CHECK, STOCKS_EXIT</t>
        </is>
      </c>
      <c r="E140" s="38" t="n"/>
      <c r="F140" s="26" t="n"/>
      <c r="G140" s="38">
        <f>IFERROR(VLOOKUP($A151&amp;"_"&amp;$B151,Results_Deltas!$A$2:$P$15000,5,FALSE),"")</f>
        <v/>
      </c>
      <c r="H140" s="38" t="inlineStr">
        <is>
          <t>Blanket (page end)</t>
        </is>
      </c>
      <c r="I140" s="26" t="n"/>
      <c r="J140" s="26" t="n"/>
      <c r="K140" s="26" t="n"/>
      <c r="L140" s="26" t="inlineStr">
        <is>
          <t>YES</t>
        </is>
      </c>
      <c r="M140" s="0" t="n">
        <v>-2.479120197520591</v>
      </c>
      <c r="N140" s="71" t="n">
        <v>111</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MOVER_THRESHOLD</t>
        </is>
      </c>
      <c r="B141" s="38" t="inlineStr">
        <is>
          <t>6.25</t>
        </is>
      </c>
      <c r="C141" s="38" t="n"/>
      <c r="D141" s="38" t="inlineStr">
        <is>
          <t>ENTRY, GLOBAL_CHECK, STOCKS_EXIT</t>
        </is>
      </c>
      <c r="E141" s="38" t="n"/>
      <c r="F141" s="26" t="n"/>
      <c r="G141" s="38">
        <f>IFERROR(VLOOKUP($A152&amp;"_"&amp;$B152,Results_Deltas!$A$2:$P$15000,5,FALSE),"")</f>
        <v/>
      </c>
      <c r="H141" s="38" t="inlineStr">
        <is>
          <t>Blanket (page end)</t>
        </is>
      </c>
      <c r="I141" s="26" t="n"/>
      <c r="J141" s="26" t="n"/>
      <c r="K141" s="26" t="n"/>
      <c r="L141" s="26" t="inlineStr">
        <is>
          <t>NO</t>
        </is>
      </c>
      <c r="M141" s="0" t="n">
        <v>-2.357427060744371</v>
      </c>
      <c r="N141" s="71" t="n">
        <v>111</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MOVER_THRESHOLD</t>
        </is>
      </c>
      <c r="B142" s="38" t="inlineStr">
        <is>
          <t>3.75</t>
        </is>
      </c>
      <c r="C142" s="38" t="n"/>
      <c r="D142" s="38" t="inlineStr">
        <is>
          <t>ENTRY, GLOBAL_CHECK, STOCKS_EXIT</t>
        </is>
      </c>
      <c r="E142" s="38" t="n"/>
      <c r="F142" s="26" t="n"/>
      <c r="G142" s="38">
        <f>IFERROR(VLOOKUP($A153&amp;"_"&amp;$B153,Results_Deltas!$A$2:$P$15000,5,FALSE),"")</f>
        <v/>
      </c>
      <c r="H142" s="38" t="inlineStr">
        <is>
          <t>Blanket (page end)</t>
        </is>
      </c>
      <c r="I142" s="26" t="n"/>
      <c r="J142" s="26" t="n"/>
      <c r="K142" s="26" t="n"/>
      <c r="L142" s="26" t="inlineStr">
        <is>
          <t>NO</t>
        </is>
      </c>
      <c r="M142" s="0" t="n">
        <v>-2.905413074282661</v>
      </c>
      <c r="N142" s="71" t="n">
        <v>110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MOVER_THRESHOLD</t>
        </is>
      </c>
      <c r="B143" s="38" t="inlineStr">
        <is>
          <t>2.5</t>
        </is>
      </c>
      <c r="C143" s="38" t="n"/>
      <c r="D143" s="38" t="inlineStr">
        <is>
          <t>ENTRY, GLOBAL_CHECK, STOCKS_EXIT</t>
        </is>
      </c>
      <c r="E143" s="38" t="n"/>
      <c r="F143" s="26" t="n"/>
      <c r="G143" s="38">
        <f>IFERROR(VLOOKUP($A154&amp;"_"&amp;$B154,Results_Deltas!$A$2:$P$15000,5,FALSE),"")</f>
        <v/>
      </c>
      <c r="H143" s="38" t="inlineStr">
        <is>
          <t>Blanket (page end)</t>
        </is>
      </c>
      <c r="I143" s="26" t="n"/>
      <c r="J143" s="26" t="n"/>
      <c r="K143" s="26" t="n"/>
      <c r="L143" s="26" t="inlineStr">
        <is>
          <t>NO</t>
        </is>
      </c>
      <c r="M143" s="0" t="n">
        <v>-2.752478775539556</v>
      </c>
      <c r="N143" s="71" t="n">
        <v>110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MTF_FILTER_STRONG_BUY_QUICK_BYPASS</t>
        </is>
      </c>
      <c r="B144" s="38" t="inlineStr">
        <is>
          <t>0.0</t>
        </is>
      </c>
      <c r="C144" s="38" t="n"/>
      <c r="D144" s="38" t="inlineStr">
        <is>
          <t>GLOBAL_CHECK, STOCKS_EXIT</t>
        </is>
      </c>
      <c r="E144" s="38" t="n"/>
      <c r="F144" s="26" t="n"/>
      <c r="G144" s="38">
        <f>IFERROR(VLOOKUP($A155&amp;"_"&amp;$B155,Results_Deltas!$A$2:$P$15000,5,FALSE),"")</f>
        <v/>
      </c>
      <c r="H144" s="38" t="inlineStr">
        <is>
          <t>Blanket (page end)</t>
        </is>
      </c>
      <c r="I144" s="26" t="n"/>
      <c r="J144" s="26" t="n"/>
      <c r="K144" s="26" t="n"/>
      <c r="L144" s="26" t="inlineStr">
        <is>
          <t>NO</t>
        </is>
      </c>
      <c r="M144" s="0" t="n">
        <v>-0.8434941740829752</v>
      </c>
      <c r="N144" s="71" t="n">
        <v>105</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MTF_FILTER_STRONG_BUY_QUICK_BYPASS</t>
        </is>
      </c>
      <c r="B145" s="38" t="inlineStr">
        <is>
          <t>0.0_ALT</t>
        </is>
      </c>
      <c r="C145" s="38" t="n"/>
      <c r="D145" s="38" t="inlineStr">
        <is>
          <t>GLOBAL_CHECK, STOCKS_EXIT</t>
        </is>
      </c>
      <c r="E145" s="38" t="n"/>
      <c r="F145" s="26" t="n"/>
      <c r="G145" s="38">
        <f>IFERROR(VLOOKUP($A156&amp;"_"&amp;$B156,Results_Deltas!$A$2:$P$15000,5,FALSE),"")</f>
        <v/>
      </c>
      <c r="H145" s="38" t="inlineStr">
        <is>
          <t>Blanket (page end)</t>
        </is>
      </c>
      <c r="I145" s="26" t="n"/>
      <c r="J145" s="26" t="n"/>
      <c r="K145" s="26" t="n"/>
      <c r="L145" s="26" t="inlineStr">
        <is>
          <t>NO</t>
        </is>
      </c>
      <c r="M145" s="0" t="n">
        <v>-0.8434941740829752</v>
      </c>
      <c r="N145" s="71" t="n">
        <v>105</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MTF_GR_MIN_IND</t>
        </is>
      </c>
      <c r="B146" s="38" t="inlineStr">
        <is>
          <t>5</t>
        </is>
      </c>
      <c r="C146" s="38" t="n"/>
      <c r="D146" s="38" t="inlineStr">
        <is>
          <t>GLOBAL_CHECK, STOCKS_EXIT</t>
        </is>
      </c>
      <c r="E146" s="38" t="n"/>
      <c r="F146" s="26" t="n"/>
      <c r="G146" s="38">
        <f>IFERROR(VLOOKUP($A157&amp;"_"&amp;$B157,Results_Deltas!$A$2:$P$15000,5,FALSE),"")</f>
        <v/>
      </c>
      <c r="H146" s="38" t="inlineStr">
        <is>
          <t>Blanket (page end)</t>
        </is>
      </c>
      <c r="I146" s="26" t="n"/>
      <c r="J146" s="26" t="n"/>
      <c r="K146" s="26" t="n"/>
      <c r="L146" s="26" t="inlineStr">
        <is>
          <t>NO</t>
        </is>
      </c>
      <c r="M146" s="0" t="n">
        <v>-3.724739873287144</v>
      </c>
      <c r="N146" s="71" t="n">
        <v>101</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MTF_GR_MIN_IND</t>
        </is>
      </c>
      <c r="B147" s="38" t="inlineStr">
        <is>
          <t>5_ALT</t>
        </is>
      </c>
      <c r="C147" s="38" t="n"/>
      <c r="D147" s="38" t="inlineStr">
        <is>
          <t>GLOBAL_CHECK, STOCKS_EXIT</t>
        </is>
      </c>
      <c r="E147" s="38" t="n"/>
      <c r="F147" s="26" t="n"/>
      <c r="G147" s="38">
        <f>IFERROR(VLOOKUP($A158&amp;"_"&amp;$B158,Results_Deltas!$A$2:$P$15000,5,FALSE),"")</f>
        <v/>
      </c>
      <c r="H147" s="38" t="inlineStr">
        <is>
          <t>Blanket (page end)</t>
        </is>
      </c>
      <c r="I147" s="26" t="n"/>
      <c r="J147" s="26" t="n"/>
      <c r="K147" s="26" t="n"/>
      <c r="L147" s="26" t="inlineStr">
        <is>
          <t>NO</t>
        </is>
      </c>
      <c r="M147" s="0" t="n">
        <v>-3.724739873287144</v>
      </c>
      <c r="N147" s="71" t="n">
        <v>101</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MTS_BOTTOM_BONUS_THRESHOLD</t>
        </is>
      </c>
      <c r="B148" s="40" t="inlineStr">
        <is>
          <t>25</t>
        </is>
      </c>
      <c r="C148" s="38" t="n"/>
      <c r="D148" s="38" t="inlineStr">
        <is>
          <t>ENTRY, GLOBAL_CHECK, STOCKS_EXIT</t>
        </is>
      </c>
      <c r="E148" s="38" t="n"/>
      <c r="F148" s="26" t="n"/>
      <c r="G148" s="38">
        <f>IFERROR(VLOOKUP($A159&amp;"_"&amp;$B159,Results_Deltas!$A$2:$P$15000,5,FALSE),"")</f>
        <v/>
      </c>
      <c r="H148" s="38" t="inlineStr">
        <is>
          <t>Blanket (page end)</t>
        </is>
      </c>
      <c r="I148" s="26" t="n"/>
      <c r="J148" s="26" t="n"/>
      <c r="K148" s="26" t="n"/>
      <c r="L148" s="26" t="inlineStr">
        <is>
          <t>YES</t>
        </is>
      </c>
      <c r="M148" s="0" t="n">
        <v>-3.82810900994502</v>
      </c>
      <c r="N148" s="71" t="n">
        <v>105</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MTS_BOTTOM_BONUS_THRESHOLD</t>
        </is>
      </c>
      <c r="B149" s="38" t="inlineStr">
        <is>
          <t>31.25</t>
        </is>
      </c>
      <c r="C149" s="38" t="n"/>
      <c r="D149" s="38" t="inlineStr">
        <is>
          <t>ENTRY, GLOBAL_CHECK, STOCKS_EXIT</t>
        </is>
      </c>
      <c r="E149" s="38" t="n"/>
      <c r="F149" s="26" t="n"/>
      <c r="G149" s="38">
        <f>IFERROR(VLOOKUP($A160&amp;"_"&amp;$B160,Results_Deltas!$A$2:$P$15000,5,FALSE),"")</f>
        <v/>
      </c>
      <c r="H149" s="38" t="inlineStr">
        <is>
          <t>Blanket (page end)</t>
        </is>
      </c>
      <c r="I149" s="26" t="n"/>
      <c r="J149" s="26" t="n"/>
      <c r="K149" s="26" t="n"/>
      <c r="L149" s="26" t="inlineStr">
        <is>
          <t>NO</t>
        </is>
      </c>
      <c r="M149" s="0" t="n">
        <v>-3.814681760324343</v>
      </c>
      <c r="N149" s="71" t="n">
        <v>105</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MTS_BOTTOM_BONUS_THRESHOLD</t>
        </is>
      </c>
      <c r="B150" s="38" t="inlineStr">
        <is>
          <t>18.75</t>
        </is>
      </c>
      <c r="C150" s="38" t="n"/>
      <c r="D150" s="38" t="inlineStr">
        <is>
          <t>ENTRY, GLOBAL_CHECK, STOCKS_EXIT</t>
        </is>
      </c>
      <c r="E150" s="38" t="n"/>
      <c r="F150" s="26" t="n"/>
      <c r="G150" s="38">
        <f>IFERROR(VLOOKUP($A161&amp;"_"&amp;$B161,Results_Deltas!$A$2:$P$15000,5,FALSE),"")</f>
        <v/>
      </c>
      <c r="H150" s="38" t="inlineStr">
        <is>
          <t>Blanket (page end)</t>
        </is>
      </c>
      <c r="I150" s="26" t="n"/>
      <c r="J150" s="26" t="n"/>
      <c r="K150" s="26" t="n"/>
      <c r="L150" s="26" t="inlineStr">
        <is>
          <t>NO</t>
        </is>
      </c>
      <c r="M150" s="0" t="n">
        <v>-3.759259096107201</v>
      </c>
      <c r="N150" s="71" t="n">
        <v>104</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MTS_BOTTOM_BONUS_THRESHOLD</t>
        </is>
      </c>
      <c r="B151" s="38" t="inlineStr">
        <is>
          <t>12.5</t>
        </is>
      </c>
      <c r="C151" s="38" t="n"/>
      <c r="D151" s="38" t="inlineStr">
        <is>
          <t>ENTRY, GLOBAL_CHECK, STOCKS_EXIT</t>
        </is>
      </c>
      <c r="E151" s="38" t="n"/>
      <c r="F151" s="26" t="n"/>
      <c r="G151" s="38">
        <f>IFERROR(VLOOKUP($A162&amp;"_"&amp;$B162,Results_Deltas!$A$2:$P$15000,5,FALSE),"")</f>
        <v/>
      </c>
      <c r="H151" s="38" t="inlineStr">
        <is>
          <t>Blanket (page end)</t>
        </is>
      </c>
      <c r="I151" s="26" t="n"/>
      <c r="J151" s="26" t="n"/>
      <c r="K151" s="26" t="n"/>
      <c r="L151" s="26" t="inlineStr">
        <is>
          <t>NO</t>
        </is>
      </c>
      <c r="M151" s="0" t="n">
        <v>-3.120376323924618</v>
      </c>
      <c r="N151" s="71" t="n">
        <v>108</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MTS_BOTTOM_STRONG_THRESHOLD</t>
        </is>
      </c>
      <c r="B152" s="40" t="inlineStr">
        <is>
          <t>40</t>
        </is>
      </c>
      <c r="C152" s="38" t="n"/>
      <c r="D152" s="38" t="inlineStr">
        <is>
          <t>ENTRY, GLOBAL_CHECK, STOCKS_EXIT</t>
        </is>
      </c>
      <c r="E152" s="38" t="n"/>
      <c r="F152" s="26" t="n"/>
      <c r="G152" s="38">
        <f>IFERROR(VLOOKUP($A163&amp;"_"&amp;$B163,Results_Deltas!$A$2:$P$15000,5,FALSE),"")</f>
        <v/>
      </c>
      <c r="H152" s="38" t="inlineStr">
        <is>
          <t>Blanket (page end)</t>
        </is>
      </c>
      <c r="I152" s="26" t="n"/>
      <c r="J152" s="26" t="n"/>
      <c r="K152" s="26" t="n"/>
      <c r="L152" s="26" t="inlineStr">
        <is>
          <t>YES</t>
        </is>
      </c>
      <c r="M152" s="0" t="n">
        <v>-3.101651546983606</v>
      </c>
      <c r="N152" s="71" t="n">
        <v>107</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MTS_BOTTOM_STRONG_THRESHOLD</t>
        </is>
      </c>
      <c r="B153" s="38" t="inlineStr">
        <is>
          <t>50</t>
        </is>
      </c>
      <c r="C153" s="38" t="n"/>
      <c r="D153" s="38" t="inlineStr">
        <is>
          <t>ENTRY, GLOBAL_CHECK, STOCKS_EXIT</t>
        </is>
      </c>
      <c r="E153" s="38" t="n"/>
      <c r="F153" s="26" t="n"/>
      <c r="G153" s="38">
        <f>IFERROR(VLOOKUP($A164&amp;"_"&amp;$B164,Results_Deltas!$A$2:$P$15000,5,FALSE),"")</f>
        <v/>
      </c>
      <c r="H153" s="38" t="inlineStr">
        <is>
          <t>Blanket (page end)</t>
        </is>
      </c>
      <c r="I153" s="26" t="n"/>
      <c r="J153" s="26" t="n"/>
      <c r="K153" s="26" t="n"/>
      <c r="L153" s="26" t="inlineStr">
        <is>
          <t>NO</t>
        </is>
      </c>
      <c r="M153" s="0" t="n">
        <v>-4.253672067406495</v>
      </c>
      <c r="N153" s="71" t="n">
        <v>105</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MTS_BOTTOM_STRONG_THRESHOLD</t>
        </is>
      </c>
      <c r="B154" s="38" t="inlineStr">
        <is>
          <t>30</t>
        </is>
      </c>
      <c r="C154" s="38" t="n"/>
      <c r="D154" s="38" t="inlineStr">
        <is>
          <t>ENTRY, GLOBAL_CHECK, STOCKS_EXIT</t>
        </is>
      </c>
      <c r="E154" s="38" t="n"/>
      <c r="F154" s="26" t="n"/>
      <c r="G154" s="38">
        <f>IFERROR(VLOOKUP($A165&amp;"_"&amp;$B165,Results_Deltas!$A$2:$P$15000,5,FALSE),"")</f>
        <v/>
      </c>
      <c r="H154" s="38" t="inlineStr">
        <is>
          <t>Blanket (page end)</t>
        </is>
      </c>
      <c r="I154" s="26" t="n"/>
      <c r="J154" s="26" t="n"/>
      <c r="K154" s="26" t="n"/>
      <c r="L154" s="26" t="inlineStr">
        <is>
          <t>NO</t>
        </is>
      </c>
      <c r="M154" s="0" t="n">
        <v>-4.260814760601088</v>
      </c>
      <c r="N154" s="71" t="n">
        <v>103</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MTS_BOTTOM_STRONG_THRESHOLD</t>
        </is>
      </c>
      <c r="B155" s="38" t="inlineStr">
        <is>
          <t>20</t>
        </is>
      </c>
      <c r="C155" s="38" t="n"/>
      <c r="D155" s="38" t="inlineStr">
        <is>
          <t>ENTRY, GLOBAL_CHECK, STOCKS_EXIT</t>
        </is>
      </c>
      <c r="E155" s="38" t="n"/>
      <c r="F155" s="26" t="n"/>
      <c r="G155" s="38">
        <f>IFERROR(VLOOKUP($A166&amp;"_"&amp;$B166,Results_Deltas!$A$2:$P$15000,5,FALSE),"")</f>
        <v/>
      </c>
      <c r="H155" s="38" t="inlineStr">
        <is>
          <t>Blanket (page end)</t>
        </is>
      </c>
      <c r="I155" s="26" t="n"/>
      <c r="J155" s="26" t="n"/>
      <c r="K155" s="26" t="n"/>
      <c r="L155" s="26" t="inlineStr">
        <is>
          <t>NO</t>
        </is>
      </c>
      <c r="M155" s="0" t="n">
        <v>-2.919338756153347</v>
      </c>
      <c r="N155" s="71" t="n">
        <v>106</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MTS_GATE_ENABLED</t>
        </is>
      </c>
      <c r="B156" s="38" t="inlineStr">
        <is>
          <t>False</t>
        </is>
      </c>
      <c r="C156" s="38" t="n"/>
      <c r="D156" s="38" t="inlineStr">
        <is>
          <t>ENTRY, GLOBAL_CHECK, STOCKS_EXIT</t>
        </is>
      </c>
      <c r="E156" s="38" t="n"/>
      <c r="F156" s="26" t="n"/>
      <c r="G156" s="38">
        <f>IFERROR(VLOOKUP($A167&amp;"_"&amp;$B167,Results_Deltas!$A$2:$P$15000,5,FALSE),"")</f>
        <v/>
      </c>
      <c r="H156" s="38" t="inlineStr">
        <is>
          <t>Blanket (page end)</t>
        </is>
      </c>
      <c r="I156" s="26" t="n"/>
      <c r="J156" s="26" t="n"/>
      <c r="K156" s="26" t="n"/>
      <c r="L156" s="26" t="inlineStr">
        <is>
          <t>NO</t>
        </is>
      </c>
      <c r="M156" s="0" t="n">
        <v>-1.022366219349889</v>
      </c>
      <c r="N156" s="71" t="n">
        <v>94</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9" t="inlineStr">
        <is>
          <t>MTS_GATE_ENABLED</t>
        </is>
      </c>
      <c r="B157" s="40" t="inlineStr">
        <is>
          <t>True</t>
        </is>
      </c>
      <c r="C157" s="38" t="n"/>
      <c r="D157" s="38" t="inlineStr">
        <is>
          <t>ENTRY, GLOBAL_CHECK, STOCKS_EXIT</t>
        </is>
      </c>
      <c r="E157" s="38" t="n"/>
      <c r="F157" s="26" t="n"/>
      <c r="G157" s="38">
        <f>IFERROR(VLOOKUP($A168&amp;"_"&amp;$B168,Results_Deltas!$A$2:$P$15000,5,FALSE),"")</f>
        <v/>
      </c>
      <c r="H157" s="38" t="inlineStr">
        <is>
          <t>Blanket (page end)</t>
        </is>
      </c>
      <c r="I157" s="26" t="n"/>
      <c r="J157" s="26" t="n"/>
      <c r="K157" s="26" t="n"/>
      <c r="L157" s="26" t="inlineStr">
        <is>
          <t>YES</t>
        </is>
      </c>
      <c r="M157" s="0" t="n">
        <v>-2.914667435606333</v>
      </c>
      <c r="N157" s="71" t="n">
        <v>106</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9" t="inlineStr">
        <is>
          <t>NEWBORN_LOSS_KILL_GAIN_THRESHOLD_PCT</t>
        </is>
      </c>
      <c r="B158" s="40" t="inlineStr">
        <is>
          <t>0</t>
        </is>
      </c>
      <c r="C158" s="38" t="n"/>
      <c r="D158" s="38" t="inlineStr">
        <is>
          <t>AUGMENT, EXIT, GLOBAL_CHECK, REDUCE, STOCKS_EXIT</t>
        </is>
      </c>
      <c r="E158" s="38" t="n"/>
      <c r="F158" s="26" t="n"/>
      <c r="G158" s="38">
        <f>IFERROR(VLOOKUP($A169&amp;"_"&amp;$B169,Results_Deltas!$A$2:$P$15000,5,FALSE),"")</f>
        <v/>
      </c>
      <c r="H158" s="38" t="inlineStr">
        <is>
          <t>Blanket (page end)</t>
        </is>
      </c>
      <c r="I158" s="26" t="n"/>
      <c r="J158" s="26" t="n"/>
      <c r="K158" s="26" t="n"/>
      <c r="L158" s="26" t="inlineStr">
        <is>
          <t>YES</t>
        </is>
      </c>
      <c r="M158" s="0" t="n">
        <v>-0.7880034884471889</v>
      </c>
      <c r="N158" s="71" t="n">
        <v>106</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NEWBORN_LOSS_KILL_GAIN_THRESHOLD_PCT</t>
        </is>
      </c>
      <c r="B159" s="38" t="inlineStr">
        <is>
          <t>2.0</t>
        </is>
      </c>
      <c r="C159" s="38" t="n"/>
      <c r="D159" s="38" t="inlineStr">
        <is>
          <t>AUGMENT, EXIT, GLOBAL_CHECK, REDUCE, STOCKS_EXIT</t>
        </is>
      </c>
      <c r="E159" s="38" t="n"/>
      <c r="F159" s="26" t="n"/>
      <c r="G159" s="38">
        <f>IFERROR(VLOOKUP($A170&amp;"_"&amp;$B170,Results_Deltas!$A$2:$P$15000,5,FALSE),"")</f>
        <v/>
      </c>
      <c r="H159" s="38" t="inlineStr">
        <is>
          <t>Blanket (page end)</t>
        </is>
      </c>
      <c r="I159" s="26" t="n"/>
      <c r="J159" s="26" t="n"/>
      <c r="K159" s="26" t="n"/>
      <c r="L159" s="26" t="inlineStr">
        <is>
          <t>NO</t>
        </is>
      </c>
      <c r="M159" s="0" t="n">
        <v>-1.922802062737104</v>
      </c>
      <c r="N159" s="71" t="n">
        <v>106</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NEWBORN_LOSS_KILL_GAIN_THRESHOLD_PCT</t>
        </is>
      </c>
      <c r="B160" s="38" t="inlineStr">
        <is>
          <t>1.0</t>
        </is>
      </c>
      <c r="C160" s="38" t="n"/>
      <c r="D160" s="38" t="inlineStr">
        <is>
          <t>AUGMENT, EXIT, GLOBAL_CHECK, REDUCE, STOCKS_EXIT</t>
        </is>
      </c>
      <c r="E160" s="38" t="n"/>
      <c r="F160" s="26" t="n"/>
      <c r="G160" s="38">
        <f>IFERROR(VLOOKUP($A171&amp;"_"&amp;$B171,Results_Deltas!$A$2:$P$15000,5,FALSE),"")</f>
        <v/>
      </c>
      <c r="H160" s="38" t="inlineStr">
        <is>
          <t>Blanket (page end)</t>
        </is>
      </c>
      <c r="I160" s="26" t="n"/>
      <c r="J160" s="26" t="n"/>
      <c r="K160" s="26" t="n"/>
      <c r="L160" s="26" t="inlineStr">
        <is>
          <t>NO</t>
        </is>
      </c>
      <c r="M160" s="0" t="n">
        <v>-2.434065719308851</v>
      </c>
      <c r="N160" s="71" t="n">
        <v>105</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NEWBORN_LOSS_KILL_GAIN_THRESHOLD_PCT</t>
        </is>
      </c>
      <c r="B161" s="38" t="inlineStr">
        <is>
          <t>0.5</t>
        </is>
      </c>
      <c r="C161" s="38" t="n"/>
      <c r="D161" s="38" t="inlineStr">
        <is>
          <t>AUGMENT, EXIT, GLOBAL_CHECK, REDUCE, STOCKS_EXIT</t>
        </is>
      </c>
      <c r="E161" s="38" t="n"/>
      <c r="F161" s="26" t="n"/>
      <c r="G161" s="38">
        <f>IFERROR(VLOOKUP($A172&amp;"_"&amp;$B172,Results_Deltas!$A$2:$P$15000,5,FALSE),"")</f>
        <v/>
      </c>
      <c r="H161" s="38" t="inlineStr">
        <is>
          <t>Blanket (page end)</t>
        </is>
      </c>
      <c r="I161" s="26" t="n"/>
      <c r="J161" s="26" t="n"/>
      <c r="K161" s="26" t="n"/>
      <c r="L161" s="26" t="inlineStr">
        <is>
          <t>NO</t>
        </is>
      </c>
      <c r="M161" s="0" t="n">
        <v>-2.406400481995691</v>
      </c>
      <c r="N161" s="71" t="n">
        <v>105</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IFERROR(VLOOKUP($A173&amp;"_"&amp;$B173,Results_Deltas!$A$2:$P$15000,5,FALSE),"")</f>
        <v/>
      </c>
      <c r="H162" s="38" t="inlineStr">
        <is>
          <t>Blanket (page end)</t>
        </is>
      </c>
      <c r="I162" s="26" t="n"/>
      <c r="J162" s="26" t="n"/>
      <c r="K162" s="26" t="n"/>
      <c r="L162" s="26" t="inlineStr">
        <is>
          <t>NO</t>
        </is>
      </c>
      <c r="M162" s="0" t="n">
        <v>-0.8399552069677098</v>
      </c>
      <c r="N162" s="71" t="n">
        <v>101</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IFERROR(VLOOKUP($A174&amp;"_"&amp;$B174,Results_Deltas!$A$2:$P$15000,5,FALSE),"")</f>
        <v/>
      </c>
      <c r="H163" s="38" t="inlineStr">
        <is>
          <t>Blanket (page end)</t>
        </is>
      </c>
      <c r="I163" s="26" t="n"/>
      <c r="J163" s="26" t="n"/>
      <c r="K163" s="26" t="n"/>
      <c r="L163" s="26" t="inlineStr">
        <is>
          <t>NO</t>
        </is>
      </c>
      <c r="M163" s="0" t="n">
        <v>-0.8399552069677098</v>
      </c>
      <c r="N163" s="71" t="n">
        <v>101</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NEW_POSITION_MAX_LOSS_THRESHOLD</t>
        </is>
      </c>
      <c r="B164" s="38" t="inlineStr">
        <is>
          <t>0</t>
        </is>
      </c>
      <c r="C164" s="38" t="n"/>
      <c r="D164" s="38" t="inlineStr">
        <is>
          <t>AUGMENT, EXIT, GLOBAL_CHECK, REDUCE, STOCKS_EXIT</t>
        </is>
      </c>
      <c r="E164" s="38" t="n"/>
      <c r="F164" s="26" t="n"/>
      <c r="G164" s="38">
        <f>IFERROR(VLOOKUP($A175&amp;"_"&amp;$B175,Results_Deltas!$A$2:$P$15000,5,FALSE),"")</f>
        <v/>
      </c>
      <c r="H164" s="38" t="inlineStr">
        <is>
          <t>Blanket (page end)</t>
        </is>
      </c>
      <c r="I164" s="26" t="n"/>
      <c r="J164" s="26" t="n"/>
      <c r="K164" s="26" t="n"/>
      <c r="L164" s="26" t="inlineStr">
        <is>
          <t>NO</t>
        </is>
      </c>
      <c r="M164" s="0" t="n">
        <v>-0.9365086205796982</v>
      </c>
      <c r="N164" s="71" t="n">
        <v>105</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NEW_POSITION_MAX_LOSS_THRESHOLD</t>
        </is>
      </c>
      <c r="B165" s="38" t="inlineStr">
        <is>
          <t>2.0</t>
        </is>
      </c>
      <c r="C165" s="38" t="n"/>
      <c r="D165" s="38" t="inlineStr">
        <is>
          <t>AUGMENT, EXIT, GLOBAL_CHECK, REDUCE, STOCKS_EXIT</t>
        </is>
      </c>
      <c r="E165" s="38" t="n"/>
      <c r="F165" s="26" t="n"/>
      <c r="G165" s="38">
        <f>IFERROR(VLOOKUP($A176&amp;"_"&amp;$B176,Results_Deltas!$A$2:$P$15000,5,FALSE),"")</f>
        <v/>
      </c>
      <c r="H165" s="38" t="inlineStr">
        <is>
          <t>Blanket (page end)</t>
        </is>
      </c>
      <c r="I165" s="26" t="n"/>
      <c r="J165" s="26" t="n"/>
      <c r="K165" s="26" t="n"/>
      <c r="L165" s="26" t="inlineStr">
        <is>
          <t>NO</t>
        </is>
      </c>
      <c r="M165" s="0" t="n">
        <v>-2.871432025389842</v>
      </c>
      <c r="N165" s="71" t="n">
        <v>104</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NEW_POSITION_MAX_LOSS_THRESHOLD</t>
        </is>
      </c>
      <c r="B166" s="38" t="inlineStr">
        <is>
          <t>1.0</t>
        </is>
      </c>
      <c r="C166" s="38" t="n"/>
      <c r="D166" s="38" t="inlineStr">
        <is>
          <t>AUGMENT, EXIT, GLOBAL_CHECK, REDUCE, STOCKS_EXIT</t>
        </is>
      </c>
      <c r="E166" s="38" t="n"/>
      <c r="F166" s="26" t="n"/>
      <c r="G166" s="38">
        <f>IFERROR(VLOOKUP($A177&amp;"_"&amp;$B177,Results_Deltas!$A$2:$P$15000,5,FALSE),"")</f>
        <v/>
      </c>
      <c r="H166" s="38" t="inlineStr">
        <is>
          <t>Blanket (page end)</t>
        </is>
      </c>
      <c r="I166" s="26" t="n"/>
      <c r="J166" s="26" t="n"/>
      <c r="K166" s="26" t="n"/>
      <c r="L166" s="26" t="inlineStr">
        <is>
          <t>NO</t>
        </is>
      </c>
      <c r="M166" s="0" t="n">
        <v>-2.211868618635919</v>
      </c>
      <c r="N166" s="71" t="n">
        <v>105</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NEW_POSITION_MAX_LOSS_THRESHOLD</t>
        </is>
      </c>
      <c r="B167" s="38" t="inlineStr">
        <is>
          <t>0.5</t>
        </is>
      </c>
      <c r="C167" s="38" t="n"/>
      <c r="D167" s="38" t="inlineStr">
        <is>
          <t>AUGMENT, EXIT, GLOBAL_CHECK, REDUCE, STOCKS_EXIT</t>
        </is>
      </c>
      <c r="E167" s="38" t="n"/>
      <c r="F167" s="26" t="n"/>
      <c r="G167" s="38">
        <f>IFERROR(VLOOKUP($A178&amp;"_"&amp;$B178,Results_Deltas!$A$2:$P$15000,5,FALSE),"")</f>
        <v/>
      </c>
      <c r="H167" s="38" t="inlineStr">
        <is>
          <t>Blanket (page end)</t>
        </is>
      </c>
      <c r="I167" s="26" t="n"/>
      <c r="J167" s="26" t="n"/>
      <c r="K167" s="26" t="n"/>
      <c r="L167" s="26" t="inlineStr">
        <is>
          <t>NO</t>
        </is>
      </c>
      <c r="M167" s="0" t="n">
        <v>-1.980955507297841</v>
      </c>
      <c r="N167" s="71" t="n">
        <v>105</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OI_CONFIRM_ENABLED</t>
        </is>
      </c>
      <c r="B168" s="38" t="inlineStr">
        <is>
          <t>False</t>
        </is>
      </c>
      <c r="C168" s="38" t="n"/>
      <c r="D168" s="38" t="inlineStr">
        <is>
          <t>ENTRY, GLOBAL_CHECK, STOCKS_EXIT</t>
        </is>
      </c>
      <c r="E168" s="38" t="n"/>
      <c r="F168" s="26" t="n"/>
      <c r="G168" s="38">
        <f>IFERROR(VLOOKUP($A179&amp;"_"&amp;$B179,Results_Deltas!$A$2:$P$15000,5,FALSE),"")</f>
        <v/>
      </c>
      <c r="H168" s="38" t="inlineStr">
        <is>
          <t>Blanket (page end)</t>
        </is>
      </c>
      <c r="I168" s="26" t="n"/>
      <c r="J168" s="26" t="n"/>
      <c r="K168" s="26" t="n"/>
      <c r="L168" s="26" t="inlineStr">
        <is>
          <t>NO</t>
        </is>
      </c>
      <c r="M168" s="0" t="n">
        <v>-1.033359404504189</v>
      </c>
      <c r="N168" s="71" t="n">
        <v>93</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OI_CONFIRM_ENABLED</t>
        </is>
      </c>
      <c r="B169" s="40" t="inlineStr">
        <is>
          <t>True</t>
        </is>
      </c>
      <c r="C169" s="38" t="n"/>
      <c r="D169" s="38" t="inlineStr">
        <is>
          <t>ENTRY, GLOBAL_CHECK, STOCKS_EXIT</t>
        </is>
      </c>
      <c r="E169" s="38" t="n"/>
      <c r="F169" s="26" t="n"/>
      <c r="G169" s="38">
        <f>IFERROR(VLOOKUP($A180&amp;"_"&amp;$B180,Results_Deltas!$A$2:$P$15000,5,FALSE),"")</f>
        <v/>
      </c>
      <c r="H169" s="38" t="inlineStr">
        <is>
          <t>Blanket (page end)</t>
        </is>
      </c>
      <c r="I169" s="26" t="n"/>
      <c r="J169" s="26" t="n"/>
      <c r="K169" s="26" t="n"/>
      <c r="L169" s="26" t="inlineStr">
        <is>
          <t>YES</t>
        </is>
      </c>
      <c r="M169" s="0" t="n">
        <v>-3.920522648709543</v>
      </c>
      <c r="N169" s="71" t="n">
        <v>101</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OI_CONFIRM_MIN_CHANGE_PCT</t>
        </is>
      </c>
      <c r="B170" s="38" t="inlineStr">
        <is>
          <t>0</t>
        </is>
      </c>
      <c r="C170" s="38" t="n"/>
      <c r="D170" s="38" t="inlineStr">
        <is>
          <t>ENTRY, GLOBAL_CHECK, STOCKS_EXIT</t>
        </is>
      </c>
      <c r="E170" s="38" t="n"/>
      <c r="F170" s="26" t="n"/>
      <c r="G170" s="38">
        <f>IFERROR(VLOOKUP($A181&amp;"_"&amp;$B181,Results_Deltas!$A$2:$P$15000,5,FALSE),"")</f>
        <v/>
      </c>
      <c r="H170" s="38" t="inlineStr">
        <is>
          <t>Blanket (page end)</t>
        </is>
      </c>
      <c r="I170" s="26" t="n"/>
      <c r="J170" s="26" t="n"/>
      <c r="K170" s="26" t="n"/>
      <c r="L170" s="26" t="inlineStr">
        <is>
          <t>NO</t>
        </is>
      </c>
      <c r="M170" s="0" t="n">
        <v>-3.43723934059771</v>
      </c>
      <c r="N170" s="71" t="n">
        <v>105</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OI_CONFIRM_MIN_CHANGE_PCT</t>
        </is>
      </c>
      <c r="B171" s="38" t="inlineStr">
        <is>
          <t>2.0</t>
        </is>
      </c>
      <c r="C171" s="38" t="n"/>
      <c r="D171" s="38" t="inlineStr">
        <is>
          <t>ENTRY, GLOBAL_CHECK, STOCKS_EXIT</t>
        </is>
      </c>
      <c r="E171" s="38" t="n"/>
      <c r="F171" s="26" t="n"/>
      <c r="G171" s="38">
        <f>IFERROR(VLOOKUP($A182&amp;"_"&amp;$B182,Results_Deltas!$A$2:$P$15000,5,FALSE),"")</f>
        <v/>
      </c>
      <c r="H171" s="38" t="inlineStr">
        <is>
          <t>Blanket (page end)</t>
        </is>
      </c>
      <c r="I171" s="26" t="n"/>
      <c r="J171" s="26" t="n"/>
      <c r="K171" s="26" t="n"/>
      <c r="L171" s="26" t="inlineStr">
        <is>
          <t>NO</t>
        </is>
      </c>
      <c r="M171" s="0" t="n">
        <v>-4.156713820786222</v>
      </c>
      <c r="N171" s="71" t="n">
        <v>100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OI_CONFIRM_MIN_CHANGE_PCT</t>
        </is>
      </c>
      <c r="B172" s="38" t="inlineStr">
        <is>
          <t>1.0</t>
        </is>
      </c>
      <c r="C172" s="38" t="n"/>
      <c r="D172" s="38" t="inlineStr">
        <is>
          <t>ENTRY, GLOBAL_CHECK, STOCKS_EXIT</t>
        </is>
      </c>
      <c r="E172" s="38" t="n"/>
      <c r="F172" s="26" t="n"/>
      <c r="G172" s="38">
        <f>IFERROR(VLOOKUP($A183&amp;"_"&amp;$B183,Results_Deltas!$A$2:$P$15000,5,FALSE),"")</f>
        <v/>
      </c>
      <c r="H172" s="38" t="inlineStr">
        <is>
          <t>Blanket (page end)</t>
        </is>
      </c>
      <c r="I172" s="26" t="n"/>
      <c r="J172" s="26" t="n"/>
      <c r="K172" s="26" t="n"/>
      <c r="L172" s="26" t="inlineStr">
        <is>
          <t>NO</t>
        </is>
      </c>
      <c r="M172" s="0" t="n">
        <v>-2.959358952767639</v>
      </c>
      <c r="N172" s="71" t="n">
        <v>105</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9" t="inlineStr">
        <is>
          <t>OI_CONFIRM_MIN_CHANGE_PCT</t>
        </is>
      </c>
      <c r="B173" s="40" t="inlineStr">
        <is>
          <t>0.5</t>
        </is>
      </c>
      <c r="C173" s="38" t="n"/>
      <c r="D173" s="38" t="inlineStr">
        <is>
          <t>ENTRY, GLOBAL_CHECK, STOCKS_EXIT</t>
        </is>
      </c>
      <c r="E173" s="38" t="n"/>
      <c r="F173" s="26" t="n"/>
      <c r="G173" s="38">
        <f>IFERROR(VLOOKUP($A184&amp;"_"&amp;$B184,Results_Deltas!$A$2:$P$15000,5,FALSE),"")</f>
        <v/>
      </c>
      <c r="H173" s="38" t="inlineStr">
        <is>
          <t>Blanket (page end)</t>
        </is>
      </c>
      <c r="I173" s="26" t="n"/>
      <c r="J173" s="26" t="n"/>
      <c r="K173" s="26" t="n"/>
      <c r="L173" s="26" t="inlineStr">
        <is>
          <t>YES</t>
        </is>
      </c>
      <c r="M173" s="0" t="n">
        <v>-1.883282834340733</v>
      </c>
      <c r="N173" s="71" t="n">
        <v>104</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OI_CONFIRM_MIN_PRICE_PCT</t>
        </is>
      </c>
      <c r="B174" s="38" t="inlineStr">
        <is>
          <t>0</t>
        </is>
      </c>
      <c r="C174" s="38" t="n"/>
      <c r="D174" s="38" t="inlineStr">
        <is>
          <t>ENTRY, GLOBAL_CHECK, STOCKS_EXIT</t>
        </is>
      </c>
      <c r="E174" s="38" t="n"/>
      <c r="F174" s="26" t="n"/>
      <c r="G174" s="38">
        <f>IFERROR(VLOOKUP($A185&amp;"_"&amp;$B185,Results_Deltas!$A$2:$P$15000,5,FALSE),"")</f>
        <v/>
      </c>
      <c r="H174" s="38" t="inlineStr">
        <is>
          <t>Blanket (page end)</t>
        </is>
      </c>
      <c r="I174" s="26" t="n"/>
      <c r="J174" s="26" t="n"/>
      <c r="K174" s="26" t="n"/>
      <c r="L174" s="26" t="inlineStr">
        <is>
          <t>NO</t>
        </is>
      </c>
      <c r="M174" s="0" t="n">
        <v>-2.354547392687361</v>
      </c>
      <c r="N174" s="71" t="n">
        <v>103</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OI_CONFIRM_MIN_PRICE_PCT</t>
        </is>
      </c>
      <c r="B175" s="38" t="inlineStr">
        <is>
          <t>2.0</t>
        </is>
      </c>
      <c r="C175" s="38" t="n"/>
      <c r="D175" s="38" t="inlineStr">
        <is>
          <t>ENTRY, GLOBAL_CHECK, STOCKS_EXIT</t>
        </is>
      </c>
      <c r="E175" s="38" t="n"/>
      <c r="F175" s="26" t="n"/>
      <c r="G175" s="38">
        <f>IFERROR(VLOOKUP($A186&amp;"_"&amp;$B186,Results_Deltas!$A$2:$P$15000,5,FALSE),"")</f>
        <v/>
      </c>
      <c r="H175" s="38" t="inlineStr">
        <is>
          <t>Blanket (page end)</t>
        </is>
      </c>
      <c r="I175" s="26" t="n"/>
      <c r="J175" s="26" t="n"/>
      <c r="K175" s="26" t="n"/>
      <c r="L175" s="26" t="inlineStr">
        <is>
          <t>NO</t>
        </is>
      </c>
      <c r="M175" s="0" t="n">
        <v>-2.665344429588409</v>
      </c>
      <c r="N175" s="71" t="n">
        <v>104</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OI_CONFIRM_MIN_PRICE_PCT</t>
        </is>
      </c>
      <c r="B176" s="38" t="inlineStr">
        <is>
          <t>1.0</t>
        </is>
      </c>
      <c r="C176" s="38" t="n"/>
      <c r="D176" s="38" t="inlineStr">
        <is>
          <t>ENTRY, GLOBAL_CHECK, STOCKS_EXIT</t>
        </is>
      </c>
      <c r="E176" s="38" t="n"/>
      <c r="F176" s="26" t="n"/>
      <c r="G176" s="38">
        <f>IFERROR(VLOOKUP($A187&amp;"_"&amp;$B187,Results_Deltas!$A$2:$P$15000,5,FALSE),"")</f>
        <v/>
      </c>
      <c r="H176" s="38" t="inlineStr">
        <is>
          <t>Blanket (page end)</t>
        </is>
      </c>
      <c r="I176" s="26" t="n"/>
      <c r="J176" s="26" t="n"/>
      <c r="K176" s="26" t="n"/>
      <c r="L176" s="26" t="inlineStr">
        <is>
          <t>NO</t>
        </is>
      </c>
      <c r="M176" s="0" t="n">
        <v>-3.973575701627417</v>
      </c>
      <c r="N176" s="71" t="n">
        <v>98</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OI_CONFIRM_MIN_PRICE_PCT</t>
        </is>
      </c>
      <c r="B177" s="38" t="inlineStr">
        <is>
          <t>0.5</t>
        </is>
      </c>
      <c r="C177" s="38" t="n"/>
      <c r="D177" s="38" t="inlineStr">
        <is>
          <t>ENTRY, GLOBAL_CHECK, STOCKS_EXIT</t>
        </is>
      </c>
      <c r="E177" s="38" t="n"/>
      <c r="F177" s="26" t="n"/>
      <c r="G177" s="38">
        <f>IFERROR(VLOOKUP($A188&amp;"_"&amp;$B188,Results_Deltas!$A$2:$P$15000,5,FALSE),"")</f>
        <v/>
      </c>
      <c r="H177" s="38" t="inlineStr">
        <is>
          <t>Blanket (page end)</t>
        </is>
      </c>
      <c r="I177" s="26" t="n"/>
      <c r="J177" s="26" t="n"/>
      <c r="K177" s="26" t="n"/>
      <c r="L177" s="26" t="inlineStr">
        <is>
          <t>NO</t>
        </is>
      </c>
      <c r="M177" s="0" t="n">
        <v>-3.965490336768173</v>
      </c>
      <c r="N177" s="71" t="n">
        <v>99</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0" t="inlineStr">
        <is>
          <t>WT_DC_ENTRY_THRESHOLD</t>
        </is>
      </c>
      <c r="B178" s="0" t="n">
        <v>45</v>
      </c>
      <c r="M178" s="0" t="n">
        <v>-1.434801086908844</v>
      </c>
      <c r="N178" s="0" t="n">
        <v>15</v>
      </c>
    </row>
    <row r="179" ht="15.75" customHeight="1" s="67">
      <c r="A179" s="0" t="inlineStr">
        <is>
          <t>WT_DC_ENTRY_THRESHOLD</t>
        </is>
      </c>
      <c r="B179" s="0" t="n">
        <v>20</v>
      </c>
      <c r="M179" s="0" t="n">
        <v>-1.728525392843256</v>
      </c>
      <c r="N179" s="0" t="n">
        <v>15</v>
      </c>
    </row>
    <row r="180" ht="15.75" customHeight="1" s="67">
      <c r="A180" s="0" t="inlineStr">
        <is>
          <t>WT_DC_ENTRY_THRESHOLD</t>
        </is>
      </c>
      <c r="B180" s="0" t="n">
        <v>30</v>
      </c>
      <c r="M180" s="0" t="n">
        <v>-1.66103171809951</v>
      </c>
      <c r="N180" s="0" t="n">
        <v>15</v>
      </c>
    </row>
    <row r="181" ht="15.75" customHeight="1" s="67">
      <c r="A181" s="0" t="inlineStr">
        <is>
          <t>WT_DC_ENTRY_THRESHOLD</t>
        </is>
      </c>
      <c r="B181" s="0" t="n">
        <v>35</v>
      </c>
      <c r="M181" s="0" t="n">
        <v>-1.83368332794338</v>
      </c>
      <c r="N181" s="0" t="n">
        <v>15</v>
      </c>
    </row>
    <row r="182" ht="15.75" customHeight="1" s="67">
      <c r="A182" s="0" t="inlineStr">
        <is>
          <t>WT_DC_ENTRY_THRESHOLD</t>
        </is>
      </c>
      <c r="B182" s="0" t="n">
        <v>55</v>
      </c>
      <c r="M182" s="0" t="n">
        <v>-1.747709713675712</v>
      </c>
      <c r="N182" s="0" t="n">
        <v>15</v>
      </c>
    </row>
    <row r="183" ht="15.75" customHeight="1" s="67">
      <c r="A183" s="0" t="inlineStr">
        <is>
          <t>WT_DC_ENTRY_THRESHOLD</t>
        </is>
      </c>
      <c r="B183" s="0" t="n">
        <v>60</v>
      </c>
      <c r="M183" s="0" t="n">
        <v>-1.498416320826201</v>
      </c>
      <c r="N183" s="0" t="n">
        <v>15</v>
      </c>
    </row>
    <row r="184" ht="15.75" customHeight="1" s="67">
      <c r="A184" s="0" t="inlineStr">
        <is>
          <t>WT_DC_ENTRY_THRESHOLD</t>
        </is>
      </c>
      <c r="B184" s="0" t="n">
        <v>75</v>
      </c>
      <c r="M184" s="0" t="n">
        <v>-1.56181592341391</v>
      </c>
      <c r="N184" s="0" t="n">
        <v>15</v>
      </c>
    </row>
    <row r="185" ht="15.75" customHeight="1" s="67">
      <c r="A185" s="0" t="inlineStr">
        <is>
          <t>WT_DC_DIRECT_THRESHOLD</t>
        </is>
      </c>
      <c r="B185" s="0" t="n">
        <v>20</v>
      </c>
      <c r="M185" s="0" t="n">
        <v>-1.624049642279392</v>
      </c>
      <c r="N185" s="0" t="n">
        <v>15</v>
      </c>
    </row>
    <row r="186" ht="15.75" customHeight="1" s="67">
      <c r="A186" s="0" t="inlineStr">
        <is>
          <t>WT_DC_DIRECT_THRESHOLD</t>
        </is>
      </c>
      <c r="B186" s="0" t="n">
        <v>10</v>
      </c>
      <c r="M186" s="0" t="n">
        <v>-2.341204355629761</v>
      </c>
      <c r="N186" s="0" t="n">
        <v>15</v>
      </c>
    </row>
    <row r="187" ht="15.75" customHeight="1" s="67">
      <c r="A187" s="0" t="inlineStr">
        <is>
          <t>WT_DC_DIRECT_THRESHOLD</t>
        </is>
      </c>
      <c r="B187" s="0" t="n">
        <v>30</v>
      </c>
      <c r="M187" s="0" t="n">
        <v>-2.472041885200304</v>
      </c>
      <c r="N187" s="0" t="n">
        <v>15</v>
      </c>
    </row>
    <row r="188" ht="15.75" customHeight="1" s="67">
      <c r="A188" s="0" t="inlineStr">
        <is>
          <t>WT_DC_DIRECT_THRESHOLD</t>
        </is>
      </c>
      <c r="B188" s="0" t="n">
        <v>35</v>
      </c>
      <c r="M188" s="0" t="n">
        <v>-2.72165887818456</v>
      </c>
      <c r="N188" s="0" t="n">
        <v>15</v>
      </c>
    </row>
    <row r="189">
      <c r="A189" s="0" t="inlineStr">
        <is>
          <t>WT_DC_HTF_GATE</t>
        </is>
      </c>
      <c r="B189" s="0" t="inlineStr">
        <is>
          <t>4h_D</t>
        </is>
      </c>
      <c r="M189" s="0" t="n">
        <v>-1.434801086908844</v>
      </c>
      <c r="N189" s="0" t="n">
        <v>15</v>
      </c>
    </row>
    <row r="190">
      <c r="A190" s="0" t="inlineStr">
        <is>
          <t>WT_DC_HTF_GATE</t>
        </is>
      </c>
      <c r="B190" s="0" t="inlineStr">
        <is>
          <t>none</t>
        </is>
      </c>
      <c r="M190" s="0" t="n">
        <v>-2.761060446190131</v>
      </c>
      <c r="N190" s="0" t="n">
        <v>15</v>
      </c>
    </row>
    <row r="191">
      <c r="A191" s="0" t="inlineStr">
        <is>
          <t>WT_DC_HTF_GATE</t>
        </is>
      </c>
      <c r="B191" s="0" t="inlineStr">
        <is>
          <t>1h</t>
        </is>
      </c>
      <c r="M191" s="0" t="n">
        <v>-2.888022367199502</v>
      </c>
      <c r="N191" s="0" t="n">
        <v>15</v>
      </c>
    </row>
    <row r="192">
      <c r="A192" s="0" t="inlineStr">
        <is>
          <t>WT_DC_HTF_GATE</t>
        </is>
      </c>
      <c r="B192" s="0" t="inlineStr">
        <is>
          <t>4h</t>
        </is>
      </c>
      <c r="M192" s="0" t="n">
        <v>-2.845168980882581</v>
      </c>
      <c r="N192" s="0" t="n">
        <v>15</v>
      </c>
    </row>
    <row r="193">
      <c r="A193" s="0" t="inlineStr">
        <is>
          <t>WT_DC_HTF_GATE</t>
        </is>
      </c>
      <c r="B193" s="0" t="inlineStr">
        <is>
          <t>15m</t>
        </is>
      </c>
      <c r="M193" s="0" t="n">
        <v>-2.572434477830993</v>
      </c>
      <c r="N193" s="0" t="n">
        <v>15</v>
      </c>
    </row>
    <row r="194">
      <c r="A194" s="0" t="inlineStr">
        <is>
          <t>WT_DC_HTF_GATE</t>
        </is>
      </c>
      <c r="B194" s="0" t="inlineStr">
        <is>
          <t>1h_4h</t>
        </is>
      </c>
      <c r="M194" s="0" t="n">
        <v>-2.748029606549258</v>
      </c>
      <c r="N194" s="0" t="n">
        <v>15</v>
      </c>
    </row>
    <row r="195">
      <c r="A195" t="inlineStr">
        <is>
          <t>EMA50_15M_ENTRY_FILTER_ENABLED</t>
        </is>
      </c>
      <c r="B195" t="b">
        <v>1</v>
      </c>
      <c r="D195" t="inlineStr">
        <is>
          <t>ENTRY, FILTER</t>
        </is>
      </c>
    </row>
    <row r="196">
      <c r="A196" t="inlineStr">
        <is>
          <t>EMA50_15M_ENTRY_FILTER_PCT</t>
        </is>
      </c>
      <c r="B196" t="n">
        <v>0</v>
      </c>
      <c r="D196" t="inlineStr">
        <is>
          <t>ENTRY, FILTER</t>
        </is>
      </c>
    </row>
  </sheetData>
  <mergeCells count="1">
    <mergeCell ref="A1:IL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fitToPage="1"/>
  </sheetPr>
  <dimension ref="A1:IO18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04 EXIT_STRUCTURAL - 2 bases -&gt; 6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BANDAID_OFF_LOSER_RECOVER_PCT</t>
        </is>
      </c>
      <c r="B3" s="38" t="inlineStr">
        <is>
          <t>2.0</t>
        </is>
      </c>
      <c r="C3" s="38" t="n"/>
      <c r="D3" s="38" t="inlineStr">
        <is>
          <t>AUGMENT, ENTRY, EXIT, GLOBAL_CHECK, REDUCE, STOCKS_EXIT</t>
        </is>
      </c>
      <c r="E3" s="38" t="n"/>
      <c r="F3" s="26" t="n"/>
      <c r="G3" s="38">
        <f>IFERROR(VLOOKUP($A14&amp;"_"&amp;$B14,Results_Deltas!$A$2:$P$15000,5,FALSE),"")</f>
        <v/>
      </c>
      <c r="H3" s="38" t="inlineStr">
        <is>
          <t>Blanket (page end)</t>
        </is>
      </c>
      <c r="I3" s="26" t="n"/>
      <c r="J3" s="26" t="n"/>
      <c r="K3" s="26" t="n"/>
      <c r="L3" s="26" t="inlineStr">
        <is>
          <t>NO</t>
        </is>
      </c>
      <c r="M3" s="0" t="n">
        <v>-2.755827363764006</v>
      </c>
      <c r="N3" s="71" t="n">
        <v>115</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BANDAID_OFF_LOSER_RECOVER_PCT</t>
        </is>
      </c>
      <c r="B4" s="38" t="inlineStr">
        <is>
          <t>1.0</t>
        </is>
      </c>
      <c r="C4" s="38" t="n"/>
      <c r="D4" s="38" t="inlineStr">
        <is>
          <t>AUGMENT, ENTRY, EXIT, GLOBAL_CHECK, REDUCE, STOCKS_EXIT</t>
        </is>
      </c>
      <c r="E4" s="38" t="n"/>
      <c r="F4" s="26" t="n"/>
      <c r="G4" s="38">
        <f>IFERROR(VLOOKUP($A15&amp;"_"&amp;$B15,Results_Deltas!$A$2:$P$15000,5,FALSE),"")</f>
        <v/>
      </c>
      <c r="H4" s="38" t="inlineStr">
        <is>
          <t>Blanket (page end)</t>
        </is>
      </c>
      <c r="I4" s="26" t="n"/>
      <c r="J4" s="26" t="n"/>
      <c r="K4" s="26" t="n"/>
      <c r="L4" s="26" t="inlineStr">
        <is>
          <t>NO</t>
        </is>
      </c>
      <c r="M4" s="0" t="n">
        <v>-3.560587580512908</v>
      </c>
      <c r="N4" s="71" t="n">
        <v>111</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BANDAID_OFF_LOSER_RECOVER_PCT</t>
        </is>
      </c>
      <c r="B5" s="38" t="inlineStr">
        <is>
          <t>0.5</t>
        </is>
      </c>
      <c r="C5" s="38" t="n"/>
      <c r="D5" s="38" t="inlineStr">
        <is>
          <t>AUGMENT, ENTRY, EXIT, GLOBAL_CHECK, REDUCE, STOCKS_EXIT</t>
        </is>
      </c>
      <c r="E5" s="38" t="n"/>
      <c r="F5" s="26" t="n"/>
      <c r="G5" s="38">
        <f>IFERROR(VLOOKUP($A16&amp;"_"&amp;$B16,Results_Deltas!$A$2:$P$15000,5,FALSE),"")</f>
        <v/>
      </c>
      <c r="H5" s="38" t="inlineStr">
        <is>
          <t>Blanket (page end)</t>
        </is>
      </c>
      <c r="I5" s="26" t="n"/>
      <c r="J5" s="26" t="n"/>
      <c r="K5" s="26" t="n"/>
      <c r="L5" s="26" t="inlineStr">
        <is>
          <t>NO</t>
        </is>
      </c>
      <c r="M5" s="0" t="n">
        <v>-3.848673715899851</v>
      </c>
      <c r="N5" s="71" t="n">
        <v>111</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9" t="inlineStr">
        <is>
          <t>BAND_ARROW_ENABLED</t>
        </is>
      </c>
      <c r="B6" s="40" t="inlineStr">
        <is>
          <t>False</t>
        </is>
      </c>
      <c r="C6" s="38" t="n"/>
      <c r="D6" s="38" t="inlineStr">
        <is>
          <t>GLOBAL_CHECK, STOCKS_EXIT</t>
        </is>
      </c>
      <c r="E6" s="38" t="n"/>
      <c r="F6" s="26" t="n"/>
      <c r="G6" s="38">
        <f>IFERROR(VLOOKUP($A17&amp;"_"&amp;$B17,Results_Deltas!$A$2:$P$15000,5,FALSE),"")</f>
        <v/>
      </c>
      <c r="H6" s="38" t="inlineStr">
        <is>
          <t>Blanket (page end)</t>
        </is>
      </c>
      <c r="I6" s="26" t="n"/>
      <c r="J6" s="26" t="n"/>
      <c r="K6" s="26" t="n"/>
      <c r="L6" s="26" t="inlineStr">
        <is>
          <t>YES</t>
        </is>
      </c>
      <c r="M6" s="0" t="n">
        <v>-0.9517966494482196</v>
      </c>
      <c r="N6" s="71" t="n">
        <v>108</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BAND_ARROW_ENABLED</t>
        </is>
      </c>
      <c r="B7" s="38" t="inlineStr">
        <is>
          <t>True</t>
        </is>
      </c>
      <c r="C7" s="38" t="n"/>
      <c r="D7" s="38" t="inlineStr">
        <is>
          <t>GLOBAL_CHECK, STOCKS_EXIT</t>
        </is>
      </c>
      <c r="E7" s="38" t="n"/>
      <c r="F7" s="26" t="n"/>
      <c r="G7" s="38">
        <f>IFERROR(VLOOKUP($A18&amp;"_"&amp;$B18,Results_Deltas!$A$2:$P$15000,5,FALSE),"")</f>
        <v/>
      </c>
      <c r="H7" s="38" t="inlineStr">
        <is>
          <t>Blanket (page end)</t>
        </is>
      </c>
      <c r="I7" s="26" t="n"/>
      <c r="J7" s="26" t="n"/>
      <c r="K7" s="26" t="n"/>
      <c r="L7" s="26" t="inlineStr">
        <is>
          <t>NO</t>
        </is>
      </c>
      <c r="M7" s="0" t="n">
        <v>-3.74335106776776</v>
      </c>
      <c r="N7" s="71" t="n">
        <v>116</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BTC_ACCEL_RAMP_REQUIRE_POSITIVE</t>
        </is>
      </c>
      <c r="B8" s="38" t="inlineStr">
        <is>
          <t>0.0</t>
        </is>
      </c>
      <c r="C8" s="38" t="n"/>
      <c r="D8" s="38" t="inlineStr">
        <is>
          <t>UNIVERSAL (ex-BTC) — ENTRY/EXIT/REENTRY</t>
        </is>
      </c>
      <c r="E8" s="38" t="n"/>
      <c r="F8" s="26" t="n"/>
      <c r="G8" s="38">
        <f>IFERROR(VLOOKUP($A19&amp;"_"&amp;$B19,Results_Deltas!$A$2:$P$15000,5,FALSE),"")</f>
        <v/>
      </c>
      <c r="H8" s="38" t="inlineStr">
        <is>
          <t>Blanket (page end)</t>
        </is>
      </c>
      <c r="I8" s="26" t="n"/>
      <c r="J8" s="26" t="n"/>
      <c r="K8" s="26" t="n"/>
      <c r="L8" s="26" t="inlineStr">
        <is>
          <t>NO</t>
        </is>
      </c>
      <c r="M8" s="74" t="n">
        <v>-1.152296353684137</v>
      </c>
      <c r="N8" s="71" t="n">
        <v>92</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s="67">
      <c r="A9" s="37" t="inlineStr">
        <is>
          <t>BTC_ACCEL_RAMP_REQUIRE_POSITIVE</t>
        </is>
      </c>
      <c r="B9" s="38" t="inlineStr">
        <is>
          <t>0.0_ALT</t>
        </is>
      </c>
      <c r="C9" s="38" t="n"/>
      <c r="D9" s="38" t="inlineStr">
        <is>
          <t>UNIVERSAL (ex-BTC) — ENTRY/EXIT/REENTRY</t>
        </is>
      </c>
      <c r="E9" s="38" t="n"/>
      <c r="F9" s="26" t="n"/>
      <c r="G9" s="38">
        <f>IFERROR(VLOOKUP($A20&amp;"_"&amp;$B20,Results_Deltas!$A$2:$P$15000,5,FALSE),"")</f>
        <v/>
      </c>
      <c r="H9" s="38" t="inlineStr">
        <is>
          <t>Blanket (page end)</t>
        </is>
      </c>
      <c r="I9" s="26" t="n"/>
      <c r="J9" s="26" t="n"/>
      <c r="K9" s="26" t="n"/>
      <c r="L9" s="26" t="inlineStr">
        <is>
          <t>NO</t>
        </is>
      </c>
      <c r="M9" s="74" t="n">
        <v>-1.152296353684137</v>
      </c>
      <c r="N9" s="71" t="n">
        <v>92</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s="67">
      <c r="A10" s="37" t="inlineStr">
        <is>
          <t>BTC_HARD_BLOCK_OTHER_ACCOUNTS</t>
        </is>
      </c>
      <c r="B10" s="38" t="inlineStr">
        <is>
          <t>0.0</t>
        </is>
      </c>
      <c r="C10" s="38" t="n"/>
      <c r="D10" s="38" t="inlineStr">
        <is>
          <t>UNIVERSAL (ex-BTC) — ENTRY/EXIT/REENTRY</t>
        </is>
      </c>
      <c r="E10" s="38" t="n"/>
      <c r="F10" s="26" t="n"/>
      <c r="G10" s="38">
        <f>IFERROR(VLOOKUP($A21&amp;"_"&amp;$B21,Results_Deltas!$A$2:$P$15000,5,FALSE),"")</f>
        <v/>
      </c>
      <c r="H10" s="38" t="inlineStr">
        <is>
          <t>Blanket (page end)</t>
        </is>
      </c>
      <c r="I10" s="26" t="n"/>
      <c r="J10" s="26" t="n"/>
      <c r="K10" s="26" t="n"/>
      <c r="L10" s="26" t="inlineStr">
        <is>
          <t>NO</t>
        </is>
      </c>
      <c r="M10" s="74" t="n">
        <v>-1.152296353684137</v>
      </c>
      <c r="N10" s="71" t="n">
        <v>92</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s="67">
      <c r="A11" s="37" t="inlineStr">
        <is>
          <t>BTC_HARD_BLOCK_OTHER_ACCOUNTS</t>
        </is>
      </c>
      <c r="B11" s="38" t="inlineStr">
        <is>
          <t>0.0_ALT</t>
        </is>
      </c>
      <c r="C11" s="38" t="n"/>
      <c r="D11" s="38" t="inlineStr">
        <is>
          <t>UNIVERSAL (ex-BTC) — ENTRY/EXIT/REENTRY</t>
        </is>
      </c>
      <c r="E11" s="38" t="n"/>
      <c r="F11" s="26" t="n"/>
      <c r="G11" s="38">
        <f>IFERROR(VLOOKUP($A22&amp;"_"&amp;$B22,Results_Deltas!$A$2:$P$15000,5,FALSE),"")</f>
        <v/>
      </c>
      <c r="H11" s="38" t="inlineStr">
        <is>
          <t>Blanket (page end)</t>
        </is>
      </c>
      <c r="I11" s="26" t="n"/>
      <c r="J11" s="26" t="n"/>
      <c r="K11" s="26" t="n"/>
      <c r="L11" s="26" t="inlineStr">
        <is>
          <t>NO</t>
        </is>
      </c>
      <c r="M11" s="74" t="n">
        <v>-1.152296353684137</v>
      </c>
      <c r="N11" s="71" t="n">
        <v>92</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s="67">
      <c r="A12" s="37" t="inlineStr">
        <is>
          <t>BTC_ROUND_BANDS_EACH_SIDE</t>
        </is>
      </c>
      <c r="B12" s="38" t="inlineStr">
        <is>
          <t>0.0</t>
        </is>
      </c>
      <c r="C12" s="38" t="n"/>
      <c r="D12" s="38" t="inlineStr">
        <is>
          <t>UNIVERSAL (ex-BTC) — ENTRY/EXIT/REENTRY</t>
        </is>
      </c>
      <c r="E12" s="38" t="n"/>
      <c r="F12" s="26" t="n"/>
      <c r="G12" s="38">
        <f>IFERROR(VLOOKUP($A23&amp;"_"&amp;$B23,Results_Deltas!$A$2:$P$15000,5,FALSE),"")</f>
        <v/>
      </c>
      <c r="H12" s="38" t="inlineStr">
        <is>
          <t>Blanket (page end)</t>
        </is>
      </c>
      <c r="I12" s="26" t="n"/>
      <c r="J12" s="26" t="n"/>
      <c r="K12" s="26" t="n"/>
      <c r="L12" s="26" t="inlineStr">
        <is>
          <t>NO</t>
        </is>
      </c>
      <c r="M12" s="74" t="n">
        <v>-1.152296353684137</v>
      </c>
      <c r="N12" s="71" t="n">
        <v>92</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s="67">
      <c r="A13" s="37" t="inlineStr">
        <is>
          <t>BTC_ROUND_BANDS_EACH_SIDE</t>
        </is>
      </c>
      <c r="B13" s="38" t="inlineStr">
        <is>
          <t>0.0_ALT</t>
        </is>
      </c>
      <c r="C13" s="38" t="n"/>
      <c r="D13" s="38" t="inlineStr">
        <is>
          <t>UNIVERSAL (ex-BTC) — ENTRY/EXIT/REENTRY</t>
        </is>
      </c>
      <c r="E13" s="38" t="n"/>
      <c r="F13" s="26" t="n"/>
      <c r="G13" s="38">
        <f>IFERROR(VLOOKUP($A24&amp;"_"&amp;$B24,Results_Deltas!$A$2:$P$15000,5,FALSE),"")</f>
        <v/>
      </c>
      <c r="H13" s="38" t="inlineStr">
        <is>
          <t>Blanket (page end)</t>
        </is>
      </c>
      <c r="I13" s="26" t="n"/>
      <c r="J13" s="26" t="n"/>
      <c r="K13" s="26" t="n"/>
      <c r="L13" s="26" t="inlineStr">
        <is>
          <t>NO</t>
        </is>
      </c>
      <c r="M13" s="74" t="n">
        <v>-1.152296353684137</v>
      </c>
      <c r="N13" s="71" t="n">
        <v>92</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s="67">
      <c r="A14" s="37" t="inlineStr">
        <is>
          <t>COOLDOWN_LOCKS_FILTER_TF</t>
        </is>
      </c>
      <c r="B14" s="38" t="inlineStr">
        <is>
          <t>OFF</t>
        </is>
      </c>
      <c r="C14" s="38" t="n"/>
      <c r="D14" s="38" t="inlineStr">
        <is>
          <t>GLOBAL_CHECK</t>
        </is>
      </c>
      <c r="E14" s="38" t="n"/>
      <c r="F14" s="26" t="n"/>
      <c r="G14" s="38">
        <f>IFERROR(VLOOKUP($A25&amp;"_"&amp;$B25,Results_Deltas!$A$2:$P$15000,5,FALSE),"")</f>
        <v/>
      </c>
      <c r="H14" s="38" t="inlineStr">
        <is>
          <t>Blanket (page end)</t>
        </is>
      </c>
      <c r="I14" s="26" t="n"/>
      <c r="J14" s="26" t="n"/>
      <c r="K14" s="26" t="n"/>
      <c r="L14" s="26" t="inlineStr">
        <is>
          <t>NO</t>
        </is>
      </c>
      <c r="M14" s="74" t="n">
        <v>-4.028579967112566</v>
      </c>
      <c r="N14" s="71" t="n">
        <v>123</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s="67">
      <c r="A15" s="37" t="inlineStr">
        <is>
          <t>COOLDOWN_LOCKS_FILTER_TF</t>
        </is>
      </c>
      <c r="B15" s="38" t="inlineStr">
        <is>
          <t>D</t>
        </is>
      </c>
      <c r="C15" s="38" t="n"/>
      <c r="D15" s="38" t="inlineStr">
        <is>
          <t>GLOBAL_CHECK</t>
        </is>
      </c>
      <c r="E15" s="38" t="n"/>
      <c r="F15" s="26" t="n"/>
      <c r="G15" s="38">
        <f>IFERROR(VLOOKUP($A26&amp;"_"&amp;$B26,Results_Deltas!$A$2:$P$15000,5,FALSE),"")</f>
        <v/>
      </c>
      <c r="H15" s="38" t="inlineStr">
        <is>
          <t>Blanket (page end)</t>
        </is>
      </c>
      <c r="I15" s="26" t="n"/>
      <c r="J15" s="26" t="n"/>
      <c r="K15" s="26" t="n"/>
      <c r="L15" s="26" t="inlineStr">
        <is>
          <t>NO</t>
        </is>
      </c>
      <c r="M15" s="74" t="n">
        <v>-4.121987401513442</v>
      </c>
      <c r="N15" s="71" t="n">
        <v>122</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5.75" customHeight="1" s="67">
      <c r="A16" s="37" t="inlineStr">
        <is>
          <t>COOLDOWN_LOCKS_FILTER_TF</t>
        </is>
      </c>
      <c r="B16" s="38" t="inlineStr">
        <is>
          <t>4h</t>
        </is>
      </c>
      <c r="C16" s="38" t="n"/>
      <c r="D16" s="38" t="inlineStr">
        <is>
          <t>GLOBAL_CHECK</t>
        </is>
      </c>
      <c r="E16" s="38" t="n"/>
      <c r="F16" s="26" t="n"/>
      <c r="G16" s="38">
        <f>IFERROR(VLOOKUP($A27&amp;"_"&amp;$B27,Results_Deltas!$A$2:$P$15000,5,FALSE),"")</f>
        <v/>
      </c>
      <c r="H16" s="38" t="inlineStr">
        <is>
          <t>Blanket (page end)</t>
        </is>
      </c>
      <c r="I16" s="26" t="n"/>
      <c r="J16" s="26" t="n"/>
      <c r="K16" s="26" t="n"/>
      <c r="L16" s="26" t="inlineStr">
        <is>
          <t>NO</t>
        </is>
      </c>
      <c r="M16" s="74" t="n">
        <v>-4.054590969105028</v>
      </c>
      <c r="N16" s="71" t="n">
        <v>122</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5.75" customHeight="1" s="67">
      <c r="A17" s="37" t="inlineStr">
        <is>
          <t>COOLDOWN_LOCKS_FILTER_TF</t>
        </is>
      </c>
      <c r="B17" s="38" t="inlineStr">
        <is>
          <t>1h</t>
        </is>
      </c>
      <c r="C17" s="38" t="n"/>
      <c r="D17" s="38" t="inlineStr">
        <is>
          <t>GLOBAL_CHECK</t>
        </is>
      </c>
      <c r="E17" s="38" t="n"/>
      <c r="F17" s="26" t="n"/>
      <c r="G17" s="38">
        <f>IFERROR(VLOOKUP($A28&amp;"_"&amp;$B28,Results_Deltas!$A$2:$P$15000,5,FALSE),"")</f>
        <v/>
      </c>
      <c r="H17" s="38" t="inlineStr">
        <is>
          <t>Blanket (page end)</t>
        </is>
      </c>
      <c r="I17" s="26" t="n"/>
      <c r="J17" s="26" t="n"/>
      <c r="K17" s="26" t="n"/>
      <c r="L17" s="26" t="inlineStr">
        <is>
          <t>NO</t>
        </is>
      </c>
      <c r="M17" s="74" t="n">
        <v>-3.92394930675324</v>
      </c>
      <c r="N17" s="71" t="n">
        <v>123</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5.75" customHeight="1" s="67">
      <c r="A18" s="39" t="inlineStr">
        <is>
          <t>COOLDOWN_LOCKS_FILTER_TF</t>
        </is>
      </c>
      <c r="B18" s="40" t="inlineStr">
        <is>
          <t>15m</t>
        </is>
      </c>
      <c r="C18" s="38" t="n"/>
      <c r="D18" s="38" t="inlineStr">
        <is>
          <t>GLOBAL_CHECK</t>
        </is>
      </c>
      <c r="E18" s="38" t="n"/>
      <c r="F18" s="26" t="n"/>
      <c r="G18" s="38">
        <f>IFERROR(VLOOKUP($A29&amp;"_"&amp;$B29,Results_Deltas!$A$2:$P$15000,5,FALSE),"")</f>
        <v/>
      </c>
      <c r="H18" s="38" t="inlineStr">
        <is>
          <t>Blanket (page end)</t>
        </is>
      </c>
      <c r="I18" s="26" t="n"/>
      <c r="J18" s="26" t="n"/>
      <c r="K18" s="26" t="n"/>
      <c r="L18" s="26" t="inlineStr">
        <is>
          <t>YES</t>
        </is>
      </c>
      <c r="M18" s="74" t="n">
        <v>-1.01866874317438</v>
      </c>
      <c r="N18" s="71" t="n">
        <v>107</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5.75" customHeight="1" s="67">
      <c r="A19" s="39" t="inlineStr">
        <is>
          <t>CRYPTO_SPIKE_FADE_THRESHOLD_PCT</t>
        </is>
      </c>
      <c r="B19" s="40" t="inlineStr">
        <is>
          <t>10</t>
        </is>
      </c>
      <c r="C19" s="38" t="n"/>
      <c r="D19" s="38" t="inlineStr">
        <is>
          <t>GLOBAL_CHECK, STOCKS_EXIT</t>
        </is>
      </c>
      <c r="E19" s="38" t="n"/>
      <c r="F19" s="26" t="n"/>
      <c r="G19" s="38">
        <f>IFERROR(VLOOKUP($A30&amp;"_"&amp;$B30,Results_Deltas!$A$2:$P$15000,5,FALSE),"")</f>
        <v/>
      </c>
      <c r="H19" s="38" t="inlineStr">
        <is>
          <t>Blanket (page end)</t>
        </is>
      </c>
      <c r="I19" s="26" t="n"/>
      <c r="J19" s="26" t="n"/>
      <c r="K19" s="26" t="n"/>
      <c r="L19" s="26" t="inlineStr">
        <is>
          <t>YES</t>
        </is>
      </c>
      <c r="M19" s="74" t="n">
        <v>-2.107178556060148</v>
      </c>
      <c r="N19" s="71" t="n">
        <v>120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5.75" customHeight="1" s="67">
      <c r="A20" s="37" t="inlineStr">
        <is>
          <t>CRYPTO_SPIKE_FADE_THRESHOLD_PCT</t>
        </is>
      </c>
      <c r="B20" s="38" t="inlineStr">
        <is>
          <t>12.5</t>
        </is>
      </c>
      <c r="C20" s="38" t="n"/>
      <c r="D20" s="38" t="inlineStr">
        <is>
          <t>GLOBAL_CHECK, STOCKS_EXIT</t>
        </is>
      </c>
      <c r="E20" s="38" t="n"/>
      <c r="F20" s="26" t="n"/>
      <c r="G20" s="38">
        <f>IFERROR(VLOOKUP($A31&amp;"_"&amp;$B31,Results_Deltas!$A$2:$P$15000,5,FALSE),"")</f>
        <v/>
      </c>
      <c r="H20" s="38" t="inlineStr">
        <is>
          <t>Blanket (page end)</t>
        </is>
      </c>
      <c r="I20" s="26" t="n"/>
      <c r="J20" s="26" t="n"/>
      <c r="K20" s="26" t="n"/>
      <c r="L20" s="26" t="inlineStr">
        <is>
          <t>NO</t>
        </is>
      </c>
      <c r="M20" s="74" t="n">
        <v>-3.23024615589541</v>
      </c>
      <c r="N20" s="71" t="n">
        <v>119</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7" t="inlineStr">
        <is>
          <t>CRYPTO_SPIKE_FADE_THRESHOLD_PCT</t>
        </is>
      </c>
      <c r="B21" s="38" t="inlineStr">
        <is>
          <t>7.5</t>
        </is>
      </c>
      <c r="C21" s="38" t="n"/>
      <c r="D21" s="38" t="inlineStr">
        <is>
          <t>GLOBAL_CHECK, STOCKS_EXIT</t>
        </is>
      </c>
      <c r="E21" s="38" t="n"/>
      <c r="F21" s="26" t="n"/>
      <c r="G21" s="38">
        <f>IFERROR(VLOOKUP($A32&amp;"_"&amp;$B32,Results_Deltas!$A$2:$P$15000,5,FALSE),"")</f>
        <v/>
      </c>
      <c r="H21" s="38" t="inlineStr">
        <is>
          <t>Blanket (page end)</t>
        </is>
      </c>
      <c r="I21" s="26" t="n"/>
      <c r="J21" s="26" t="n"/>
      <c r="K21" s="26" t="n"/>
      <c r="L21" s="26" t="inlineStr">
        <is>
          <t>NO</t>
        </is>
      </c>
      <c r="M21" s="74" t="n">
        <v>-3.119257057565497</v>
      </c>
      <c r="N21" s="71" t="n">
        <v>118</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7" t="inlineStr">
        <is>
          <t>CRYPTO_SPIKE_FADE_THRESHOLD_PCT</t>
        </is>
      </c>
      <c r="B22" s="38" t="inlineStr">
        <is>
          <t>5</t>
        </is>
      </c>
      <c r="C22" s="38" t="n"/>
      <c r="D22" s="38" t="inlineStr">
        <is>
          <t>GLOBAL_CHECK, STOCKS_EXIT</t>
        </is>
      </c>
      <c r="E22" s="38" t="n"/>
      <c r="F22" s="26" t="n"/>
      <c r="G22" s="38">
        <f>IFERROR(VLOOKUP($A33&amp;"_"&amp;$B33,Results_Deltas!$A$2:$P$15000,5,FALSE),"")</f>
        <v/>
      </c>
      <c r="H22" s="38" t="inlineStr">
        <is>
          <t>Blanket (page end)</t>
        </is>
      </c>
      <c r="I22" s="26" t="n"/>
      <c r="J22" s="26" t="n"/>
      <c r="K22" s="26" t="n"/>
      <c r="L22" s="26" t="inlineStr">
        <is>
          <t>NO</t>
        </is>
      </c>
      <c r="M22" s="74" t="n">
        <v>-2.02794886506575</v>
      </c>
      <c r="N22" s="71" t="n">
        <v>119</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9" t="inlineStr">
        <is>
          <t>DC_MOMENT_STRONG_THRESHOLD</t>
        </is>
      </c>
      <c r="B23" s="40" t="inlineStr">
        <is>
          <t>40</t>
        </is>
      </c>
      <c r="C23" s="38" t="n"/>
      <c r="D23" s="38" t="inlineStr">
        <is>
          <t>ENTRY, GLOBAL_CHECK, STOCKS_EXIT</t>
        </is>
      </c>
      <c r="E23" s="38" t="n"/>
      <c r="F23" s="26" t="n"/>
      <c r="G23" s="38">
        <f>IFERROR(VLOOKUP($A34&amp;"_"&amp;$B34,Results_Deltas!$A$2:$P$15000,5,FALSE),"")</f>
        <v/>
      </c>
      <c r="H23" s="38" t="inlineStr">
        <is>
          <t>Blanket (page end)</t>
        </is>
      </c>
      <c r="I23" s="26" t="n"/>
      <c r="J23" s="26" t="n"/>
      <c r="K23" s="26" t="n"/>
      <c r="L23" s="26" t="inlineStr">
        <is>
          <t>YES</t>
        </is>
      </c>
      <c r="M23" s="74" t="n">
        <v>-2.541637548777535</v>
      </c>
      <c r="N23" s="71" t="n">
        <v>118</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7" t="inlineStr">
        <is>
          <t>DC_MOMENT_STRONG_THRESHOLD</t>
        </is>
      </c>
      <c r="B24" s="38" t="inlineStr">
        <is>
          <t>50</t>
        </is>
      </c>
      <c r="C24" s="38" t="n"/>
      <c r="D24" s="38" t="inlineStr">
        <is>
          <t>ENTRY, GLOBAL_CHECK, STOCKS_EXIT</t>
        </is>
      </c>
      <c r="E24" s="38" t="n"/>
      <c r="F24" s="26" t="n"/>
      <c r="G24" s="38">
        <f>IFERROR(VLOOKUP($A35&amp;"_"&amp;$B35,Results_Deltas!$A$2:$P$15000,5,FALSE),"")</f>
        <v/>
      </c>
      <c r="H24" s="38" t="inlineStr">
        <is>
          <t>Blanket (page end)</t>
        </is>
      </c>
      <c r="I24" s="26" t="n"/>
      <c r="J24" s="26" t="n"/>
      <c r="K24" s="26" t="n"/>
      <c r="L24" s="26" t="inlineStr">
        <is>
          <t>NO</t>
        </is>
      </c>
      <c r="M24" s="74" t="n">
        <v>-4.012437551701506</v>
      </c>
      <c r="N24" s="71" t="n">
        <v>114</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DC_MOMENT_STRONG_THRESHOLD</t>
        </is>
      </c>
      <c r="B25" s="38" t="inlineStr">
        <is>
          <t>30</t>
        </is>
      </c>
      <c r="C25" s="38" t="n"/>
      <c r="D25" s="38" t="inlineStr">
        <is>
          <t>ENTRY, GLOBAL_CHECK, STOCKS_EXIT</t>
        </is>
      </c>
      <c r="E25" s="38" t="n"/>
      <c r="F25" s="26" t="n"/>
      <c r="G25" s="38">
        <f>IFERROR(VLOOKUP($A36&amp;"_"&amp;$B36,Results_Deltas!$A$2:$P$15000,5,FALSE),"")</f>
        <v/>
      </c>
      <c r="H25" s="38" t="inlineStr">
        <is>
          <t>Blanket (page end)</t>
        </is>
      </c>
      <c r="I25" s="26" t="n"/>
      <c r="J25" s="26" t="n"/>
      <c r="K25" s="26" t="n"/>
      <c r="L25" s="26" t="inlineStr">
        <is>
          <t>NO</t>
        </is>
      </c>
      <c r="M25" s="74" t="n">
        <v>-3.79797289866438</v>
      </c>
      <c r="N25" s="71" t="n">
        <v>114</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DC_MOMENT_STRONG_THRESHOLD</t>
        </is>
      </c>
      <c r="B26" s="38" t="inlineStr">
        <is>
          <t>20</t>
        </is>
      </c>
      <c r="C26" s="38" t="n"/>
      <c r="D26" s="38" t="inlineStr">
        <is>
          <t>ENTRY, GLOBAL_CHECK, STOCKS_EXIT</t>
        </is>
      </c>
      <c r="E26" s="38" t="n"/>
      <c r="F26" s="26" t="n"/>
      <c r="G26" s="38">
        <f>IFERROR(VLOOKUP($A37&amp;"_"&amp;$B37,Results_Deltas!$A$2:$P$15000,5,FALSE),"")</f>
        <v/>
      </c>
      <c r="H26" s="38" t="inlineStr">
        <is>
          <t>Blanket (page end)</t>
        </is>
      </c>
      <c r="I26" s="26" t="n"/>
      <c r="J26" s="26" t="n"/>
      <c r="K26" s="26" t="n"/>
      <c r="L26" s="26" t="inlineStr">
        <is>
          <t>NO</t>
        </is>
      </c>
      <c r="M26" s="74" t="n">
        <v>-2.325615762368202</v>
      </c>
      <c r="N26" s="71" t="n">
        <v>118</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DELTA_HTF_GATE</t>
        </is>
      </c>
      <c r="B27" s="38" t="inlineStr">
        <is>
          <t>4h</t>
        </is>
      </c>
      <c r="C27" s="38" t="n"/>
      <c r="D27" s="38" t="inlineStr">
        <is>
          <t>ENTRY, GLOBAL_CHECK, STOCKS_EXIT</t>
        </is>
      </c>
      <c r="E27" s="38" t="n"/>
      <c r="F27" s="26" t="n"/>
      <c r="G27" s="38">
        <f>IFERROR(VLOOKUP($A38&amp;"_"&amp;$B38,Results_Deltas!$A$2:$P$15000,5,FALSE),"")</f>
        <v/>
      </c>
      <c r="H27" s="38" t="inlineStr">
        <is>
          <t>Blanket (page end)</t>
        </is>
      </c>
      <c r="I27" s="26" t="n"/>
      <c r="J27" s="26" t="n"/>
      <c r="K27" s="26" t="n"/>
      <c r="L27" s="26" t="inlineStr">
        <is>
          <t>NO</t>
        </is>
      </c>
      <c r="M27" s="74" t="n">
        <v>-2.68058110965206</v>
      </c>
      <c r="N27" s="71" t="n">
        <v>113</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DELTA_HTF_GATE</t>
        </is>
      </c>
      <c r="B28" s="38" t="inlineStr">
        <is>
          <t>4h_ALT</t>
        </is>
      </c>
      <c r="C28" s="38" t="n"/>
      <c r="D28" s="38" t="inlineStr">
        <is>
          <t>ENTRY, GLOBAL_CHECK, STOCKS_EXIT</t>
        </is>
      </c>
      <c r="E28" s="38" t="n"/>
      <c r="F28" s="26" t="n"/>
      <c r="G28" s="38">
        <f>IFERROR(VLOOKUP($A39&amp;"_"&amp;$B39,Results_Deltas!$A$2:$P$15000,5,FALSE),"")</f>
        <v/>
      </c>
      <c r="H28" s="38" t="inlineStr">
        <is>
          <t>Blanket (page end)</t>
        </is>
      </c>
      <c r="I28" s="26" t="n"/>
      <c r="J28" s="26" t="n"/>
      <c r="K28" s="26" t="n"/>
      <c r="L28" s="26" t="inlineStr">
        <is>
          <t>NO</t>
        </is>
      </c>
      <c r="M28" s="74" t="n">
        <v>-2.721514998193539</v>
      </c>
      <c r="N28" s="71" t="n">
        <v>112</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9" t="inlineStr">
        <is>
          <t>DELTA_REENTRY_FILTER_ENABLED</t>
        </is>
      </c>
      <c r="B29" s="40" t="inlineStr">
        <is>
          <t>False</t>
        </is>
      </c>
      <c r="C29" s="38" t="n"/>
      <c r="D29" s="38" t="inlineStr">
        <is>
          <t>ENTRY, GLOBAL_CHECK, STOCKS_EXIT</t>
        </is>
      </c>
      <c r="E29" s="38" t="n"/>
      <c r="F29" s="26" t="n"/>
      <c r="G29" s="38">
        <f>IFERROR(VLOOKUP($A40&amp;"_"&amp;$B40,Results_Deltas!$A$2:$P$15000,5,FALSE),"")</f>
        <v/>
      </c>
      <c r="H29" s="38" t="inlineStr">
        <is>
          <t>Blanket (page end)</t>
        </is>
      </c>
      <c r="I29" s="26" t="n"/>
      <c r="J29" s="26" t="n"/>
      <c r="K29" s="26" t="n"/>
      <c r="L29" s="26" t="inlineStr">
        <is>
          <t>YES</t>
        </is>
      </c>
      <c r="M29" s="74" t="n">
        <v>-0.9302085781616091</v>
      </c>
      <c r="N29" s="71" t="n">
        <v>106</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7" t="inlineStr">
        <is>
          <t>DELTA_REENTRY_FILTER_ENABLED</t>
        </is>
      </c>
      <c r="B30" s="38" t="inlineStr">
        <is>
          <t>True</t>
        </is>
      </c>
      <c r="C30" s="38" t="n"/>
      <c r="D30" s="38" t="inlineStr">
        <is>
          <t>ENTRY, GLOBAL_CHECK, STOCKS_EXIT</t>
        </is>
      </c>
      <c r="E30" s="38" t="n"/>
      <c r="F30" s="26" t="n"/>
      <c r="G30" s="38">
        <f>IFERROR(VLOOKUP($A41&amp;"_"&amp;$B41,Results_Deltas!$A$2:$P$15000,5,FALSE),"")</f>
        <v/>
      </c>
      <c r="H30" s="38" t="inlineStr">
        <is>
          <t>Blanket (page end)</t>
        </is>
      </c>
      <c r="I30" s="26" t="n"/>
      <c r="J30" s="26" t="n"/>
      <c r="K30" s="26" t="n"/>
      <c r="L30" s="26" t="inlineStr">
        <is>
          <t>NO</t>
        </is>
      </c>
      <c r="M30" s="74" t="n">
        <v>-2.520695905760544</v>
      </c>
      <c r="N30" s="71" t="n">
        <v>116</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DUP_GUARD_FILTER_TF</t>
        </is>
      </c>
      <c r="B31" s="38" t="inlineStr">
        <is>
          <t>OFF</t>
        </is>
      </c>
      <c r="C31" s="38" t="n"/>
      <c r="D31" s="38" t="inlineStr">
        <is>
          <t>GLOBAL_CHECK</t>
        </is>
      </c>
      <c r="E31" s="38" t="n"/>
      <c r="F31" s="26" t="n"/>
      <c r="G31" s="38">
        <f>IFERROR(VLOOKUP($A42&amp;"_"&amp;$B42,Results_Deltas!$A$2:$P$15000,5,FALSE),"")</f>
        <v/>
      </c>
      <c r="H31" s="38" t="inlineStr">
        <is>
          <t>Blanket (page end)</t>
        </is>
      </c>
      <c r="I31" s="26" t="n"/>
      <c r="J31" s="26" t="n"/>
      <c r="K31" s="26" t="n"/>
      <c r="L31" s="26" t="inlineStr">
        <is>
          <t>NO</t>
        </is>
      </c>
      <c r="M31" s="74" t="n">
        <v>-3.974606042820432</v>
      </c>
      <c r="N31" s="71" t="n">
        <v>118</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DUP_GUARD_FILTER_TF</t>
        </is>
      </c>
      <c r="B32" s="38" t="inlineStr">
        <is>
          <t>D</t>
        </is>
      </c>
      <c r="C32" s="38" t="n"/>
      <c r="D32" s="38" t="inlineStr">
        <is>
          <t>GLOBAL_CHECK</t>
        </is>
      </c>
      <c r="E32" s="38" t="n"/>
      <c r="F32" s="26" t="n"/>
      <c r="G32" s="38">
        <f>IFERROR(VLOOKUP($A43&amp;"_"&amp;$B43,Results_Deltas!$A$2:$P$15000,5,FALSE),"")</f>
        <v/>
      </c>
      <c r="H32" s="38" t="inlineStr">
        <is>
          <t>Blanket (page end)</t>
        </is>
      </c>
      <c r="I32" s="26" t="n"/>
      <c r="J32" s="26" t="n"/>
      <c r="K32" s="26" t="n"/>
      <c r="L32" s="26" t="inlineStr">
        <is>
          <t>NO</t>
        </is>
      </c>
      <c r="M32" s="74" t="n">
        <v>-3.71743544792509</v>
      </c>
      <c r="N32" s="71" t="n">
        <v>119</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DUP_GUARD_FILTER_TF</t>
        </is>
      </c>
      <c r="B33" s="38" t="inlineStr">
        <is>
          <t>4h</t>
        </is>
      </c>
      <c r="C33" s="38" t="n"/>
      <c r="D33" s="38" t="inlineStr">
        <is>
          <t>GLOBAL_CHECK</t>
        </is>
      </c>
      <c r="E33" s="38" t="n"/>
      <c r="F33" s="26" t="n"/>
      <c r="G33" s="38">
        <f>IFERROR(VLOOKUP($A44&amp;"_"&amp;$B44,Results_Deltas!$A$2:$P$15000,5,FALSE),"")</f>
        <v/>
      </c>
      <c r="H33" s="38" t="inlineStr">
        <is>
          <t>Blanket (page end)</t>
        </is>
      </c>
      <c r="I33" s="26" t="n"/>
      <c r="J33" s="26" t="n"/>
      <c r="K33" s="26" t="n"/>
      <c r="L33" s="26" t="inlineStr">
        <is>
          <t>NO</t>
        </is>
      </c>
      <c r="M33" s="74" t="n">
        <v>-4.253181970517748</v>
      </c>
      <c r="N33" s="71" t="n">
        <v>119</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DUP_GUARD_FILTER_TF</t>
        </is>
      </c>
      <c r="B34" s="38" t="inlineStr">
        <is>
          <t>1h</t>
        </is>
      </c>
      <c r="C34" s="38" t="n"/>
      <c r="D34" s="38" t="inlineStr">
        <is>
          <t>GLOBAL_CHECK</t>
        </is>
      </c>
      <c r="E34" s="38" t="n"/>
      <c r="F34" s="26" t="n"/>
      <c r="G34" s="38">
        <f>IFERROR(VLOOKUP($A45&amp;"_"&amp;$B45,Results_Deltas!$A$2:$P$15000,5,FALSE),"")</f>
        <v/>
      </c>
      <c r="H34" s="38" t="inlineStr">
        <is>
          <t>Blanket (page end)</t>
        </is>
      </c>
      <c r="I34" s="26" t="n"/>
      <c r="J34" s="26" t="n"/>
      <c r="K34" s="26" t="n"/>
      <c r="L34" s="26" t="inlineStr">
        <is>
          <t>NO</t>
        </is>
      </c>
      <c r="M34" s="74" t="n">
        <v>-3.904395402866698</v>
      </c>
      <c r="N34" s="71" t="n">
        <v>119</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9" t="inlineStr">
        <is>
          <t>DUP_GUARD_FILTER_TF</t>
        </is>
      </c>
      <c r="B35" s="40" t="inlineStr">
        <is>
          <t>15m</t>
        </is>
      </c>
      <c r="C35" s="38" t="n"/>
      <c r="D35" s="38" t="inlineStr">
        <is>
          <t>GLOBAL_CHECK</t>
        </is>
      </c>
      <c r="E35" s="38" t="n"/>
      <c r="F35" s="26" t="n"/>
      <c r="G35" s="38">
        <f>IFERROR(VLOOKUP($A46&amp;"_"&amp;$B46,Results_Deltas!$A$2:$P$15000,5,FALSE),"")</f>
        <v/>
      </c>
      <c r="H35" s="38" t="inlineStr">
        <is>
          <t>Blanket (page end)</t>
        </is>
      </c>
      <c r="I35" s="26" t="n"/>
      <c r="J35" s="26" t="n"/>
      <c r="K35" s="26" t="n"/>
      <c r="L35" s="26" t="inlineStr">
        <is>
          <t>YES</t>
        </is>
      </c>
      <c r="M35" s="74" t="n">
        <v>-1.039195965681635</v>
      </c>
      <c r="N35" s="71" t="n">
        <v>107</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7" t="inlineStr">
        <is>
          <t>EMA_9_21_FILTER_MIN_TFS</t>
        </is>
      </c>
      <c r="B36" s="38" t="inlineStr">
        <is>
          <t>0</t>
        </is>
      </c>
      <c r="C36" s="38" t="n"/>
      <c r="D36" s="38" t="inlineStr">
        <is>
          <t>GLOBAL_CHECK</t>
        </is>
      </c>
      <c r="E36" s="38" t="n"/>
      <c r="F36" s="26" t="n"/>
      <c r="G36" s="38">
        <f>IFERROR(VLOOKUP($A47&amp;"_"&amp;$B47,Results_Deltas!$A$2:$P$15000,5,FALSE),"")</f>
        <v/>
      </c>
      <c r="H36" s="38" t="inlineStr">
        <is>
          <t>Blanket (page end)</t>
        </is>
      </c>
      <c r="I36" s="26" t="n"/>
      <c r="J36" s="26" t="n"/>
      <c r="K36" s="26" t="n"/>
      <c r="L36" s="26" t="inlineStr">
        <is>
          <t>NO</t>
        </is>
      </c>
      <c r="M36" s="74" t="n">
        <v>-3.069191399395048</v>
      </c>
      <c r="N36" s="71" t="n">
        <v>119</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EMA_9_21_FILTER_MIN_TFS</t>
        </is>
      </c>
      <c r="B37" s="38" t="inlineStr">
        <is>
          <t>2</t>
        </is>
      </c>
      <c r="C37" s="38" t="n"/>
      <c r="D37" s="38" t="inlineStr">
        <is>
          <t>GLOBAL_CHECK</t>
        </is>
      </c>
      <c r="E37" s="38" t="n"/>
      <c r="F37" s="26" t="n"/>
      <c r="G37" s="38">
        <f>IFERROR(VLOOKUP($A48&amp;"_"&amp;$B48,Results_Deltas!$A$2:$P$15000,5,FALSE),"")</f>
        <v/>
      </c>
      <c r="H37" s="38" t="inlineStr">
        <is>
          <t>Blanket (page end)</t>
        </is>
      </c>
      <c r="I37" s="26" t="n"/>
      <c r="J37" s="26" t="n"/>
      <c r="K37" s="26" t="n"/>
      <c r="L37" s="26" t="inlineStr">
        <is>
          <t>NO</t>
        </is>
      </c>
      <c r="M37" s="74" t="n">
        <v>-3.005249246757141</v>
      </c>
      <c r="N37" s="71" t="n">
        <v>119</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EMA_9_21_FILTER_MIN_TFS</t>
        </is>
      </c>
      <c r="B38" s="38" t="inlineStr">
        <is>
          <t>1</t>
        </is>
      </c>
      <c r="C38" s="38" t="n"/>
      <c r="D38" s="38" t="inlineStr">
        <is>
          <t>GLOBAL_CHECK</t>
        </is>
      </c>
      <c r="E38" s="38" t="n"/>
      <c r="F38" s="26" t="n"/>
      <c r="G38" s="38">
        <f>IFERROR(VLOOKUP($A49&amp;"_"&amp;$B49,Results_Deltas!$A$2:$P$15000,5,FALSE),"")</f>
        <v/>
      </c>
      <c r="H38" s="38" t="inlineStr">
        <is>
          <t>Blanket (page end)</t>
        </is>
      </c>
      <c r="I38" s="26" t="n"/>
      <c r="J38" s="26" t="n"/>
      <c r="K38" s="26" t="n"/>
      <c r="L38" s="26" t="inlineStr">
        <is>
          <t>NO</t>
        </is>
      </c>
      <c r="M38" s="74" t="n">
        <v>-2.160096533619081</v>
      </c>
      <c r="N38" s="71" t="n">
        <v>120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EMA_BLANKET_FILTER_ENABLED</t>
        </is>
      </c>
      <c r="B39" s="38" t="inlineStr">
        <is>
          <t>False</t>
        </is>
      </c>
      <c r="C39" s="38" t="n"/>
      <c r="D39" s="38" t="inlineStr">
        <is>
          <t>GLOBAL_CHECK</t>
        </is>
      </c>
      <c r="E39" s="38" t="n"/>
      <c r="F39" s="26" t="n"/>
      <c r="G39" s="38">
        <f>IFERROR(VLOOKUP($A50&amp;"_"&amp;$B50,Results_Deltas!$A$2:$P$15000,5,FALSE),"")</f>
        <v/>
      </c>
      <c r="H39" s="38" t="inlineStr">
        <is>
          <t>Blanket (page end)</t>
        </is>
      </c>
      <c r="I39" s="26" t="n"/>
      <c r="J39" s="26" t="n"/>
      <c r="K39" s="26" t="n"/>
      <c r="L39" s="26" t="inlineStr">
        <is>
          <t>NO</t>
        </is>
      </c>
      <c r="M39" s="74" t="n">
        <v>-2.978537168796942</v>
      </c>
      <c r="N39" s="71" t="n">
        <v>119</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9" t="inlineStr">
        <is>
          <t>EMA_BLANKET_FILTER_ENABLED</t>
        </is>
      </c>
      <c r="B40" s="40" t="inlineStr">
        <is>
          <t>True</t>
        </is>
      </c>
      <c r="C40" s="38" t="n"/>
      <c r="D40" s="38" t="inlineStr">
        <is>
          <t>GLOBAL_CHECK</t>
        </is>
      </c>
      <c r="E40" s="38" t="n"/>
      <c r="F40" s="26" t="n"/>
      <c r="G40" s="38">
        <f>IFERROR(VLOOKUP($A51&amp;"_"&amp;$B51,Results_Deltas!$A$2:$P$15000,5,FALSE),"")</f>
        <v/>
      </c>
      <c r="H40" s="38" t="inlineStr">
        <is>
          <t>Blanket (page end)</t>
        </is>
      </c>
      <c r="I40" s="26" t="n"/>
      <c r="J40" s="26" t="n"/>
      <c r="K40" s="26" t="n"/>
      <c r="L40" s="26" t="inlineStr">
        <is>
          <t>YES</t>
        </is>
      </c>
      <c r="M40" s="74" t="n">
        <v>-1.028121288727152</v>
      </c>
      <c r="N40" s="71" t="n">
        <v>107</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EMA_BLANKET_FILTER_MIN_TFS</t>
        </is>
      </c>
      <c r="B41" s="38" t="inlineStr">
        <is>
          <t>0</t>
        </is>
      </c>
      <c r="C41" s="38" t="n"/>
      <c r="D41" s="38" t="inlineStr">
        <is>
          <t>GLOBAL_CHECK</t>
        </is>
      </c>
      <c r="E41" s="38" t="n"/>
      <c r="F41" s="26" t="n"/>
      <c r="G41" s="38">
        <f>IFERROR(VLOOKUP($A52&amp;"_"&amp;$B52,Results_Deltas!$A$2:$P$15000,5,FALSE),"")</f>
        <v/>
      </c>
      <c r="H41" s="38" t="inlineStr">
        <is>
          <t>Blanket (page end)</t>
        </is>
      </c>
      <c r="I41" s="26" t="n"/>
      <c r="J41" s="26" t="n"/>
      <c r="K41" s="26" t="n"/>
      <c r="L41" s="26" t="inlineStr">
        <is>
          <t>NO</t>
        </is>
      </c>
      <c r="M41" s="74" t="n">
        <v>-3.086498932678316</v>
      </c>
      <c r="N41" s="71" t="n">
        <v>119</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EMA_BLANKET_FILTER_MIN_TFS</t>
        </is>
      </c>
      <c r="B42" s="38" t="inlineStr">
        <is>
          <t>2</t>
        </is>
      </c>
      <c r="C42" s="38" t="n"/>
      <c r="D42" s="38" t="inlineStr">
        <is>
          <t>GLOBAL_CHECK</t>
        </is>
      </c>
      <c r="E42" s="38" t="n"/>
      <c r="F42" s="26" t="n"/>
      <c r="G42" s="38">
        <f>IFERROR(VLOOKUP($A53&amp;"_"&amp;$B53,Results_Deltas!$A$2:$P$15000,5,FALSE),"")</f>
        <v/>
      </c>
      <c r="H42" s="38" t="inlineStr">
        <is>
          <t>Blanket (page end)</t>
        </is>
      </c>
      <c r="I42" s="26" t="n"/>
      <c r="J42" s="26" t="n"/>
      <c r="K42" s="26" t="n"/>
      <c r="L42" s="26" t="inlineStr">
        <is>
          <t>NO</t>
        </is>
      </c>
      <c r="M42" s="74" t="n">
        <v>-3.282544241956537</v>
      </c>
      <c r="N42" s="71" t="n">
        <v>119</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EMA_BLANKET_FILTER_MIN_TFS</t>
        </is>
      </c>
      <c r="B43" s="38" t="inlineStr">
        <is>
          <t>1</t>
        </is>
      </c>
      <c r="C43" s="38" t="n"/>
      <c r="D43" s="38" t="inlineStr">
        <is>
          <t>GLOBAL_CHECK</t>
        </is>
      </c>
      <c r="E43" s="38" t="n"/>
      <c r="F43" s="26" t="n"/>
      <c r="G43" s="38">
        <f>IFERROR(VLOOKUP($A54&amp;"_"&amp;$B54,Results_Deltas!$A$2:$P$15000,5,FALSE),"")</f>
        <v/>
      </c>
      <c r="H43" s="38" t="inlineStr">
        <is>
          <t>Blanket (page end)</t>
        </is>
      </c>
      <c r="I43" s="26" t="n"/>
      <c r="J43" s="26" t="n"/>
      <c r="K43" s="26" t="n"/>
      <c r="L43" s="26" t="inlineStr">
        <is>
          <t>NO</t>
        </is>
      </c>
      <c r="M43" s="74" t="n">
        <v>-2.048460555256715</v>
      </c>
      <c r="N43" s="71" t="n">
        <v>120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EXECUTE_NOW_SINGLE_GATE_ENFORCE</t>
        </is>
      </c>
      <c r="B44" s="38" t="inlineStr">
        <is>
          <t>0.0</t>
        </is>
      </c>
      <c r="C44" s="38" t="n"/>
      <c r="D44" s="38" t="inlineStr">
        <is>
          <t>ENTRY, GLOBAL_CHECK, STOCKS_EXIT</t>
        </is>
      </c>
      <c r="E44" s="38" t="n"/>
      <c r="F44" s="26" t="n"/>
      <c r="G44" s="38">
        <f>IFERROR(VLOOKUP($A55&amp;"_"&amp;$B55,Results_Deltas!$A$2:$P$15000,5,FALSE),"")</f>
        <v/>
      </c>
      <c r="H44" s="38" t="inlineStr">
        <is>
          <t>Blanket (page end)</t>
        </is>
      </c>
      <c r="I44" s="26" t="n"/>
      <c r="J44" s="26" t="n"/>
      <c r="K44" s="26" t="n"/>
      <c r="L44" s="26" t="inlineStr">
        <is>
          <t>NO</t>
        </is>
      </c>
      <c r="M44" s="74" t="n">
        <v>-0.9941481124598061</v>
      </c>
      <c r="N44" s="71" t="n">
        <v>118</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EXECUTE_NOW_SINGLE_GATE_ENFORCE</t>
        </is>
      </c>
      <c r="B45" s="38" t="inlineStr">
        <is>
          <t>0.0_ALT</t>
        </is>
      </c>
      <c r="C45" s="38" t="n"/>
      <c r="D45" s="38" t="inlineStr">
        <is>
          <t>ENTRY, GLOBAL_CHECK, STOCKS_EXIT</t>
        </is>
      </c>
      <c r="E45" s="38" t="n"/>
      <c r="F45" s="26" t="n"/>
      <c r="G45" s="38">
        <f>IFERROR(VLOOKUP($A56&amp;"_"&amp;$B56,Results_Deltas!$A$2:$P$15000,5,FALSE),"")</f>
        <v/>
      </c>
      <c r="H45" s="38" t="inlineStr">
        <is>
          <t>Blanket (page end)</t>
        </is>
      </c>
      <c r="I45" s="26" t="n"/>
      <c r="J45" s="26" t="n"/>
      <c r="K45" s="26" t="n"/>
      <c r="L45" s="26" t="inlineStr">
        <is>
          <t>NO</t>
        </is>
      </c>
      <c r="M45" s="74" t="n">
        <v>-1.005625512482864</v>
      </c>
      <c r="N45" s="71" t="n">
        <v>118</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EZ_MANAGE_THROTTLER_RATE</t>
        </is>
      </c>
      <c r="B46" s="38" t="inlineStr">
        <is>
          <t>0.0</t>
        </is>
      </c>
      <c r="C46" s="38" t="n"/>
      <c r="D46" s="38" t="inlineStr">
        <is>
          <t>GLOBAL_CHECK, STOCKS_EXIT</t>
        </is>
      </c>
      <c r="E46" s="38" t="n"/>
      <c r="F46" s="26" t="n"/>
      <c r="G46" s="38">
        <f>IFERROR(VLOOKUP($A57&amp;"_"&amp;$B57,Results_Deltas!$A$2:$P$15000,5,FALSE),"")</f>
        <v/>
      </c>
      <c r="H46" s="38" t="inlineStr">
        <is>
          <t>Blanket (page end)</t>
        </is>
      </c>
      <c r="I46" s="26" t="n"/>
      <c r="J46" s="26" t="n"/>
      <c r="K46" s="26" t="n"/>
      <c r="L46" s="26" t="inlineStr">
        <is>
          <t>NO</t>
        </is>
      </c>
      <c r="M46" s="74" t="n">
        <v>-0.9564246981347282</v>
      </c>
      <c r="N46" s="71" t="n">
        <v>112</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EZ_MANAGE_THROTTLER_RATE</t>
        </is>
      </c>
      <c r="B47" s="38" t="inlineStr">
        <is>
          <t>0.0_ALT</t>
        </is>
      </c>
      <c r="C47" s="38" t="n"/>
      <c r="D47" s="38" t="inlineStr">
        <is>
          <t>GLOBAL_CHECK, STOCKS_EXIT</t>
        </is>
      </c>
      <c r="E47" s="38" t="n"/>
      <c r="F47" s="26" t="n"/>
      <c r="G47" s="38">
        <f>IFERROR(VLOOKUP($A58&amp;"_"&amp;$B58,Results_Deltas!$A$2:$P$15000,5,FALSE),"")</f>
        <v/>
      </c>
      <c r="H47" s="38" t="inlineStr">
        <is>
          <t>Blanket (page end)</t>
        </is>
      </c>
      <c r="I47" s="26" t="n"/>
      <c r="J47" s="26" t="n"/>
      <c r="K47" s="26" t="n"/>
      <c r="L47" s="26" t="inlineStr">
        <is>
          <t>NO</t>
        </is>
      </c>
      <c r="M47" s="74" t="n">
        <v>-0.9564246981347282</v>
      </c>
      <c r="N47" s="71" t="n">
        <v>112</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9" t="inlineStr">
        <is>
          <t>FG_FEAR_THRESHOLD</t>
        </is>
      </c>
      <c r="B48" s="40" t="inlineStr">
        <is>
          <t>25</t>
        </is>
      </c>
      <c r="C48" s="38" t="n"/>
      <c r="D48" s="38" t="inlineStr">
        <is>
          <t>GLOBAL_CHECK, STOCKS_EXIT</t>
        </is>
      </c>
      <c r="E48" s="38" t="n"/>
      <c r="F48" s="26" t="n"/>
      <c r="G48" s="38">
        <f>IFERROR(VLOOKUP($A59&amp;"_"&amp;$B59,Results_Deltas!$A$2:$P$15000,5,FALSE),"")</f>
        <v/>
      </c>
      <c r="H48" s="38" t="inlineStr">
        <is>
          <t>Blanket (page end)</t>
        </is>
      </c>
      <c r="I48" s="26" t="n"/>
      <c r="J48" s="26" t="n"/>
      <c r="K48" s="26" t="n"/>
      <c r="L48" s="26" t="inlineStr">
        <is>
          <t>YES</t>
        </is>
      </c>
      <c r="M48" s="74" t="n">
        <v>-3.796255790406001</v>
      </c>
      <c r="N48" s="71" t="n">
        <v>112</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ADX_RANGING_THRESHOLD</t>
        </is>
      </c>
      <c r="B49" s="38" t="inlineStr">
        <is>
          <t>20</t>
        </is>
      </c>
      <c r="C49" s="38" t="n"/>
      <c r="D49" s="38" t="inlineStr">
        <is>
          <t>ENTRY, GLOBAL_CHECK, STOCKS_EXIT</t>
        </is>
      </c>
      <c r="E49" s="38" t="n"/>
      <c r="F49" s="26" t="n"/>
      <c r="G49" s="38">
        <f>IFERROR(VLOOKUP($A9&amp;"_"&amp;$B9,Results_Deltas!$A$2:$P$15000,5,FALSE),"")</f>
        <v/>
      </c>
      <c r="H49" s="38" t="inlineStr">
        <is>
          <t>Blanket (page end)</t>
        </is>
      </c>
      <c r="I49" s="26" t="n"/>
      <c r="J49" s="26" t="n"/>
      <c r="K49" s="26" t="n"/>
      <c r="L49" s="26" t="inlineStr">
        <is>
          <t>NO</t>
        </is>
      </c>
      <c r="M49" s="74" t="n">
        <v>-1.131443001433516</v>
      </c>
      <c r="N49" s="71" t="n">
        <v>120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ADX_RANGING_THRESHOLD</t>
        </is>
      </c>
      <c r="B50" s="38" t="inlineStr">
        <is>
          <t>25</t>
        </is>
      </c>
      <c r="C50" s="38" t="n"/>
      <c r="D50" s="38" t="inlineStr">
        <is>
          <t>ENTRY, GLOBAL_CHECK, STOCKS_EXIT</t>
        </is>
      </c>
      <c r="E50" s="38" t="n"/>
      <c r="F50" s="26" t="n"/>
      <c r="G50" s="38">
        <f>IFERROR(VLOOKUP($A10&amp;"_"&amp;$B10,Results_Deltas!$A$2:$P$15000,5,FALSE),"")</f>
        <v/>
      </c>
      <c r="H50" s="38" t="inlineStr">
        <is>
          <t>Blanket (page end)</t>
        </is>
      </c>
      <c r="I50" s="26" t="n"/>
      <c r="J50" s="26" t="n"/>
      <c r="K50" s="26" t="n"/>
      <c r="L50" s="26" t="inlineStr">
        <is>
          <t>NO</t>
        </is>
      </c>
      <c r="M50" s="74" t="n">
        <v>-3.800347521393218</v>
      </c>
      <c r="N50" s="71" t="n">
        <v>116</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ADX_RANGING_THRESHOLD</t>
        </is>
      </c>
      <c r="B51" s="38" t="inlineStr">
        <is>
          <t>15</t>
        </is>
      </c>
      <c r="C51" s="38" t="n"/>
      <c r="D51" s="38" t="inlineStr">
        <is>
          <t>ENTRY, GLOBAL_CHECK, STOCKS_EXIT</t>
        </is>
      </c>
      <c r="E51" s="38" t="n"/>
      <c r="F51" s="26" t="n"/>
      <c r="G51" s="38">
        <f>IFERROR(VLOOKUP($A11&amp;"_"&amp;$B11,Results_Deltas!$A$2:$P$15000,5,FALSE),"")</f>
        <v/>
      </c>
      <c r="H51" s="38" t="inlineStr">
        <is>
          <t>Blanket (page end)</t>
        </is>
      </c>
      <c r="I51" s="26" t="n"/>
      <c r="J51" s="26" t="n"/>
      <c r="K51" s="26" t="n"/>
      <c r="L51" s="26" t="inlineStr">
        <is>
          <t>NO</t>
        </is>
      </c>
      <c r="M51" s="74" t="n">
        <v>-2.707608849497841</v>
      </c>
      <c r="N51" s="71" t="n">
        <v>120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9" t="inlineStr">
        <is>
          <t>ADX_RANGING_THRESHOLD</t>
        </is>
      </c>
      <c r="B52" s="40" t="inlineStr">
        <is>
          <t>10</t>
        </is>
      </c>
      <c r="C52" s="38" t="n"/>
      <c r="D52" s="38" t="inlineStr">
        <is>
          <t>ENTRY, GLOBAL_CHECK, STOCKS_EXIT</t>
        </is>
      </c>
      <c r="E52" s="38" t="n"/>
      <c r="F52" s="26" t="n"/>
      <c r="G52" s="38">
        <f>IFERROR(VLOOKUP($A12&amp;"_"&amp;$B12,Results_Deltas!$A$2:$P$15000,5,FALSE),"")</f>
        <v/>
      </c>
      <c r="H52" s="38" t="inlineStr">
        <is>
          <t>Blanket (page end)</t>
        </is>
      </c>
      <c r="I52" s="26" t="n"/>
      <c r="J52" s="26" t="n"/>
      <c r="K52" s="26" t="n"/>
      <c r="L52" s="26" t="inlineStr">
        <is>
          <t>YES</t>
        </is>
      </c>
      <c r="M52" s="74" t="n">
        <v>-3.851622010780508</v>
      </c>
      <c r="N52" s="71" t="n">
        <v>116</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BANDAID_OFF_LOSER_RECOVER_PCT</t>
        </is>
      </c>
      <c r="B53" s="38" t="inlineStr">
        <is>
          <t>0</t>
        </is>
      </c>
      <c r="C53" s="38" t="n"/>
      <c r="D53" s="38" t="inlineStr">
        <is>
          <t>AUGMENT, ENTRY, EXIT, GLOBAL_CHECK, REDUCE, STOCKS_EXIT</t>
        </is>
      </c>
      <c r="E53" s="38" t="n"/>
      <c r="F53" s="26" t="n"/>
      <c r="G53" s="38">
        <f>IFERROR(VLOOKUP($A13&amp;"_"&amp;$B13,Results_Deltas!$A$2:$P$15000,5,FALSE),"")</f>
        <v/>
      </c>
      <c r="H53" s="38" t="inlineStr">
        <is>
          <t>Blanket (page end)</t>
        </is>
      </c>
      <c r="I53" s="26" t="n"/>
      <c r="J53" s="26" t="n"/>
      <c r="K53" s="26" t="n"/>
      <c r="L53" s="26" t="inlineStr">
        <is>
          <t>NO</t>
        </is>
      </c>
      <c r="M53" s="74" t="n">
        <v>-1.17419963861177</v>
      </c>
      <c r="N53" s="71" t="n">
        <v>115</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FG_FEAR_THRESHOLD</t>
        </is>
      </c>
      <c r="B54" s="38" t="inlineStr">
        <is>
          <t>31.25</t>
        </is>
      </c>
      <c r="C54" s="38" t="n"/>
      <c r="D54" s="38" t="inlineStr">
        <is>
          <t>GLOBAL_CHECK, STOCKS_EXIT</t>
        </is>
      </c>
      <c r="E54" s="38" t="n"/>
      <c r="F54" s="26" t="n"/>
      <c r="G54" s="38">
        <f>IFERROR(VLOOKUP($A60&amp;"_"&amp;$B60,Results_Deltas!$A$2:$P$15000,5,FALSE),"")</f>
        <v/>
      </c>
      <c r="H54" s="38" t="inlineStr">
        <is>
          <t>Blanket (page end)</t>
        </is>
      </c>
      <c r="I54" s="26" t="n"/>
      <c r="J54" s="26" t="n"/>
      <c r="K54" s="26" t="n"/>
      <c r="L54" s="26" t="inlineStr">
        <is>
          <t>NO</t>
        </is>
      </c>
      <c r="M54" s="0" t="n">
        <v>-4.343458374803088</v>
      </c>
      <c r="N54" s="71" t="n">
        <v>111</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FG_FEAR_THRESHOLD</t>
        </is>
      </c>
      <c r="B55" s="38" t="inlineStr">
        <is>
          <t>18.75</t>
        </is>
      </c>
      <c r="C55" s="38" t="n"/>
      <c r="D55" s="38" t="inlineStr">
        <is>
          <t>GLOBAL_CHECK, STOCKS_EXIT</t>
        </is>
      </c>
      <c r="E55" s="38" t="n"/>
      <c r="F55" s="26" t="n"/>
      <c r="G55" s="38">
        <f>IFERROR(VLOOKUP($A61&amp;"_"&amp;$B61,Results_Deltas!$A$2:$P$15000,5,FALSE),"")</f>
        <v/>
      </c>
      <c r="H55" s="38" t="inlineStr">
        <is>
          <t>Blanket (page end)</t>
        </is>
      </c>
      <c r="I55" s="26" t="n"/>
      <c r="J55" s="26" t="n"/>
      <c r="K55" s="26" t="n"/>
      <c r="L55" s="26" t="inlineStr">
        <is>
          <t>NO</t>
        </is>
      </c>
      <c r="M55" s="0" t="n">
        <v>-3.997817119186503</v>
      </c>
      <c r="N55" s="71" t="n">
        <v>111</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FG_FEAR_THRESHOLD</t>
        </is>
      </c>
      <c r="B56" s="38" t="inlineStr">
        <is>
          <t>12.5</t>
        </is>
      </c>
      <c r="C56" s="38" t="n"/>
      <c r="D56" s="38" t="inlineStr">
        <is>
          <t>GLOBAL_CHECK, STOCKS_EXIT</t>
        </is>
      </c>
      <c r="E56" s="38" t="n"/>
      <c r="F56" s="26" t="n"/>
      <c r="G56" s="38">
        <f>IFERROR(VLOOKUP($A62&amp;"_"&amp;$B62,Results_Deltas!$A$2:$P$15000,5,FALSE),"")</f>
        <v/>
      </c>
      <c r="H56" s="38" t="inlineStr">
        <is>
          <t>Blanket (page end)</t>
        </is>
      </c>
      <c r="I56" s="26" t="n"/>
      <c r="J56" s="26" t="n"/>
      <c r="K56" s="26" t="n"/>
      <c r="L56" s="26" t="inlineStr">
        <is>
          <t>NO</t>
        </is>
      </c>
      <c r="M56" s="0" t="n">
        <v>-2.444345916903563</v>
      </c>
      <c r="N56" s="71" t="n">
        <v>115</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9" t="inlineStr">
        <is>
          <t>FG_GREED_THRESHOLD</t>
        </is>
      </c>
      <c r="B57" s="40" t="inlineStr">
        <is>
          <t>75</t>
        </is>
      </c>
      <c r="C57" s="38" t="n"/>
      <c r="D57" s="38" t="inlineStr">
        <is>
          <t>GLOBAL_CHECK, STOCKS_EXIT</t>
        </is>
      </c>
      <c r="E57" s="38" t="n"/>
      <c r="F57" s="26" t="n"/>
      <c r="G57" s="38">
        <f>IFERROR(VLOOKUP($A63&amp;"_"&amp;$B63,Results_Deltas!$A$2:$P$15000,5,FALSE),"")</f>
        <v/>
      </c>
      <c r="H57" s="38" t="inlineStr">
        <is>
          <t>Blanket (page end)</t>
        </is>
      </c>
      <c r="I57" s="26" t="n"/>
      <c r="J57" s="26" t="n"/>
      <c r="K57" s="26" t="n"/>
      <c r="L57" s="26" t="inlineStr">
        <is>
          <t>YES</t>
        </is>
      </c>
      <c r="M57" s="0" t="n">
        <v>-4.108582455103976</v>
      </c>
      <c r="N57" s="71" t="n">
        <v>111</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FG_GREED_THRESHOLD</t>
        </is>
      </c>
      <c r="B58" s="38" t="inlineStr">
        <is>
          <t>93.75</t>
        </is>
      </c>
      <c r="C58" s="38" t="n"/>
      <c r="D58" s="38" t="inlineStr">
        <is>
          <t>GLOBAL_CHECK, STOCKS_EXIT</t>
        </is>
      </c>
      <c r="E58" s="38" t="n"/>
      <c r="F58" s="26" t="n"/>
      <c r="G58" s="38">
        <f>IFERROR(VLOOKUP($A64&amp;"_"&amp;$B64,Results_Deltas!$A$2:$P$15000,5,FALSE),"")</f>
        <v/>
      </c>
      <c r="H58" s="38" t="inlineStr">
        <is>
          <t>Blanket (page end)</t>
        </is>
      </c>
      <c r="I58" s="26" t="n"/>
      <c r="J58" s="26" t="n"/>
      <c r="K58" s="26" t="n"/>
      <c r="L58" s="26" t="inlineStr">
        <is>
          <t>NO</t>
        </is>
      </c>
      <c r="M58" s="0" t="n">
        <v>-4.204466410634166</v>
      </c>
      <c r="N58" s="71" t="n">
        <v>112</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FG_GREED_THRESHOLD</t>
        </is>
      </c>
      <c r="B59" s="38" t="inlineStr">
        <is>
          <t>56.25</t>
        </is>
      </c>
      <c r="C59" s="38" t="n"/>
      <c r="D59" s="38" t="inlineStr">
        <is>
          <t>GLOBAL_CHECK, STOCKS_EXIT</t>
        </is>
      </c>
      <c r="E59" s="38" t="n"/>
      <c r="F59" s="26" t="n"/>
      <c r="G59" s="38">
        <f>IFERROR(VLOOKUP($A65&amp;"_"&amp;$B65,Results_Deltas!$A$2:$P$15000,5,FALSE),"")</f>
        <v/>
      </c>
      <c r="H59" s="38" t="inlineStr">
        <is>
          <t>Blanket (page end)</t>
        </is>
      </c>
      <c r="I59" s="26" t="n"/>
      <c r="J59" s="26" t="n"/>
      <c r="K59" s="26" t="n"/>
      <c r="L59" s="26" t="inlineStr">
        <is>
          <t>NO</t>
        </is>
      </c>
      <c r="M59" s="0" t="n">
        <v>-4.089002858276197</v>
      </c>
      <c r="N59" s="71" t="n">
        <v>112</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FG_GREED_THRESHOLD</t>
        </is>
      </c>
      <c r="B60" s="38" t="inlineStr">
        <is>
          <t>37.5</t>
        </is>
      </c>
      <c r="C60" s="38" t="n"/>
      <c r="D60" s="38" t="inlineStr">
        <is>
          <t>GLOBAL_CHECK, STOCKS_EXIT</t>
        </is>
      </c>
      <c r="E60" s="38" t="n"/>
      <c r="F60" s="26" t="n"/>
      <c r="G60" s="38">
        <f>IFERROR(VLOOKUP($A66&amp;"_"&amp;$B66,Results_Deltas!$A$2:$P$15000,5,FALSE),"")</f>
        <v/>
      </c>
      <c r="H60" s="38" t="inlineStr">
        <is>
          <t>Blanket (page end)</t>
        </is>
      </c>
      <c r="I60" s="26" t="n"/>
      <c r="J60" s="26" t="n"/>
      <c r="K60" s="26" t="n"/>
      <c r="L60" s="26" t="inlineStr">
        <is>
          <t>NO</t>
        </is>
      </c>
      <c r="M60" s="0" t="n">
        <v>-2.832722630705288</v>
      </c>
      <c r="N60" s="71" t="n">
        <v>116</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FUNDING_GATE_FILTER_TF</t>
        </is>
      </c>
      <c r="B61" s="38" t="inlineStr">
        <is>
          <t>OFF</t>
        </is>
      </c>
      <c r="C61" s="38" t="n"/>
      <c r="D61" s="38" t="inlineStr">
        <is>
          <t>GLOBAL_CHECK</t>
        </is>
      </c>
      <c r="E61" s="38" t="n"/>
      <c r="F61" s="26" t="n"/>
      <c r="G61" s="38">
        <f>IFERROR(VLOOKUP($A67&amp;"_"&amp;$B67,Results_Deltas!$A$2:$P$15000,5,FALSE),"")</f>
        <v/>
      </c>
      <c r="H61" s="38" t="inlineStr">
        <is>
          <t>Blanket (page end)</t>
        </is>
      </c>
      <c r="I61" s="26" t="n"/>
      <c r="J61" s="26" t="n"/>
      <c r="K61" s="26" t="n"/>
      <c r="L61" s="26" t="inlineStr">
        <is>
          <t>NO</t>
        </is>
      </c>
      <c r="M61" s="0" t="n">
        <v>-3.963872728879259</v>
      </c>
      <c r="N61" s="71" t="n">
        <v>112</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FUNDING_GATE_FILTER_TF</t>
        </is>
      </c>
      <c r="B62" s="38" t="inlineStr">
        <is>
          <t>D</t>
        </is>
      </c>
      <c r="C62" s="38" t="n"/>
      <c r="D62" s="38" t="inlineStr">
        <is>
          <t>GLOBAL_CHECK</t>
        </is>
      </c>
      <c r="E62" s="38" t="n"/>
      <c r="F62" s="26" t="n"/>
      <c r="G62" s="38">
        <f>IFERROR(VLOOKUP($A68&amp;"_"&amp;$B68,Results_Deltas!$A$2:$P$15000,5,FALSE),"")</f>
        <v/>
      </c>
      <c r="H62" s="38" t="inlineStr">
        <is>
          <t>Blanket (page end)</t>
        </is>
      </c>
      <c r="I62" s="26" t="n"/>
      <c r="J62" s="26" t="n"/>
      <c r="K62" s="26" t="n"/>
      <c r="L62" s="26" t="inlineStr">
        <is>
          <t>NO</t>
        </is>
      </c>
      <c r="M62" s="0" t="n">
        <v>-3.871036821743024</v>
      </c>
      <c r="N62" s="71" t="n">
        <v>112</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FUNDING_GATE_FILTER_TF</t>
        </is>
      </c>
      <c r="B63" s="38" t="inlineStr">
        <is>
          <t>4h</t>
        </is>
      </c>
      <c r="C63" s="38" t="n"/>
      <c r="D63" s="38" t="inlineStr">
        <is>
          <t>GLOBAL_CHECK</t>
        </is>
      </c>
      <c r="E63" s="38" t="n"/>
      <c r="F63" s="26" t="n"/>
      <c r="G63" s="38">
        <f>IFERROR(VLOOKUP($A69&amp;"_"&amp;$B69,Results_Deltas!$A$2:$P$15000,5,FALSE),"")</f>
        <v/>
      </c>
      <c r="H63" s="38" t="inlineStr">
        <is>
          <t>Blanket (page end)</t>
        </is>
      </c>
      <c r="I63" s="26" t="n"/>
      <c r="J63" s="26" t="n"/>
      <c r="K63" s="26" t="n"/>
      <c r="L63" s="26" t="inlineStr">
        <is>
          <t>NO</t>
        </is>
      </c>
      <c r="M63" s="0" t="n">
        <v>-4.039145310168244</v>
      </c>
      <c r="N63" s="71" t="n">
        <v>112</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FUNDING_GATE_FILTER_TF</t>
        </is>
      </c>
      <c r="B64" s="38" t="inlineStr">
        <is>
          <t>1h</t>
        </is>
      </c>
      <c r="C64" s="38" t="n"/>
      <c r="D64" s="38" t="inlineStr">
        <is>
          <t>GLOBAL_CHECK</t>
        </is>
      </c>
      <c r="E64" s="38" t="n"/>
      <c r="F64" s="26" t="n"/>
      <c r="G64" s="38">
        <f>IFERROR(VLOOKUP($A70&amp;"_"&amp;$B70,Results_Deltas!$A$2:$P$15000,5,FALSE),"")</f>
        <v/>
      </c>
      <c r="H64" s="38" t="inlineStr">
        <is>
          <t>Blanket (page end)</t>
        </is>
      </c>
      <c r="I64" s="26" t="n"/>
      <c r="J64" s="26" t="n"/>
      <c r="K64" s="26" t="n"/>
      <c r="L64" s="26" t="inlineStr">
        <is>
          <t>NO</t>
        </is>
      </c>
      <c r="M64" s="0" t="n">
        <v>-3.93161771038318</v>
      </c>
      <c r="N64" s="71" t="n">
        <v>113</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9" t="inlineStr">
        <is>
          <t>FUNDING_GATE_FILTER_TF</t>
        </is>
      </c>
      <c r="B65" s="40" t="inlineStr">
        <is>
          <t>15m</t>
        </is>
      </c>
      <c r="C65" s="38" t="n"/>
      <c r="D65" s="38" t="inlineStr">
        <is>
          <t>GLOBAL_CHECK</t>
        </is>
      </c>
      <c r="E65" s="38" t="n"/>
      <c r="F65" s="26" t="n"/>
      <c r="G65" s="38">
        <f>IFERROR(VLOOKUP($A71&amp;"_"&amp;$B71,Results_Deltas!$A$2:$P$15000,5,FALSE),"")</f>
        <v/>
      </c>
      <c r="H65" s="38" t="inlineStr">
        <is>
          <t>Blanket (page end)</t>
        </is>
      </c>
      <c r="I65" s="26" t="n"/>
      <c r="J65" s="26" t="n"/>
      <c r="K65" s="26" t="n"/>
      <c r="L65" s="26" t="inlineStr">
        <is>
          <t>YES</t>
        </is>
      </c>
      <c r="M65" s="0" t="n">
        <v>-1.059739167687071</v>
      </c>
      <c r="N65" s="71" t="n">
        <v>101</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FUNDING_GATE_LONG_MAX</t>
        </is>
      </c>
      <c r="B66" s="38" t="inlineStr">
        <is>
          <t>0.0</t>
        </is>
      </c>
      <c r="C66" s="38" t="n"/>
      <c r="D66" s="38" t="inlineStr">
        <is>
          <t>ENTRY, GLOBAL_CHECK, STOCKS_EXIT</t>
        </is>
      </c>
      <c r="E66" s="38" t="n"/>
      <c r="F66" s="26" t="n"/>
      <c r="G66" s="38">
        <f>IFERROR(VLOOKUP($A72&amp;"_"&amp;$B72,Results_Deltas!$A$2:$P$15000,5,FALSE),"")</f>
        <v/>
      </c>
      <c r="H66" s="38" t="inlineStr">
        <is>
          <t>Blanket (page end)</t>
        </is>
      </c>
      <c r="I66" s="26" t="n"/>
      <c r="J66" s="26" t="n"/>
      <c r="K66" s="26" t="n"/>
      <c r="L66" s="26" t="inlineStr">
        <is>
          <t>NO</t>
        </is>
      </c>
      <c r="M66" s="0" t="n">
        <v>-1.085472431336166</v>
      </c>
      <c r="N66" s="71" t="n">
        <v>108</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FUNDING_GATE_LONG_MAX</t>
        </is>
      </c>
      <c r="B67" s="38" t="inlineStr">
        <is>
          <t>0.0_ALT</t>
        </is>
      </c>
      <c r="C67" s="38" t="n"/>
      <c r="D67" s="38" t="inlineStr">
        <is>
          <t>ENTRY, GLOBAL_CHECK, STOCKS_EXIT</t>
        </is>
      </c>
      <c r="E67" s="38" t="n"/>
      <c r="F67" s="26" t="n"/>
      <c r="G67" s="38">
        <f>IFERROR(VLOOKUP($A73&amp;"_"&amp;$B73,Results_Deltas!$A$2:$P$15000,5,FALSE),"")</f>
        <v/>
      </c>
      <c r="H67" s="38" t="inlineStr">
        <is>
          <t>Blanket (page end)</t>
        </is>
      </c>
      <c r="I67" s="26" t="n"/>
      <c r="J67" s="26" t="n"/>
      <c r="K67" s="26" t="n"/>
      <c r="L67" s="26" t="inlineStr">
        <is>
          <t>NO</t>
        </is>
      </c>
      <c r="M67" s="0" t="n">
        <v>-1.085472431336166</v>
      </c>
      <c r="N67" s="71" t="n">
        <v>108</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FUNDING_GATE_MTF_REQUIRED</t>
        </is>
      </c>
      <c r="B68" s="38" t="inlineStr">
        <is>
          <t>0.0</t>
        </is>
      </c>
      <c r="C68" s="38" t="n"/>
      <c r="D68" s="38" t="inlineStr">
        <is>
          <t>ENTRY, GLOBAL_CHECK, STOCKS_EXIT</t>
        </is>
      </c>
      <c r="E68" s="38" t="n"/>
      <c r="F68" s="26" t="n"/>
      <c r="G68" s="38">
        <f>IFERROR(VLOOKUP($A74&amp;"_"&amp;$B74,Results_Deltas!$A$2:$P$15000,5,FALSE),"")</f>
        <v/>
      </c>
      <c r="H68" s="38" t="inlineStr">
        <is>
          <t>Blanket (page end)</t>
        </is>
      </c>
      <c r="I68" s="26" t="n"/>
      <c r="J68" s="26" t="n"/>
      <c r="K68" s="26" t="n"/>
      <c r="L68" s="26" t="inlineStr">
        <is>
          <t>NO</t>
        </is>
      </c>
      <c r="M68" s="0" t="n">
        <v>-1.085472431336166</v>
      </c>
      <c r="N68" s="71" t="n">
        <v>108</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FUNDING_GATE_MTF_REQUIRED</t>
        </is>
      </c>
      <c r="B69" s="38" t="inlineStr">
        <is>
          <t>0.0_ALT</t>
        </is>
      </c>
      <c r="C69" s="38" t="n"/>
      <c r="D69" s="38" t="inlineStr">
        <is>
          <t>ENTRY, GLOBAL_CHECK, STOCKS_EXIT</t>
        </is>
      </c>
      <c r="E69" s="38" t="n"/>
      <c r="F69" s="26" t="n"/>
      <c r="G69" s="38">
        <f>IFERROR(VLOOKUP($A75&amp;"_"&amp;$B75,Results_Deltas!$A$2:$P$15000,5,FALSE),"")</f>
        <v/>
      </c>
      <c r="H69" s="38" t="inlineStr">
        <is>
          <t>Blanket (page end)</t>
        </is>
      </c>
      <c r="I69" s="26" t="n"/>
      <c r="J69" s="26" t="n"/>
      <c r="K69" s="26" t="n"/>
      <c r="L69" s="26" t="inlineStr">
        <is>
          <t>NO</t>
        </is>
      </c>
      <c r="M69" s="0" t="n">
        <v>-1.085472431336166</v>
      </c>
      <c r="N69" s="71" t="n">
        <v>108</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FUNDING_GATE_SHORT_MIN</t>
        </is>
      </c>
      <c r="B70" s="38" t="inlineStr">
        <is>
          <t>0.0</t>
        </is>
      </c>
      <c r="C70" s="38" t="n"/>
      <c r="D70" s="38" t="inlineStr">
        <is>
          <t>ENTRY, GLOBAL_CHECK, STOCKS_EXIT</t>
        </is>
      </c>
      <c r="E70" s="38" t="n"/>
      <c r="F70" s="26" t="n"/>
      <c r="G70" s="38">
        <f>IFERROR(VLOOKUP($A76&amp;"_"&amp;$B76,Results_Deltas!$A$2:$P$15000,5,FALSE),"")</f>
        <v/>
      </c>
      <c r="H70" s="38" t="inlineStr">
        <is>
          <t>Blanket (page end)</t>
        </is>
      </c>
      <c r="I70" s="26" t="n"/>
      <c r="J70" s="26" t="n"/>
      <c r="K70" s="26" t="n"/>
      <c r="L70" s="26" t="inlineStr">
        <is>
          <t>NO</t>
        </is>
      </c>
      <c r="M70" s="0" t="n">
        <v>-1.085472431336166</v>
      </c>
      <c r="N70" s="71" t="n">
        <v>108</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FUNDING_GATE_SHORT_MIN</t>
        </is>
      </c>
      <c r="B71" s="38" t="inlineStr">
        <is>
          <t>0.0_ALT</t>
        </is>
      </c>
      <c r="C71" s="38" t="n"/>
      <c r="D71" s="38" t="inlineStr">
        <is>
          <t>ENTRY, GLOBAL_CHECK, STOCKS_EXIT</t>
        </is>
      </c>
      <c r="E71" s="38" t="n"/>
      <c r="F71" s="26" t="n"/>
      <c r="G71" s="38">
        <f>IFERROR(VLOOKUP($A77&amp;"_"&amp;$B77,Results_Deltas!$A$2:$P$15000,5,FALSE),"")</f>
        <v/>
      </c>
      <c r="H71" s="38" t="inlineStr">
        <is>
          <t>Blanket (page end)</t>
        </is>
      </c>
      <c r="I71" s="26" t="n"/>
      <c r="J71" s="26" t="n"/>
      <c r="K71" s="26" t="n"/>
      <c r="L71" s="26" t="inlineStr">
        <is>
          <t>NO</t>
        </is>
      </c>
      <c r="M71" s="0" t="n">
        <v>-1.085472431336166</v>
      </c>
      <c r="N71" s="71" t="n">
        <v>108</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GOLDEN_RULE_BASE_USD</t>
        </is>
      </c>
      <c r="B72" s="38" t="inlineStr">
        <is>
          <t>0.0</t>
        </is>
      </c>
      <c r="C72" s="38" t="n"/>
      <c r="D72" s="38" t="inlineStr">
        <is>
          <t>GLOBAL_CHECK, STOCKS_EXIT</t>
        </is>
      </c>
      <c r="E72" s="38" t="n"/>
      <c r="F72" s="26" t="n"/>
      <c r="G72" s="38">
        <f>IFERROR(VLOOKUP($A78&amp;"_"&amp;$B78,Results_Deltas!$A$2:$P$15000,5,FALSE),"")</f>
        <v/>
      </c>
      <c r="H72" s="38" t="inlineStr">
        <is>
          <t>Blanket (page end)</t>
        </is>
      </c>
      <c r="I72" s="26" t="n"/>
      <c r="J72" s="26" t="n"/>
      <c r="K72" s="26" t="n"/>
      <c r="L72" s="26" t="inlineStr">
        <is>
          <t>NO</t>
        </is>
      </c>
      <c r="M72" s="0" t="n">
        <v>-1.061715132334428</v>
      </c>
      <c r="N72" s="71" t="n">
        <v>116</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GOLDEN_RULE_BASE_USD</t>
        </is>
      </c>
      <c r="B73" s="38" t="inlineStr">
        <is>
          <t>0.0_ALT</t>
        </is>
      </c>
      <c r="C73" s="38" t="n"/>
      <c r="D73" s="38" t="inlineStr">
        <is>
          <t>GLOBAL_CHECK, STOCKS_EXIT</t>
        </is>
      </c>
      <c r="E73" s="38" t="n"/>
      <c r="F73" s="26" t="n"/>
      <c r="G73" s="38">
        <f>IFERROR(VLOOKUP($A79&amp;"_"&amp;$B79,Results_Deltas!$A$2:$P$15000,5,FALSE),"")</f>
        <v/>
      </c>
      <c r="H73" s="38" t="inlineStr">
        <is>
          <t>Blanket (page end)</t>
        </is>
      </c>
      <c r="I73" s="26" t="n"/>
      <c r="J73" s="26" t="n"/>
      <c r="K73" s="26" t="n"/>
      <c r="L73" s="26" t="inlineStr">
        <is>
          <t>NO</t>
        </is>
      </c>
      <c r="M73" s="0" t="n">
        <v>-1.062555599388112</v>
      </c>
      <c r="N73" s="71" t="n">
        <v>116</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GR_FILTER_ALL_ENTRIES</t>
        </is>
      </c>
      <c r="B74" s="38" t="inlineStr">
        <is>
          <t>0.0</t>
        </is>
      </c>
      <c r="C74" s="38" t="n"/>
      <c r="D74" s="38" t="inlineStr">
        <is>
          <t>GLOBAL_CHECK, STOCKS_EXIT</t>
        </is>
      </c>
      <c r="E74" s="38" t="n"/>
      <c r="F74" s="26" t="n"/>
      <c r="G74" s="38">
        <f>IFERROR(VLOOKUP($A80&amp;"_"&amp;$B80,Results_Deltas!$A$2:$P$15000,5,FALSE),"")</f>
        <v/>
      </c>
      <c r="H74" s="38" t="inlineStr">
        <is>
          <t>Blanket (page end)</t>
        </is>
      </c>
      <c r="I74" s="26" t="n"/>
      <c r="J74" s="26" t="n"/>
      <c r="K74" s="26" t="n"/>
      <c r="L74" s="26" t="inlineStr">
        <is>
          <t>NO</t>
        </is>
      </c>
      <c r="M74" s="0" t="n">
        <v>-1.081156783651566</v>
      </c>
      <c r="N74" s="71" t="n">
        <v>113</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GR_FILTER_ALL_ENTRIES</t>
        </is>
      </c>
      <c r="B75" s="38" t="inlineStr">
        <is>
          <t>0.0_ALT</t>
        </is>
      </c>
      <c r="C75" s="38" t="n"/>
      <c r="D75" s="38" t="inlineStr">
        <is>
          <t>GLOBAL_CHECK, STOCKS_EXIT</t>
        </is>
      </c>
      <c r="E75" s="38" t="n"/>
      <c r="F75" s="26" t="n"/>
      <c r="G75" s="38">
        <f>IFERROR(VLOOKUP($A81&amp;"_"&amp;$B81,Results_Deltas!$A$2:$P$15000,5,FALSE),"")</f>
        <v/>
      </c>
      <c r="H75" s="38" t="inlineStr">
        <is>
          <t>Blanket (page end)</t>
        </is>
      </c>
      <c r="I75" s="26" t="n"/>
      <c r="J75" s="26" t="n"/>
      <c r="K75" s="26" t="n"/>
      <c r="L75" s="26" t="inlineStr">
        <is>
          <t>NO</t>
        </is>
      </c>
      <c r="M75" s="0" t="n">
        <v>-1.081156783651566</v>
      </c>
      <c r="N75" s="71" t="n">
        <v>113</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9" t="inlineStr">
        <is>
          <t>GR_FILTER_VEC_ENABLED</t>
        </is>
      </c>
      <c r="B76" s="40" t="inlineStr">
        <is>
          <t>False</t>
        </is>
      </c>
      <c r="C76" s="38" t="n"/>
      <c r="D76" s="38" t="inlineStr">
        <is>
          <t>GLOBAL_CHECK</t>
        </is>
      </c>
      <c r="E76" s="38" t="n"/>
      <c r="F76" s="26" t="n"/>
      <c r="G76" s="38">
        <f>IFERROR(VLOOKUP($A82&amp;"_"&amp;$B82,Results_Deltas!$A$2:$P$15000,5,FALSE),"")</f>
        <v/>
      </c>
      <c r="H76" s="38" t="inlineStr">
        <is>
          <t>Blanket (page end)</t>
        </is>
      </c>
      <c r="I76" s="26" t="n"/>
      <c r="J76" s="26" t="n"/>
      <c r="K76" s="26" t="n"/>
      <c r="L76" s="26" t="inlineStr">
        <is>
          <t>YES</t>
        </is>
      </c>
      <c r="M76" s="0" t="n">
        <v>-1.046896286990704</v>
      </c>
      <c r="N76" s="71" t="n">
        <v>106</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GR_FILTER_VEC_ENABLED</t>
        </is>
      </c>
      <c r="B77" s="38" t="inlineStr">
        <is>
          <t>True</t>
        </is>
      </c>
      <c r="C77" s="38" t="n"/>
      <c r="D77" s="38" t="inlineStr">
        <is>
          <t>GLOBAL_CHECK</t>
        </is>
      </c>
      <c r="E77" s="38" t="n"/>
      <c r="F77" s="26" t="n"/>
      <c r="G77" s="38">
        <f>IFERROR(VLOOKUP($A83&amp;"_"&amp;$B83,Results_Deltas!$A$2:$P$15000,5,FALSE),"")</f>
        <v/>
      </c>
      <c r="H77" s="38" t="inlineStr">
        <is>
          <t>Blanket (page end)</t>
        </is>
      </c>
      <c r="I77" s="26" t="n"/>
      <c r="J77" s="26" t="n"/>
      <c r="K77" s="26" t="n"/>
      <c r="L77" s="26" t="inlineStr">
        <is>
          <t>NO</t>
        </is>
      </c>
      <c r="M77" s="0" t="n">
        <v>-3.077683021634937</v>
      </c>
      <c r="N77" s="71" t="n">
        <v>117</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GR_FILTER_VEC_MIN_TFS</t>
        </is>
      </c>
      <c r="B78" s="38" t="inlineStr">
        <is>
          <t>0</t>
        </is>
      </c>
      <c r="C78" s="38" t="n"/>
      <c r="D78" s="38" t="inlineStr">
        <is>
          <t>GLOBAL_CHECK</t>
        </is>
      </c>
      <c r="E78" s="38" t="n"/>
      <c r="F78" s="26" t="n"/>
      <c r="G78" s="38">
        <f>IFERROR(VLOOKUP($A84&amp;"_"&amp;$B84,Results_Deltas!$A$2:$P$15000,5,FALSE),"")</f>
        <v/>
      </c>
      <c r="H78" s="38" t="inlineStr">
        <is>
          <t>Blanket (page end)</t>
        </is>
      </c>
      <c r="I78" s="26" t="n"/>
      <c r="J78" s="26" t="n"/>
      <c r="K78" s="26" t="n"/>
      <c r="L78" s="26" t="inlineStr">
        <is>
          <t>NO</t>
        </is>
      </c>
      <c r="M78" s="0" t="n">
        <v>-1.17984354596436</v>
      </c>
      <c r="N78" s="71" t="n">
        <v>117</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9" t="inlineStr">
        <is>
          <t>GR_FILTER_VEC_MIN_TFS</t>
        </is>
      </c>
      <c r="B79" s="40" t="inlineStr">
        <is>
          <t>2</t>
        </is>
      </c>
      <c r="C79" s="38" t="n"/>
      <c r="D79" s="38" t="inlineStr">
        <is>
          <t>GLOBAL_CHECK</t>
        </is>
      </c>
      <c r="E79" s="38" t="n"/>
      <c r="F79" s="26" t="n"/>
      <c r="G79" s="38">
        <f>IFERROR(VLOOKUP($A85&amp;"_"&amp;$B85,Results_Deltas!$A$2:$P$15000,5,FALSE),"")</f>
        <v/>
      </c>
      <c r="H79" s="38" t="inlineStr">
        <is>
          <t>Blanket (page end)</t>
        </is>
      </c>
      <c r="I79" s="26" t="n"/>
      <c r="J79" s="26" t="n"/>
      <c r="K79" s="26" t="n"/>
      <c r="L79" s="26" t="inlineStr">
        <is>
          <t>YES</t>
        </is>
      </c>
      <c r="M79" s="0" t="n">
        <v>-2.236942119726328</v>
      </c>
      <c r="N79" s="71" t="n">
        <v>117</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GR_FILTER_VEC_MIN_TFS</t>
        </is>
      </c>
      <c r="B80" s="38" t="inlineStr">
        <is>
          <t>1</t>
        </is>
      </c>
      <c r="C80" s="38" t="n"/>
      <c r="D80" s="38" t="inlineStr">
        <is>
          <t>GLOBAL_CHECK</t>
        </is>
      </c>
      <c r="E80" s="38" t="n"/>
      <c r="F80" s="26" t="n"/>
      <c r="G80" s="38">
        <f>IFERROR(VLOOKUP($A86&amp;"_"&amp;$B86,Results_Deltas!$A$2:$P$15000,5,FALSE),"")</f>
        <v/>
      </c>
      <c r="H80" s="38" t="inlineStr">
        <is>
          <t>Blanket (page end)</t>
        </is>
      </c>
      <c r="I80" s="26" t="n"/>
      <c r="J80" s="26" t="n"/>
      <c r="K80" s="26" t="n"/>
      <c r="L80" s="26" t="inlineStr">
        <is>
          <t>NO</t>
        </is>
      </c>
      <c r="M80" s="0" t="n">
        <v>-2.974775409937322</v>
      </c>
      <c r="N80" s="71" t="n">
        <v>116</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9" t="inlineStr">
        <is>
          <t>HA_WICK_QUALITY_ENABLED</t>
        </is>
      </c>
      <c r="B81" s="40" t="inlineStr">
        <is>
          <t>False</t>
        </is>
      </c>
      <c r="C81" s="38" t="n"/>
      <c r="D81" s="38" t="inlineStr">
        <is>
          <t>ENTRY, GLOBAL_CHECK, STOCKS_EXIT</t>
        </is>
      </c>
      <c r="E81" s="38" t="n"/>
      <c r="F81" s="26" t="n"/>
      <c r="G81" s="38">
        <f>IFERROR(VLOOKUP($A87&amp;"_"&amp;$B87,Results_Deltas!$A$2:$P$15000,5,FALSE),"")</f>
        <v/>
      </c>
      <c r="H81" s="38" t="inlineStr">
        <is>
          <t>Blanket (page end)</t>
        </is>
      </c>
      <c r="I81" s="26" t="n"/>
      <c r="J81" s="26" t="n"/>
      <c r="K81" s="26" t="n"/>
      <c r="L81" s="26" t="inlineStr">
        <is>
          <t>YES</t>
        </is>
      </c>
      <c r="M81" s="0" t="n">
        <v>-1.087828328212848</v>
      </c>
      <c r="N81" s="71" t="n">
        <v>102</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HA_WICK_QUALITY_ENABLED</t>
        </is>
      </c>
      <c r="B82" s="38" t="inlineStr">
        <is>
          <t>True</t>
        </is>
      </c>
      <c r="C82" s="38" t="n"/>
      <c r="D82" s="38" t="inlineStr">
        <is>
          <t>ENTRY, GLOBAL_CHECK, STOCKS_EXIT</t>
        </is>
      </c>
      <c r="E82" s="38" t="n"/>
      <c r="F82" s="26" t="n"/>
      <c r="G82" s="38">
        <f>IFERROR(VLOOKUP($A88&amp;"_"&amp;$B88,Results_Deltas!$A$2:$P$15000,5,FALSE),"")</f>
        <v/>
      </c>
      <c r="H82" s="38" t="inlineStr">
        <is>
          <t>Blanket (page end)</t>
        </is>
      </c>
      <c r="I82" s="26" t="n"/>
      <c r="J82" s="26" t="n"/>
      <c r="K82" s="26" t="n"/>
      <c r="L82" s="26" t="inlineStr">
        <is>
          <t>NO</t>
        </is>
      </c>
      <c r="M82" s="0" t="n">
        <v>-2.875054998470442</v>
      </c>
      <c r="N82" s="71" t="n">
        <v>114</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9" t="inlineStr">
        <is>
          <t>HA_WICK_QUALITY_SCORE</t>
        </is>
      </c>
      <c r="B83" s="40" t="inlineStr">
        <is>
          <t>15</t>
        </is>
      </c>
      <c r="C83" s="38" t="n"/>
      <c r="D83" s="38" t="inlineStr">
        <is>
          <t>ENTRY, GLOBAL_CHECK, STOCKS_EXIT</t>
        </is>
      </c>
      <c r="E83" s="38" t="n"/>
      <c r="F83" s="26" t="n"/>
      <c r="G83" s="38">
        <f>IFERROR(VLOOKUP($A89&amp;"_"&amp;$B89,Results_Deltas!$A$2:$P$15000,5,FALSE),"")</f>
        <v/>
      </c>
      <c r="H83" s="38" t="inlineStr">
        <is>
          <t>Blanket (page end)</t>
        </is>
      </c>
      <c r="I83" s="26" t="n"/>
      <c r="J83" s="26" t="n"/>
      <c r="K83" s="26" t="n"/>
      <c r="L83" s="26" t="inlineStr">
        <is>
          <t>YES</t>
        </is>
      </c>
      <c r="M83" s="0" t="n">
        <v>-3.437450340889589</v>
      </c>
      <c r="N83" s="71" t="n">
        <v>106</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HA_WICK_QUALITY_SCORE</t>
        </is>
      </c>
      <c r="B84" s="38" t="inlineStr">
        <is>
          <t>15_ALT</t>
        </is>
      </c>
      <c r="C84" s="38" t="n"/>
      <c r="D84" s="38" t="inlineStr">
        <is>
          <t>ENTRY, GLOBAL_CHECK, STOCKS_EXIT</t>
        </is>
      </c>
      <c r="E84" s="38" t="n"/>
      <c r="F84" s="26" t="n"/>
      <c r="G84" s="38">
        <f>IFERROR(VLOOKUP($A90&amp;"_"&amp;$B90,Results_Deltas!$A$2:$P$15000,5,FALSE),"")</f>
        <v/>
      </c>
      <c r="H84" s="38" t="inlineStr">
        <is>
          <t>Blanket (page end)</t>
        </is>
      </c>
      <c r="I84" s="26" t="n"/>
      <c r="J84" s="26" t="n"/>
      <c r="K84" s="26" t="n"/>
      <c r="L84" s="26" t="inlineStr">
        <is>
          <t>NO</t>
        </is>
      </c>
      <c r="M84" s="0" t="n">
        <v>-3.486581417535427</v>
      </c>
      <c r="N84" s="71" t="n">
        <v>104</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HA_WICK_QUALITY_TF</t>
        </is>
      </c>
      <c r="B85" s="38" t="inlineStr">
        <is>
          <t>OFF</t>
        </is>
      </c>
      <c r="C85" s="38" t="n"/>
      <c r="D85" s="38" t="inlineStr">
        <is>
          <t>ENTRY, GLOBAL_CHECK, STOCKS_EXIT</t>
        </is>
      </c>
      <c r="E85" s="38" t="n"/>
      <c r="F85" s="26" t="n"/>
      <c r="G85" s="38">
        <f>IFERROR(VLOOKUP($A91&amp;"_"&amp;$B91,Results_Deltas!$A$2:$P$15000,5,FALSE),"")</f>
        <v/>
      </c>
      <c r="H85" s="38" t="inlineStr">
        <is>
          <t>Blanket (page end)</t>
        </is>
      </c>
      <c r="I85" s="26" t="n"/>
      <c r="J85" s="26" t="n"/>
      <c r="K85" s="26" t="n"/>
      <c r="L85" s="26" t="inlineStr">
        <is>
          <t>NO</t>
        </is>
      </c>
      <c r="M85" s="0" t="n">
        <v>-2.67780786364276</v>
      </c>
      <c r="N85" s="71" t="n">
        <v>107</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HA_WICK_QUALITY_TF</t>
        </is>
      </c>
      <c r="B86" s="38" t="inlineStr">
        <is>
          <t>D</t>
        </is>
      </c>
      <c r="C86" s="38" t="n"/>
      <c r="D86" s="38" t="inlineStr">
        <is>
          <t>ENTRY, GLOBAL_CHECK, STOCKS_EXIT</t>
        </is>
      </c>
      <c r="E86" s="38" t="n"/>
      <c r="F86" s="26" t="n"/>
      <c r="G86" s="38">
        <f>IFERROR(VLOOKUP($A92&amp;"_"&amp;$B92,Results_Deltas!$A$2:$P$15000,5,FALSE),"")</f>
        <v/>
      </c>
      <c r="H86" s="38" t="inlineStr">
        <is>
          <t>Blanket (page end)</t>
        </is>
      </c>
      <c r="I86" s="26" t="n"/>
      <c r="J86" s="26" t="n"/>
      <c r="K86" s="26" t="n"/>
      <c r="L86" s="26" t="inlineStr">
        <is>
          <t>NO</t>
        </is>
      </c>
      <c r="M86" s="0" t="n">
        <v>-3.835127248283126</v>
      </c>
      <c r="N86" s="71" t="n">
        <v>105</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HA_WICK_QUALITY_TF</t>
        </is>
      </c>
      <c r="B87" s="38" t="inlineStr">
        <is>
          <t>4h</t>
        </is>
      </c>
      <c r="C87" s="38" t="n"/>
      <c r="D87" s="38" t="inlineStr">
        <is>
          <t>ENTRY, GLOBAL_CHECK, STOCKS_EXIT</t>
        </is>
      </c>
      <c r="E87" s="38" t="n"/>
      <c r="F87" s="26" t="n"/>
      <c r="G87" s="38">
        <f>IFERROR(VLOOKUP($A93&amp;"_"&amp;$B93,Results_Deltas!$A$2:$P$15000,5,FALSE),"")</f>
        <v/>
      </c>
      <c r="H87" s="38" t="inlineStr">
        <is>
          <t>Blanket (page end)</t>
        </is>
      </c>
      <c r="I87" s="26" t="n"/>
      <c r="J87" s="26" t="n"/>
      <c r="K87" s="26" t="n"/>
      <c r="L87" s="26" t="inlineStr">
        <is>
          <t>NO</t>
        </is>
      </c>
      <c r="M87" s="0" t="n">
        <v>-3.74399807421182</v>
      </c>
      <c r="N87" s="71" t="n">
        <v>105</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HA_WICK_QUALITY_TF</t>
        </is>
      </c>
      <c r="B88" s="40" t="inlineStr">
        <is>
          <t>1h</t>
        </is>
      </c>
      <c r="C88" s="38" t="n"/>
      <c r="D88" s="38" t="inlineStr">
        <is>
          <t>ENTRY, GLOBAL_CHECK, STOCKS_EXIT</t>
        </is>
      </c>
      <c r="E88" s="38" t="n"/>
      <c r="F88" s="26" t="n"/>
      <c r="G88" s="38">
        <f>IFERROR(VLOOKUP($A94&amp;"_"&amp;$B94,Results_Deltas!$A$2:$P$15000,5,FALSE),"")</f>
        <v/>
      </c>
      <c r="H88" s="38" t="inlineStr">
        <is>
          <t>Blanket (page end)</t>
        </is>
      </c>
      <c r="I88" s="26" t="n"/>
      <c r="J88" s="26" t="n"/>
      <c r="K88" s="26" t="n"/>
      <c r="L88" s="26" t="inlineStr">
        <is>
          <t>YES</t>
        </is>
      </c>
      <c r="M88" s="0" t="n">
        <v>-2.810258208830474</v>
      </c>
      <c r="N88" s="71" t="n">
        <v>107</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HA_WICK_QUALITY_TF</t>
        </is>
      </c>
      <c r="B89" s="38" t="inlineStr">
        <is>
          <t>15m</t>
        </is>
      </c>
      <c r="C89" s="38" t="n"/>
      <c r="D89" s="38" t="inlineStr">
        <is>
          <t>ENTRY, GLOBAL_CHECK, STOCKS_EXIT</t>
        </is>
      </c>
      <c r="E89" s="38" t="n"/>
      <c r="F89" s="26" t="n"/>
      <c r="G89" s="38">
        <f>IFERROR(VLOOKUP($A95&amp;"_"&amp;$B95,Results_Deltas!$A$2:$P$15000,5,FALSE),"")</f>
        <v/>
      </c>
      <c r="H89" s="38" t="inlineStr">
        <is>
          <t>Blanket (page end)</t>
        </is>
      </c>
      <c r="I89" s="26" t="n"/>
      <c r="J89" s="26" t="n"/>
      <c r="K89" s="26" t="n"/>
      <c r="L89" s="26" t="inlineStr">
        <is>
          <t>NO</t>
        </is>
      </c>
      <c r="M89" s="0" t="n">
        <v>-1.004267016950697</v>
      </c>
      <c r="N89" s="71" t="n">
        <v>95</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HLR_SMA_BAND_PCT</t>
        </is>
      </c>
      <c r="B90" s="38" t="inlineStr">
        <is>
          <t>0</t>
        </is>
      </c>
      <c r="C90" s="38" t="n"/>
      <c r="D90" s="38" t="inlineStr">
        <is>
          <t>ENTRY, GLOBAL_CHECK, STOCKS_EXIT</t>
        </is>
      </c>
      <c r="E90" s="38" t="n"/>
      <c r="F90" s="26" t="n"/>
      <c r="G90" s="38">
        <f>IFERROR(VLOOKUP($A96&amp;"_"&amp;$B96,Results_Deltas!$A$2:$P$15000,5,FALSE),"")</f>
        <v/>
      </c>
      <c r="H90" s="38" t="inlineStr">
        <is>
          <t>Blanket (page end)</t>
        </is>
      </c>
      <c r="I90" s="26" t="n"/>
      <c r="J90" s="26" t="n"/>
      <c r="K90" s="26" t="n"/>
      <c r="L90" s="26" t="inlineStr">
        <is>
          <t>NO</t>
        </is>
      </c>
      <c r="M90" s="0" t="n">
        <v>-1.014989187063628</v>
      </c>
      <c r="N90" s="71" t="n">
        <v>107</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HLR_SMA_BAND_PCT</t>
        </is>
      </c>
      <c r="B91" s="38" t="inlineStr">
        <is>
          <t>2.0</t>
        </is>
      </c>
      <c r="C91" s="38" t="n"/>
      <c r="D91" s="38" t="inlineStr">
        <is>
          <t>ENTRY, GLOBAL_CHECK, STOCKS_EXIT</t>
        </is>
      </c>
      <c r="E91" s="38" t="n"/>
      <c r="F91" s="26" t="n"/>
      <c r="G91" s="38">
        <f>IFERROR(VLOOKUP($A97&amp;"_"&amp;$B97,Results_Deltas!$A$2:$P$15000,5,FALSE),"")</f>
        <v/>
      </c>
      <c r="H91" s="38" t="inlineStr">
        <is>
          <t>Blanket (page end)</t>
        </is>
      </c>
      <c r="I91" s="26" t="n"/>
      <c r="J91" s="26" t="n"/>
      <c r="K91" s="26" t="n"/>
      <c r="L91" s="26" t="inlineStr">
        <is>
          <t>NO</t>
        </is>
      </c>
      <c r="M91" s="0" t="n">
        <v>-2.477983618299513</v>
      </c>
      <c r="N91" s="71" t="n">
        <v>107</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HLR_SMA_BAND_PCT</t>
        </is>
      </c>
      <c r="B92" s="38" t="inlineStr">
        <is>
          <t>1.0</t>
        </is>
      </c>
      <c r="C92" s="38" t="n"/>
      <c r="D92" s="38" t="inlineStr">
        <is>
          <t>ENTRY, GLOBAL_CHECK, STOCKS_EXIT</t>
        </is>
      </c>
      <c r="E92" s="38" t="n"/>
      <c r="F92" s="26" t="n"/>
      <c r="G92" s="38">
        <f>IFERROR(VLOOKUP($A98&amp;"_"&amp;$B98,Results_Deltas!$A$2:$P$15000,5,FALSE),"")</f>
        <v/>
      </c>
      <c r="H92" s="38" t="inlineStr">
        <is>
          <t>Blanket (page end)</t>
        </is>
      </c>
      <c r="I92" s="26" t="n"/>
      <c r="J92" s="26" t="n"/>
      <c r="K92" s="26" t="n"/>
      <c r="L92" s="26" t="inlineStr">
        <is>
          <t>NO</t>
        </is>
      </c>
      <c r="M92" s="0" t="n">
        <v>-3.915717075469258</v>
      </c>
      <c r="N92" s="71" t="n">
        <v>103</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HLR_SMA_BAND_PCT</t>
        </is>
      </c>
      <c r="B93" s="38" t="inlineStr">
        <is>
          <t>0.5</t>
        </is>
      </c>
      <c r="C93" s="38" t="n"/>
      <c r="D93" s="38" t="inlineStr">
        <is>
          <t>ENTRY, GLOBAL_CHECK, STOCKS_EXIT</t>
        </is>
      </c>
      <c r="E93" s="38" t="n"/>
      <c r="F93" s="26" t="n"/>
      <c r="G93" s="38">
        <f>IFERROR(VLOOKUP($A99&amp;"_"&amp;$B99,Results_Deltas!$A$2:$P$15000,5,FALSE),"")</f>
        <v/>
      </c>
      <c r="H93" s="38" t="inlineStr">
        <is>
          <t>Blanket (page end)</t>
        </is>
      </c>
      <c r="I93" s="26" t="n"/>
      <c r="J93" s="26" t="n"/>
      <c r="K93" s="26" t="n"/>
      <c r="L93" s="26" t="inlineStr">
        <is>
          <t>NO</t>
        </is>
      </c>
      <c r="M93" s="0" t="n">
        <v>-3.721033256278915</v>
      </c>
      <c r="N93" s="71" t="n">
        <v>103</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HLR_TOP_MIN_TFS</t>
        </is>
      </c>
      <c r="B94" s="38" t="inlineStr">
        <is>
          <t>0</t>
        </is>
      </c>
      <c r="C94" s="38" t="n"/>
      <c r="D94" s="38" t="inlineStr">
        <is>
          <t>GLOBAL_CHECK, REENTRY, STOCKS_EXIT</t>
        </is>
      </c>
      <c r="E94" s="38" t="n"/>
      <c r="F94" s="26" t="n"/>
      <c r="G94" s="38">
        <f>IFERROR(VLOOKUP($A100&amp;"_"&amp;$B100,Results_Deltas!$A$2:$P$15000,5,FALSE),"")</f>
        <v/>
      </c>
      <c r="H94" s="38" t="inlineStr">
        <is>
          <t>Blanket (page end)</t>
        </is>
      </c>
      <c r="I94" s="26" t="n"/>
      <c r="J94" s="26" t="n"/>
      <c r="K94" s="26" t="n"/>
      <c r="L94" s="26" t="inlineStr">
        <is>
          <t>NO</t>
        </is>
      </c>
      <c r="M94" s="0" t="n">
        <v>-1.047535241929193</v>
      </c>
      <c r="N94" s="71" t="n">
        <v>107</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9" t="inlineStr">
        <is>
          <t>HLR_TOP_MIN_TFS</t>
        </is>
      </c>
      <c r="B95" s="40" t="inlineStr">
        <is>
          <t>2</t>
        </is>
      </c>
      <c r="C95" s="38" t="n"/>
      <c r="D95" s="38" t="inlineStr">
        <is>
          <t>GLOBAL_CHECK, REENTRY, STOCKS_EXIT</t>
        </is>
      </c>
      <c r="E95" s="38" t="n"/>
      <c r="F95" s="26" t="n"/>
      <c r="G95" s="38">
        <f>IFERROR(VLOOKUP($A101&amp;"_"&amp;$B101,Results_Deltas!$A$2:$P$15000,5,FALSE),"")</f>
        <v/>
      </c>
      <c r="H95" s="38" t="inlineStr">
        <is>
          <t>Blanket (page end)</t>
        </is>
      </c>
      <c r="I95" s="26" t="n"/>
      <c r="J95" s="26" t="n"/>
      <c r="K95" s="26" t="n"/>
      <c r="L95" s="26" t="inlineStr">
        <is>
          <t>YES</t>
        </is>
      </c>
      <c r="M95" s="0" t="n">
        <v>-4.000143135371633</v>
      </c>
      <c r="N95" s="71" t="n">
        <v>102</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HLR_TOP_MIN_TFS</t>
        </is>
      </c>
      <c r="B96" s="38" t="inlineStr">
        <is>
          <t>1</t>
        </is>
      </c>
      <c r="C96" s="38" t="n"/>
      <c r="D96" s="38" t="inlineStr">
        <is>
          <t>GLOBAL_CHECK, REENTRY, STOCKS_EXIT</t>
        </is>
      </c>
      <c r="E96" s="38" t="n"/>
      <c r="F96" s="26" t="n"/>
      <c r="G96" s="38">
        <f>IFERROR(VLOOKUP($A102&amp;"_"&amp;$B102,Results_Deltas!$A$2:$P$15000,5,FALSE),"")</f>
        <v/>
      </c>
      <c r="H96" s="38" t="inlineStr">
        <is>
          <t>Blanket (page end)</t>
        </is>
      </c>
      <c r="I96" s="26" t="n"/>
      <c r="J96" s="26" t="n"/>
      <c r="K96" s="26" t="n"/>
      <c r="L96" s="26" t="inlineStr">
        <is>
          <t>NO</t>
        </is>
      </c>
      <c r="M96" s="0" t="n">
        <v>-2.832794220144768</v>
      </c>
      <c r="N96" s="71" t="n">
        <v>107</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HTF4_CONF</t>
        </is>
      </c>
      <c r="B97" s="38" t="inlineStr">
        <is>
          <t>False</t>
        </is>
      </c>
      <c r="C97" s="38" t="n"/>
      <c r="D97" s="38" t="inlineStr">
        <is>
          <t>GLOBAL_CHECK, STOCKS_EXIT</t>
        </is>
      </c>
      <c r="E97" s="38" t="n"/>
      <c r="F97" s="26" t="n"/>
      <c r="G97" s="38">
        <f>IFERROR(VLOOKUP($A103&amp;"_"&amp;$B103,Results_Deltas!$A$2:$P$15000,5,FALSE),"")</f>
        <v/>
      </c>
      <c r="H97" s="38" t="inlineStr">
        <is>
          <t>Blanket (page end)</t>
        </is>
      </c>
      <c r="I97" s="26" t="n"/>
      <c r="J97" s="26" t="n"/>
      <c r="K97" s="26" t="n"/>
      <c r="L97" s="26" t="inlineStr">
        <is>
          <t>NO</t>
        </is>
      </c>
      <c r="M97" s="0" t="n">
        <v>-1.059570361403672</v>
      </c>
      <c r="N97" s="71" t="n">
        <v>98</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HTF4_CONF</t>
        </is>
      </c>
      <c r="B98" s="38" t="inlineStr">
        <is>
          <t>False_ALT</t>
        </is>
      </c>
      <c r="C98" s="38" t="n"/>
      <c r="D98" s="38" t="inlineStr">
        <is>
          <t>GLOBAL_CHECK, STOCKS_EXIT</t>
        </is>
      </c>
      <c r="E98" s="38" t="n"/>
      <c r="F98" s="26" t="n"/>
      <c r="G98" s="38">
        <f>IFERROR(VLOOKUP($A104&amp;"_"&amp;$B104,Results_Deltas!$A$2:$P$15000,5,FALSE),"")</f>
        <v/>
      </c>
      <c r="H98" s="38" t="inlineStr">
        <is>
          <t>Blanket (page end)</t>
        </is>
      </c>
      <c r="I98" s="26" t="n"/>
      <c r="J98" s="26" t="n"/>
      <c r="K98" s="26" t="n"/>
      <c r="L98" s="26" t="inlineStr">
        <is>
          <t>NO</t>
        </is>
      </c>
      <c r="M98" s="0" t="n">
        <v>-1.240925130745512</v>
      </c>
      <c r="N98" s="71" t="n">
        <v>110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9" t="inlineStr">
        <is>
          <t>HTF_DIRECTION_GATE_ENABLED</t>
        </is>
      </c>
      <c r="B99" s="40" t="inlineStr">
        <is>
          <t>False</t>
        </is>
      </c>
      <c r="C99" s="38" t="n"/>
      <c r="D99" s="38" t="inlineStr">
        <is>
          <t>ENTRY, GLOBAL_CHECK, STOCKS_EXIT</t>
        </is>
      </c>
      <c r="E99" s="38" t="n"/>
      <c r="F99" s="26" t="n"/>
      <c r="G99" s="38">
        <f>IFERROR(VLOOKUP($A105&amp;"_"&amp;$B105,Results_Deltas!$A$2:$P$15000,5,FALSE),"")</f>
        <v/>
      </c>
      <c r="H99" s="38" t="inlineStr">
        <is>
          <t>Blanket (page end)</t>
        </is>
      </c>
      <c r="I99" s="26" t="n"/>
      <c r="J99" s="26" t="n"/>
      <c r="K99" s="26" t="n"/>
      <c r="L99" s="26" t="inlineStr">
        <is>
          <t>YES</t>
        </is>
      </c>
      <c r="M99" s="0" t="n">
        <v>-0.8635765551476838</v>
      </c>
      <c r="N99" s="71" t="n">
        <v>98</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HTF_DIRECTION_GATE_ENABLED</t>
        </is>
      </c>
      <c r="B100" s="38" t="inlineStr">
        <is>
          <t>True</t>
        </is>
      </c>
      <c r="C100" s="38" t="n"/>
      <c r="D100" s="38" t="inlineStr">
        <is>
          <t>ENTRY, GLOBAL_CHECK, STOCKS_EXIT</t>
        </is>
      </c>
      <c r="E100" s="38" t="n"/>
      <c r="F100" s="26" t="n"/>
      <c r="G100" s="38">
        <f>IFERROR(VLOOKUP($A106&amp;"_"&amp;$B106,Results_Deltas!$A$2:$P$15000,5,FALSE),"")</f>
        <v/>
      </c>
      <c r="H100" s="38" t="inlineStr">
        <is>
          <t>Blanket (page end)</t>
        </is>
      </c>
      <c r="I100" s="26" t="n"/>
      <c r="J100" s="26" t="n"/>
      <c r="K100" s="26" t="n"/>
      <c r="L100" s="26" t="inlineStr">
        <is>
          <t>NO</t>
        </is>
      </c>
      <c r="M100" s="0" t="n">
        <v>-2.866603241878976</v>
      </c>
      <c r="N100" s="71" t="n">
        <v>110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HTF_GATE_BYPASS_RZ</t>
        </is>
      </c>
      <c r="B101" s="38" t="inlineStr">
        <is>
          <t>0.0</t>
        </is>
      </c>
      <c r="C101" s="38" t="n"/>
      <c r="D101" s="38" t="inlineStr">
        <is>
          <t>ENTRY, GLOBAL_CHECK, STOCKS_EXIT</t>
        </is>
      </c>
      <c r="E101" s="38" t="n"/>
      <c r="F101" s="26" t="n"/>
      <c r="G101" s="38">
        <f>IFERROR(VLOOKUP($A107&amp;"_"&amp;$B107,Results_Deltas!$A$2:$P$15000,5,FALSE),"")</f>
        <v/>
      </c>
      <c r="H101" s="38" t="inlineStr">
        <is>
          <t>Blanket (page end)</t>
        </is>
      </c>
      <c r="I101" s="26" t="n"/>
      <c r="J101" s="26" t="n"/>
      <c r="K101" s="26" t="n"/>
      <c r="L101" s="26" t="inlineStr">
        <is>
          <t>NO</t>
        </is>
      </c>
      <c r="M101" s="0" t="n">
        <v>-0.8596735113821272</v>
      </c>
      <c r="N101" s="71" t="n">
        <v>115</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HTF_GATE_BYPASS_RZ</t>
        </is>
      </c>
      <c r="B102" s="38" t="inlineStr">
        <is>
          <t>0.0_ALT</t>
        </is>
      </c>
      <c r="C102" s="38" t="n"/>
      <c r="D102" s="38" t="inlineStr">
        <is>
          <t>ENTRY, GLOBAL_CHECK, STOCKS_EXIT</t>
        </is>
      </c>
      <c r="E102" s="38" t="n"/>
      <c r="F102" s="26" t="n"/>
      <c r="G102" s="38">
        <f>IFERROR(VLOOKUP($A108&amp;"_"&amp;$B108,Results_Deltas!$A$2:$P$15000,5,FALSE),"")</f>
        <v/>
      </c>
      <c r="H102" s="38" t="inlineStr">
        <is>
          <t>Blanket (page end)</t>
        </is>
      </c>
      <c r="I102" s="26" t="n"/>
      <c r="J102" s="26" t="n"/>
      <c r="K102" s="26" t="n"/>
      <c r="L102" s="26" t="inlineStr">
        <is>
          <t>NO</t>
        </is>
      </c>
      <c r="M102" s="0" t="n">
        <v>-0.8596735113821272</v>
      </c>
      <c r="N102" s="71" t="n">
        <v>115</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HTF_GATE_D_MANDATORY</t>
        </is>
      </c>
      <c r="B103" s="38" t="inlineStr">
        <is>
          <t>0.0</t>
        </is>
      </c>
      <c r="C103" s="38" t="n"/>
      <c r="D103" s="38" t="inlineStr">
        <is>
          <t>ENTRY, GLOBAL_CHECK, STOCKS_EXIT</t>
        </is>
      </c>
      <c r="E103" s="38" t="n"/>
      <c r="F103" s="26" t="n"/>
      <c r="G103" s="38">
        <f>IFERROR(VLOOKUP($A109&amp;"_"&amp;$B109,Results_Deltas!$A$2:$P$15000,5,FALSE),"")</f>
        <v/>
      </c>
      <c r="H103" s="38" t="inlineStr">
        <is>
          <t>Blanket (page end)</t>
        </is>
      </c>
      <c r="I103" s="26" t="n"/>
      <c r="J103" s="26" t="n"/>
      <c r="K103" s="26" t="n"/>
      <c r="L103" s="26" t="inlineStr">
        <is>
          <t>NO</t>
        </is>
      </c>
      <c r="M103" s="0" t="n">
        <v>-0.9137444188564422</v>
      </c>
      <c r="N103" s="71" t="n">
        <v>114</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HTF_GATE_D_MANDATORY</t>
        </is>
      </c>
      <c r="B104" s="38" t="inlineStr">
        <is>
          <t>0.0_ALT</t>
        </is>
      </c>
      <c r="C104" s="38" t="n"/>
      <c r="D104" s="38" t="inlineStr">
        <is>
          <t>ENTRY, GLOBAL_CHECK, STOCKS_EXIT</t>
        </is>
      </c>
      <c r="E104" s="38" t="n"/>
      <c r="F104" s="26" t="n"/>
      <c r="G104" s="38">
        <f>IFERROR(VLOOKUP($A110&amp;"_"&amp;$B110,Results_Deltas!$A$2:$P$15000,5,FALSE),"")</f>
        <v/>
      </c>
      <c r="H104" s="38" t="inlineStr">
        <is>
          <t>Blanket (page end)</t>
        </is>
      </c>
      <c r="I104" s="26" t="n"/>
      <c r="J104" s="26" t="n"/>
      <c r="K104" s="26" t="n"/>
      <c r="L104" s="26" t="inlineStr">
        <is>
          <t>NO</t>
        </is>
      </c>
      <c r="M104" s="0" t="n">
        <v>-0.921830652651632</v>
      </c>
      <c r="N104" s="71" t="n">
        <v>113</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HTF_GATE_MIN_CONFIRMATIONS</t>
        </is>
      </c>
      <c r="B105" s="38" t="inlineStr">
        <is>
          <t>0.0</t>
        </is>
      </c>
      <c r="C105" s="38" t="n"/>
      <c r="D105" s="38" t="inlineStr">
        <is>
          <t>ENTRY, GLOBAL_CHECK, STOCKS_EXIT</t>
        </is>
      </c>
      <c r="E105" s="38" t="n"/>
      <c r="F105" s="26" t="n"/>
      <c r="G105" s="38">
        <f>IFERROR(VLOOKUP($A111&amp;"_"&amp;$B111,Results_Deltas!$A$2:$P$15000,5,FALSE),"")</f>
        <v/>
      </c>
      <c r="H105" s="38" t="inlineStr">
        <is>
          <t>Blanket (page end)</t>
        </is>
      </c>
      <c r="I105" s="26" t="n"/>
      <c r="J105" s="26" t="n"/>
      <c r="K105" s="26" t="n"/>
      <c r="L105" s="26" t="inlineStr">
        <is>
          <t>NO</t>
        </is>
      </c>
      <c r="M105" s="0" t="n">
        <v>-1.085472431336166</v>
      </c>
      <c r="N105" s="71" t="n">
        <v>108</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HTF_GATE_MIN_CONFIRMATIONS</t>
        </is>
      </c>
      <c r="B106" s="38" t="inlineStr">
        <is>
          <t>0.0_ALT</t>
        </is>
      </c>
      <c r="C106" s="38" t="n"/>
      <c r="D106" s="38" t="inlineStr">
        <is>
          <t>ENTRY, GLOBAL_CHECK, STOCKS_EXIT</t>
        </is>
      </c>
      <c r="E106" s="38" t="n"/>
      <c r="F106" s="26" t="n"/>
      <c r="G106" s="38">
        <f>IFERROR(VLOOKUP($A112&amp;"_"&amp;$B112,Results_Deltas!$A$2:$P$15000,5,FALSE),"")</f>
        <v/>
      </c>
      <c r="H106" s="38" t="inlineStr">
        <is>
          <t>Blanket (page end)</t>
        </is>
      </c>
      <c r="I106" s="26" t="n"/>
      <c r="J106" s="26" t="n"/>
      <c r="K106" s="26" t="n"/>
      <c r="L106" s="26" t="inlineStr">
        <is>
          <t>NO</t>
        </is>
      </c>
      <c r="M106" s="0" t="n">
        <v>-1.085472431336166</v>
      </c>
      <c r="N106" s="71" t="n">
        <v>108</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HTF_TREND_VETO_BYPASS_ENABLED</t>
        </is>
      </c>
      <c r="B107" s="38" t="inlineStr">
        <is>
          <t>False</t>
        </is>
      </c>
      <c r="C107" s="38" t="n"/>
      <c r="D107" s="38" t="inlineStr">
        <is>
          <t>GLOBAL_CHECK, STOCKS_EXIT</t>
        </is>
      </c>
      <c r="E107" s="38" t="n"/>
      <c r="F107" s="26" t="n"/>
      <c r="G107" s="38">
        <f>IFERROR(VLOOKUP($A113&amp;"_"&amp;$B113,Results_Deltas!$A$2:$P$15000,5,FALSE),"")</f>
        <v/>
      </c>
      <c r="H107" s="38" t="inlineStr">
        <is>
          <t>Blanket (page end)</t>
        </is>
      </c>
      <c r="I107" s="26" t="n"/>
      <c r="J107" s="26" t="n"/>
      <c r="K107" s="26" t="n"/>
      <c r="L107" s="26" t="inlineStr">
        <is>
          <t>NO</t>
        </is>
      </c>
      <c r="M107" s="0" t="n">
        <v>-0.7455798980793409</v>
      </c>
      <c r="N107" s="71" t="n">
        <v>99</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9" t="inlineStr">
        <is>
          <t>HTF_TREND_VETO_BYPASS_ENABLED</t>
        </is>
      </c>
      <c r="B108" s="40" t="inlineStr">
        <is>
          <t>True</t>
        </is>
      </c>
      <c r="C108" s="38" t="n"/>
      <c r="D108" s="38" t="inlineStr">
        <is>
          <t>GLOBAL_CHECK, STOCKS_EXIT</t>
        </is>
      </c>
      <c r="E108" s="38" t="n"/>
      <c r="F108" s="26" t="n"/>
      <c r="G108" s="38">
        <f>IFERROR(VLOOKUP($A114&amp;"_"&amp;$B114,Results_Deltas!$A$2:$P$15000,5,FALSE),"")</f>
        <v/>
      </c>
      <c r="H108" s="38" t="inlineStr">
        <is>
          <t>Blanket (page end)</t>
        </is>
      </c>
      <c r="I108" s="26" t="n"/>
      <c r="J108" s="26" t="n"/>
      <c r="K108" s="26" t="n"/>
      <c r="L108" s="26" t="inlineStr">
        <is>
          <t>YES</t>
        </is>
      </c>
      <c r="M108" s="0" t="n">
        <v>-1.880925212533957</v>
      </c>
      <c r="N108" s="71" t="n">
        <v>109</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HTF_TREND_VETO_BYPASS_REASONS</t>
        </is>
      </c>
      <c r="B109" s="38" t="inlineStr">
        <is>
          <t>0.0</t>
        </is>
      </c>
      <c r="C109" s="38" t="n"/>
      <c r="D109" s="38" t="inlineStr">
        <is>
          <t>GLOBAL_CHECK, STOCKS_EXIT</t>
        </is>
      </c>
      <c r="E109" s="38" t="n"/>
      <c r="F109" s="26" t="n"/>
      <c r="G109" s="38">
        <f>IFERROR(VLOOKUP($A115&amp;"_"&amp;$B115,Results_Deltas!$A$2:$P$15000,5,FALSE),"")</f>
        <v/>
      </c>
      <c r="H109" s="38" t="inlineStr">
        <is>
          <t>Blanket (page end)</t>
        </is>
      </c>
      <c r="I109" s="26" t="n"/>
      <c r="J109" s="26" t="n"/>
      <c r="K109" s="26" t="n"/>
      <c r="L109" s="26" t="inlineStr">
        <is>
          <t>NO</t>
        </is>
      </c>
      <c r="M109" s="0" t="n">
        <v>-0.7907756066707287</v>
      </c>
      <c r="N109" s="71" t="n">
        <v>105</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HTF_TREND_VETO_BYPASS_REASONS</t>
        </is>
      </c>
      <c r="B110" s="38" t="inlineStr">
        <is>
          <t>0.0_ALT</t>
        </is>
      </c>
      <c r="C110" s="38" t="n"/>
      <c r="D110" s="38" t="inlineStr">
        <is>
          <t>GLOBAL_CHECK, STOCKS_EXIT</t>
        </is>
      </c>
      <c r="E110" s="38" t="n"/>
      <c r="F110" s="26" t="n"/>
      <c r="G110" s="38">
        <f>IFERROR(VLOOKUP($A116&amp;"_"&amp;$B116,Results_Deltas!$A$2:$P$15000,5,FALSE),"")</f>
        <v/>
      </c>
      <c r="H110" s="38" t="inlineStr">
        <is>
          <t>Blanket (page end)</t>
        </is>
      </c>
      <c r="I110" s="26" t="n"/>
      <c r="J110" s="26" t="n"/>
      <c r="K110" s="26" t="n"/>
      <c r="L110" s="26" t="inlineStr">
        <is>
          <t>NO</t>
        </is>
      </c>
      <c r="M110" s="0" t="n">
        <v>-0.7833154594379859</v>
      </c>
      <c r="N110" s="71" t="n">
        <v>106</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LEADERBOARD_FILTER</t>
        </is>
      </c>
      <c r="B111" s="38" t="inlineStr">
        <is>
          <t>False</t>
        </is>
      </c>
      <c r="C111" s="38" t="n"/>
      <c r="D111" s="38" t="inlineStr">
        <is>
          <t>AUGMENT, ENTRY, EXIT, GLOBAL_CHECK, REDUCE, STOCKS_EXIT</t>
        </is>
      </c>
      <c r="E111" s="38" t="n"/>
      <c r="F111" s="26" t="n"/>
      <c r="G111" s="38">
        <f>IFERROR(VLOOKUP($A117&amp;"_"&amp;$B117,Results_Deltas!$A$2:$P$15000,5,FALSE),"")</f>
        <v/>
      </c>
      <c r="H111" s="38" t="inlineStr">
        <is>
          <t>Blanket (page end)</t>
        </is>
      </c>
      <c r="I111" s="26" t="n"/>
      <c r="J111" s="26" t="n"/>
      <c r="K111" s="26" t="n"/>
      <c r="L111" s="26" t="inlineStr">
        <is>
          <t>NO</t>
        </is>
      </c>
      <c r="M111" s="0" t="n">
        <v>-1.068164069862379</v>
      </c>
      <c r="N111" s="71" t="n">
        <v>94</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LEADERBOARD_FILTER</t>
        </is>
      </c>
      <c r="B112" s="38" t="inlineStr">
        <is>
          <t>False_ALT</t>
        </is>
      </c>
      <c r="C112" s="38" t="n"/>
      <c r="D112" s="38" t="inlineStr">
        <is>
          <t>AUGMENT, ENTRY, EXIT, GLOBAL_CHECK, REDUCE, STOCKS_EXIT</t>
        </is>
      </c>
      <c r="E112" s="38" t="n"/>
      <c r="F112" s="26" t="n"/>
      <c r="G112" s="38">
        <f>IFERROR(VLOOKUP($A118&amp;"_"&amp;$B118,Results_Deltas!$A$2:$P$15000,5,FALSE),"")</f>
        <v/>
      </c>
      <c r="H112" s="38" t="inlineStr">
        <is>
          <t>Blanket (page end)</t>
        </is>
      </c>
      <c r="I112" s="26" t="n"/>
      <c r="J112" s="26" t="n"/>
      <c r="K112" s="26" t="n"/>
      <c r="L112" s="26" t="inlineStr">
        <is>
          <t>NO</t>
        </is>
      </c>
      <c r="M112" s="0" t="n">
        <v>-1.159998444700883</v>
      </c>
      <c r="N112" s="71" t="n">
        <v>106</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LH_HL_FILTER_ENABLED</t>
        </is>
      </c>
      <c r="B113" s="40" t="inlineStr">
        <is>
          <t>False</t>
        </is>
      </c>
      <c r="C113" s="38" t="n"/>
      <c r="D113" s="38" t="inlineStr">
        <is>
          <t>ENTRY, GLOBAL_CHECK, STOCKS_EXIT</t>
        </is>
      </c>
      <c r="E113" s="38" t="n"/>
      <c r="F113" s="26" t="n"/>
      <c r="G113" s="38">
        <f>IFERROR(VLOOKUP($A119&amp;"_"&amp;$B119,Results_Deltas!$A$2:$P$15000,5,FALSE),"")</f>
        <v/>
      </c>
      <c r="H113" s="38" t="inlineStr">
        <is>
          <t>Blanket (page end)</t>
        </is>
      </c>
      <c r="I113" s="26" t="n"/>
      <c r="J113" s="26" t="n"/>
      <c r="K113" s="26" t="n"/>
      <c r="L113" s="26" t="inlineStr">
        <is>
          <t>YES</t>
        </is>
      </c>
      <c r="M113" s="0" t="n">
        <v>-1.047923249000341</v>
      </c>
      <c r="N113" s="71" t="n">
        <v>98</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LH_HL_FILTER_ENABLED</t>
        </is>
      </c>
      <c r="B114" s="38" t="inlineStr">
        <is>
          <t>True</t>
        </is>
      </c>
      <c r="C114" s="38" t="n"/>
      <c r="D114" s="38" t="inlineStr">
        <is>
          <t>ENTRY, GLOBAL_CHECK, STOCKS_EXIT</t>
        </is>
      </c>
      <c r="E114" s="38" t="n"/>
      <c r="F114" s="26" t="n"/>
      <c r="G114" s="38">
        <f>IFERROR(VLOOKUP($A120&amp;"_"&amp;$B120,Results_Deltas!$A$2:$P$15000,5,FALSE),"")</f>
        <v/>
      </c>
      <c r="H114" s="38" t="inlineStr">
        <is>
          <t>Blanket (page end)</t>
        </is>
      </c>
      <c r="I114" s="26" t="n"/>
      <c r="J114" s="26" t="n"/>
      <c r="K114" s="26" t="n"/>
      <c r="L114" s="26" t="inlineStr">
        <is>
          <t>NO</t>
        </is>
      </c>
      <c r="M114" s="0" t="n">
        <v>-2.802712557906124</v>
      </c>
      <c r="N114" s="71" t="n">
        <v>110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LH_HL_FILTER_MODE</t>
        </is>
      </c>
      <c r="B115" s="40" t="inlineStr">
        <is>
          <t>STRICT_2BAR</t>
        </is>
      </c>
      <c r="C115" s="38" t="n"/>
      <c r="D115" s="38" t="inlineStr">
        <is>
          <t>ENTRY, GLOBAL_CHECK, STOCKS_EXIT</t>
        </is>
      </c>
      <c r="E115" s="38" t="n"/>
      <c r="F115" s="26" t="n"/>
      <c r="G115" s="38">
        <f>IFERROR(VLOOKUP($A121&amp;"_"&amp;$B121,Results_Deltas!$A$2:$P$15000,5,FALSE),"")</f>
        <v/>
      </c>
      <c r="H115" s="38" t="inlineStr">
        <is>
          <t>Blanket (page end)</t>
        </is>
      </c>
      <c r="I115" s="26" t="n"/>
      <c r="J115" s="26" t="n"/>
      <c r="K115" s="26" t="n"/>
      <c r="L115" s="26" t="inlineStr">
        <is>
          <t>YES</t>
        </is>
      </c>
      <c r="M115" s="0" t="n">
        <v>-3.52275192722952</v>
      </c>
      <c r="N115" s="71" t="n">
        <v>106</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LH_HL_FILTER_MODE</t>
        </is>
      </c>
      <c r="B116" s="38" t="inlineStr">
        <is>
          <t>STRICT_2BAR_ALT</t>
        </is>
      </c>
      <c r="C116" s="38" t="n"/>
      <c r="D116" s="38" t="inlineStr">
        <is>
          <t>ENTRY, GLOBAL_CHECK, STOCKS_EXIT</t>
        </is>
      </c>
      <c r="E116" s="38" t="n"/>
      <c r="F116" s="26" t="n"/>
      <c r="G116" s="38">
        <f>IFERROR(VLOOKUP($A122&amp;"_"&amp;$B122,Results_Deltas!$A$2:$P$15000,5,FALSE),"")</f>
        <v/>
      </c>
      <c r="H116" s="38" t="inlineStr">
        <is>
          <t>Blanket (page end)</t>
        </is>
      </c>
      <c r="I116" s="26" t="n"/>
      <c r="J116" s="26" t="n"/>
      <c r="K116" s="26" t="n"/>
      <c r="L116" s="26" t="inlineStr">
        <is>
          <t>NO</t>
        </is>
      </c>
      <c r="M116" s="0" t="n">
        <v>-3.527946449078565</v>
      </c>
      <c r="N116" s="71" t="n">
        <v>107</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LH_HL_FILTER_REQUIRE_BOTH</t>
        </is>
      </c>
      <c r="B117" s="40" t="inlineStr">
        <is>
          <t>False</t>
        </is>
      </c>
      <c r="C117" s="38" t="n"/>
      <c r="D117" s="38" t="inlineStr">
        <is>
          <t>ENTRY, GLOBAL_CHECK, STOCKS_EXIT</t>
        </is>
      </c>
      <c r="E117" s="38" t="n"/>
      <c r="F117" s="26" t="n"/>
      <c r="G117" s="38">
        <f>IFERROR(VLOOKUP($A123&amp;"_"&amp;$B123,Results_Deltas!$A$2:$P$15000,5,FALSE),"")</f>
        <v/>
      </c>
      <c r="H117" s="38" t="inlineStr">
        <is>
          <t>Blanket (page end)</t>
        </is>
      </c>
      <c r="I117" s="26" t="n"/>
      <c r="J117" s="26" t="n"/>
      <c r="K117" s="26" t="n"/>
      <c r="L117" s="26" t="inlineStr">
        <is>
          <t>YES</t>
        </is>
      </c>
      <c r="M117" s="0" t="n">
        <v>-1.112147901245377</v>
      </c>
      <c r="N117" s="71" t="n">
        <v>98</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IFERROR(VLOOKUP($A124&amp;"_"&amp;$B124,Results_Deltas!$A$2:$P$15000,5,FALSE),"")</f>
        <v/>
      </c>
      <c r="H118" s="38" t="inlineStr">
        <is>
          <t>Blanket (page end)</t>
        </is>
      </c>
      <c r="I118" s="26" t="n"/>
      <c r="J118" s="26" t="n"/>
      <c r="K118" s="26" t="n"/>
      <c r="L118" s="26" t="inlineStr">
        <is>
          <t>NO</t>
        </is>
      </c>
      <c r="M118" s="0" t="n">
        <v>-1.195844608120699</v>
      </c>
      <c r="N118" s="71" t="n">
        <v>110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9" t="inlineStr">
        <is>
          <t>LIVE_VEC_EMERGENCY_BRAKE_ENABLED</t>
        </is>
      </c>
      <c r="B119" s="40" t="inlineStr">
        <is>
          <t>False</t>
        </is>
      </c>
      <c r="C119" s="38" t="n"/>
      <c r="D119" s="38" t="inlineStr">
        <is>
          <t>GLOBAL_CHECK, STOCKS_EXIT</t>
        </is>
      </c>
      <c r="E119" s="38" t="n"/>
      <c r="F119" s="26" t="n"/>
      <c r="G119" s="38">
        <f>IFERROR(VLOOKUP($A125&amp;"_"&amp;$B125,Results_Deltas!$A$2:$P$15000,5,FALSE),"")</f>
        <v/>
      </c>
      <c r="H119" s="38" t="inlineStr">
        <is>
          <t>Blanket (page end)</t>
        </is>
      </c>
      <c r="I119" s="26" t="n"/>
      <c r="J119" s="26" t="n"/>
      <c r="K119" s="26" t="n"/>
      <c r="L119" s="26" t="inlineStr">
        <is>
          <t>YES</t>
        </is>
      </c>
      <c r="M119" s="0" t="n">
        <v>-0.6672134298372948</v>
      </c>
      <c r="N119" s="71" t="n">
        <v>99</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LIVE_VEC_EMERGENCY_BRAKE_ENABLED</t>
        </is>
      </c>
      <c r="B120" s="38" t="inlineStr">
        <is>
          <t>True</t>
        </is>
      </c>
      <c r="C120" s="38" t="n"/>
      <c r="D120" s="38" t="inlineStr">
        <is>
          <t>GLOBAL_CHECK, STOCKS_EXIT</t>
        </is>
      </c>
      <c r="E120" s="38" t="n"/>
      <c r="F120" s="26" t="n"/>
      <c r="G120" s="38">
        <f>IFERROR(VLOOKUP($A126&amp;"_"&amp;$B126,Results_Deltas!$A$2:$P$15000,5,FALSE),"")</f>
        <v/>
      </c>
      <c r="H120" s="38" t="inlineStr">
        <is>
          <t>Blanket (page end)</t>
        </is>
      </c>
      <c r="I120" s="26" t="n"/>
      <c r="J120" s="26" t="n"/>
      <c r="K120" s="26" t="n"/>
      <c r="L120" s="26" t="inlineStr">
        <is>
          <t>NO</t>
        </is>
      </c>
      <c r="M120" s="0" t="n">
        <v>-2.382914964427041</v>
      </c>
      <c r="N120" s="71" t="n">
        <v>108</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LR_BAND_LADDER_STOCH_EXTREME</t>
        </is>
      </c>
      <c r="B121" s="40" t="inlineStr">
        <is>
          <t>30.0</t>
        </is>
      </c>
      <c r="C121" s="38" t="n"/>
      <c r="D121" s="38" t="inlineStr">
        <is>
          <t>GLOBAL_CHECK, STOCKS_EXIT</t>
        </is>
      </c>
      <c r="E121" s="38" t="n"/>
      <c r="F121" s="26" t="n"/>
      <c r="G121" s="38">
        <f>IFERROR(VLOOKUP($A127&amp;"_"&amp;$B127,Results_Deltas!$A$2:$P$15000,5,FALSE),"")</f>
        <v/>
      </c>
      <c r="H121" s="38" t="inlineStr">
        <is>
          <t>Blanket (page end)</t>
        </is>
      </c>
      <c r="I121" s="26" t="n"/>
      <c r="J121" s="26" t="n"/>
      <c r="K121" s="26" t="n"/>
      <c r="L121" s="26" t="inlineStr">
        <is>
          <t>YES</t>
        </is>
      </c>
      <c r="M121" s="0" t="n">
        <v>-2.409396987458476</v>
      </c>
      <c r="N121" s="71" t="n">
        <v>109</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LR_BAND_LADDER_STOCH_EXTREME</t>
        </is>
      </c>
      <c r="B122" s="38" t="inlineStr">
        <is>
          <t>30.0_ALT</t>
        </is>
      </c>
      <c r="C122" s="38" t="n"/>
      <c r="D122" s="38" t="inlineStr">
        <is>
          <t>GLOBAL_CHECK, STOCKS_EXIT</t>
        </is>
      </c>
      <c r="E122" s="38" t="n"/>
      <c r="F122" s="26" t="n"/>
      <c r="G122" s="38">
        <f>IFERROR(VLOOKUP($A128&amp;"_"&amp;$B128,Results_Deltas!$A$2:$P$15000,5,FALSE),"")</f>
        <v/>
      </c>
      <c r="H122" s="38" t="inlineStr">
        <is>
          <t>Blanket (page end)</t>
        </is>
      </c>
      <c r="I122" s="26" t="n"/>
      <c r="J122" s="26" t="n"/>
      <c r="K122" s="26" t="n"/>
      <c r="L122" s="26" t="inlineStr">
        <is>
          <t>NO</t>
        </is>
      </c>
      <c r="M122" s="0" t="n">
        <v>-2.418833149869194</v>
      </c>
      <c r="N122" s="71" t="n">
        <v>109</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LR_BAND_LADDER_TF_BOTTOM</t>
        </is>
      </c>
      <c r="B123" s="38" t="inlineStr">
        <is>
          <t>0</t>
        </is>
      </c>
      <c r="C123" s="38" t="n"/>
      <c r="D123" s="38" t="inlineStr">
        <is>
          <t>GLOBAL_CHECK, STOCKS_EXIT</t>
        </is>
      </c>
      <c r="E123" s="38" t="n"/>
      <c r="F123" s="26" t="n"/>
      <c r="G123" s="38">
        <f>IFERROR(VLOOKUP($A129&amp;"_"&amp;$B129,Results_Deltas!$A$2:$P$15000,5,FALSE),"")</f>
        <v/>
      </c>
      <c r="H123" s="38" t="inlineStr">
        <is>
          <t>Blanket (page end)</t>
        </is>
      </c>
      <c r="I123" s="26" t="n"/>
      <c r="J123" s="26" t="n"/>
      <c r="K123" s="26" t="n"/>
      <c r="L123" s="26" t="inlineStr">
        <is>
          <t>NO</t>
        </is>
      </c>
      <c r="M123" s="0" t="n">
        <v>-1.768562809085277</v>
      </c>
      <c r="N123" s="71" t="n">
        <v>110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LR_BAND_LADDER_TF_BOTTOM</t>
        </is>
      </c>
      <c r="B124" s="38" t="inlineStr">
        <is>
          <t>1</t>
        </is>
      </c>
      <c r="C124" s="38" t="n"/>
      <c r="D124" s="38" t="inlineStr">
        <is>
          <t>GLOBAL_CHECK, STOCKS_EXIT</t>
        </is>
      </c>
      <c r="E124" s="38" t="n"/>
      <c r="F124" s="26" t="n"/>
      <c r="G124" s="38">
        <f>IFERROR(VLOOKUP($A130&amp;"_"&amp;$B130,Results_Deltas!$A$2:$P$15000,5,FALSE),"")</f>
        <v/>
      </c>
      <c r="H124" s="38" t="inlineStr">
        <is>
          <t>Blanket (page end)</t>
        </is>
      </c>
      <c r="I124" s="26" t="n"/>
      <c r="J124" s="26" t="n"/>
      <c r="K124" s="26" t="n"/>
      <c r="L124" s="26" t="inlineStr">
        <is>
          <t>NO</t>
        </is>
      </c>
      <c r="M124" s="0" t="n">
        <v>-2.568122043438868</v>
      </c>
      <c r="N124" s="71" t="n">
        <v>109</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LR_BAND_LADDER_TF_TOP</t>
        </is>
      </c>
      <c r="B125" s="38" t="inlineStr">
        <is>
          <t>0</t>
        </is>
      </c>
      <c r="C125" s="38" t="n"/>
      <c r="D125" s="38" t="inlineStr">
        <is>
          <t>GLOBAL_CHECK, STOCKS_EXIT</t>
        </is>
      </c>
      <c r="E125" s="38" t="n"/>
      <c r="F125" s="26" t="n"/>
      <c r="G125" s="38">
        <f>IFERROR(VLOOKUP($A131&amp;"_"&amp;$B131,Results_Deltas!$A$2:$P$15000,5,FALSE),"")</f>
        <v/>
      </c>
      <c r="H125" s="38" t="inlineStr">
        <is>
          <t>Blanket (page end)</t>
        </is>
      </c>
      <c r="I125" s="26" t="n"/>
      <c r="J125" s="26" t="n"/>
      <c r="K125" s="26" t="n"/>
      <c r="L125" s="26" t="inlineStr">
        <is>
          <t>NO</t>
        </is>
      </c>
      <c r="M125" s="0" t="n">
        <v>-1.988236360627449</v>
      </c>
      <c r="N125" s="71" t="n">
        <v>110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LR_BAND_LADDER_TF_TOP</t>
        </is>
      </c>
      <c r="B126" s="38" t="inlineStr">
        <is>
          <t>1</t>
        </is>
      </c>
      <c r="C126" s="38" t="n"/>
      <c r="D126" s="38" t="inlineStr">
        <is>
          <t>GLOBAL_CHECK, STOCKS_EXIT</t>
        </is>
      </c>
      <c r="E126" s="38" t="n"/>
      <c r="F126" s="26" t="n"/>
      <c r="G126" s="38">
        <f>IFERROR(VLOOKUP($A132&amp;"_"&amp;$B132,Results_Deltas!$A$2:$P$15000,5,FALSE),"")</f>
        <v/>
      </c>
      <c r="H126" s="38" t="inlineStr">
        <is>
          <t>Blanket (page end)</t>
        </is>
      </c>
      <c r="I126" s="26" t="n"/>
      <c r="J126" s="26" t="n"/>
      <c r="K126" s="26" t="n"/>
      <c r="L126" s="26" t="inlineStr">
        <is>
          <t>NO</t>
        </is>
      </c>
      <c r="M126" s="0" t="n">
        <v>-2.736776161399239</v>
      </c>
      <c r="N126" s="71" t="n">
        <v>109</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9" t="inlineStr">
        <is>
          <t>MANDATORY_REENTRY_WT_FILTER_MIN_TFS</t>
        </is>
      </c>
      <c r="B127" s="40" t="inlineStr">
        <is>
          <t>1</t>
        </is>
      </c>
      <c r="C127" s="38" t="n"/>
      <c r="D127" s="38" t="inlineStr">
        <is>
          <t>GLOBAL_CHECK, STOCKS_EXIT</t>
        </is>
      </c>
      <c r="E127" s="38" t="n"/>
      <c r="F127" s="26" t="n"/>
      <c r="G127" s="38">
        <f>IFERROR(VLOOKUP($A133&amp;"_"&amp;$B133,Results_Deltas!$A$2:$P$15000,5,FALSE),"")</f>
        <v/>
      </c>
      <c r="H127" s="38" t="inlineStr">
        <is>
          <t>Blanket (page end)</t>
        </is>
      </c>
      <c r="I127" s="26" t="n"/>
      <c r="J127" s="26" t="n"/>
      <c r="K127" s="26" t="n"/>
      <c r="L127" s="26" t="inlineStr">
        <is>
          <t>YES</t>
        </is>
      </c>
      <c r="M127" s="0" t="n">
        <v>-2.496178906086087</v>
      </c>
      <c r="N127" s="71" t="n">
        <v>110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MANDATORY_REENTRY_WT_FILTER_MIN_TFS</t>
        </is>
      </c>
      <c r="B128" s="38" t="inlineStr">
        <is>
          <t>3</t>
        </is>
      </c>
      <c r="C128" s="38" t="n"/>
      <c r="D128" s="38" t="inlineStr">
        <is>
          <t>GLOBAL_CHECK, STOCKS_EXIT</t>
        </is>
      </c>
      <c r="E128" s="38" t="n"/>
      <c r="F128" s="26" t="n"/>
      <c r="G128" s="38">
        <f>IFERROR(VLOOKUP($A134&amp;"_"&amp;$B134,Results_Deltas!$A$2:$P$15000,5,FALSE),"")</f>
        <v/>
      </c>
      <c r="H128" s="38" t="inlineStr">
        <is>
          <t>Blanket (page end)</t>
        </is>
      </c>
      <c r="I128" s="26" t="n"/>
      <c r="J128" s="26" t="n"/>
      <c r="K128" s="26" t="n"/>
      <c r="L128" s="26" t="inlineStr">
        <is>
          <t>NO</t>
        </is>
      </c>
      <c r="M128" s="0" t="n">
        <v>-2.230879598772153</v>
      </c>
      <c r="N128" s="71" t="n">
        <v>109</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MANDATORY_REENTRY_WT_FILTER_MIN_TFS</t>
        </is>
      </c>
      <c r="B129" s="38" t="inlineStr">
        <is>
          <t>2</t>
        </is>
      </c>
      <c r="C129" s="38" t="n"/>
      <c r="D129" s="38" t="inlineStr">
        <is>
          <t>GLOBAL_CHECK, STOCKS_EXIT</t>
        </is>
      </c>
      <c r="E129" s="38" t="n"/>
      <c r="F129" s="26" t="n"/>
      <c r="G129" s="38">
        <f>IFERROR(VLOOKUP($A135&amp;"_"&amp;$B135,Results_Deltas!$A$2:$P$15000,5,FALSE),"")</f>
        <v/>
      </c>
      <c r="H129" s="38" t="inlineStr">
        <is>
          <t>Blanket (page end)</t>
        </is>
      </c>
      <c r="I129" s="26" t="n"/>
      <c r="J129" s="26" t="n"/>
      <c r="K129" s="26" t="n"/>
      <c r="L129" s="26" t="inlineStr">
        <is>
          <t>NO</t>
        </is>
      </c>
      <c r="M129" s="0" t="n">
        <v>-2.946186017770861</v>
      </c>
      <c r="N129" s="71" t="n">
        <v>107</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MANDATORY_REENTRY_WT_FILTER_MIN_VELOCITY</t>
        </is>
      </c>
      <c r="B130" s="40" t="inlineStr">
        <is>
          <t>0.0</t>
        </is>
      </c>
      <c r="C130" s="38" t="n"/>
      <c r="D130" s="38" t="inlineStr">
        <is>
          <t>GLOBAL_CHECK, STOCKS_EXIT</t>
        </is>
      </c>
      <c r="E130" s="38" t="n"/>
      <c r="F130" s="26" t="n"/>
      <c r="G130" s="38">
        <f>IFERROR(VLOOKUP($A136&amp;"_"&amp;$B136,Results_Deltas!$A$2:$P$15000,5,FALSE),"")</f>
        <v/>
      </c>
      <c r="H130" s="38" t="inlineStr">
        <is>
          <t>Blanket (page end)</t>
        </is>
      </c>
      <c r="I130" s="26" t="n"/>
      <c r="J130" s="26" t="n"/>
      <c r="K130" s="26" t="n"/>
      <c r="L130" s="26" t="inlineStr">
        <is>
          <t>YES</t>
        </is>
      </c>
      <c r="M130" s="0" t="n">
        <v>-0.8291982026087293</v>
      </c>
      <c r="N130" s="71" t="n">
        <v>105</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MANDATORY_REENTRY_WT_FILTER_MIN_VELOCITY</t>
        </is>
      </c>
      <c r="B131" s="38" t="inlineStr">
        <is>
          <t>0.0_ALT</t>
        </is>
      </c>
      <c r="C131" s="38" t="n"/>
      <c r="D131" s="38" t="inlineStr">
        <is>
          <t>GLOBAL_CHECK, STOCKS_EXIT</t>
        </is>
      </c>
      <c r="E131" s="38" t="n"/>
      <c r="F131" s="26" t="n"/>
      <c r="G131" s="38">
        <f>IFERROR(VLOOKUP($A137&amp;"_"&amp;$B137,Results_Deltas!$A$2:$P$15000,5,FALSE),"")</f>
        <v/>
      </c>
      <c r="H131" s="38" t="inlineStr">
        <is>
          <t>Blanket (page end)</t>
        </is>
      </c>
      <c r="I131" s="26" t="n"/>
      <c r="J131" s="26" t="n"/>
      <c r="K131" s="26" t="n"/>
      <c r="L131" s="26" t="inlineStr">
        <is>
          <t>NO</t>
        </is>
      </c>
      <c r="M131" s="0" t="n">
        <v>-0.8213755780558168</v>
      </c>
      <c r="N131" s="71" t="n">
        <v>106</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MANDATORY_REENTRY_WT_FILTER_REQUIRE_FLIP</t>
        </is>
      </c>
      <c r="B132" s="40" t="inlineStr">
        <is>
          <t>False</t>
        </is>
      </c>
      <c r="C132" s="38" t="n"/>
      <c r="D132" s="38" t="inlineStr">
        <is>
          <t>GLOBAL_CHECK, STOCKS_EXIT</t>
        </is>
      </c>
      <c r="E132" s="38" t="n"/>
      <c r="F132" s="26" t="n"/>
      <c r="G132" s="38">
        <f>IFERROR(VLOOKUP($A138&amp;"_"&amp;$B138,Results_Deltas!$A$2:$P$15000,5,FALSE),"")</f>
        <v/>
      </c>
      <c r="H132" s="38" t="inlineStr">
        <is>
          <t>Blanket (page end)</t>
        </is>
      </c>
      <c r="I132" s="26" t="n"/>
      <c r="J132" s="26" t="n"/>
      <c r="K132" s="26" t="n"/>
      <c r="L132" s="26" t="inlineStr">
        <is>
          <t>YES</t>
        </is>
      </c>
      <c r="M132" s="0" t="n">
        <v>-0.7662596128469688</v>
      </c>
      <c r="N132" s="71" t="n">
        <v>94</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MANDATORY_REENTRY_WT_FILTER_REQUIRE_FLIP</t>
        </is>
      </c>
      <c r="B133" s="38" t="inlineStr">
        <is>
          <t>False_ALT</t>
        </is>
      </c>
      <c r="C133" s="38" t="n"/>
      <c r="D133" s="38" t="inlineStr">
        <is>
          <t>GLOBAL_CHECK, STOCKS_EXIT</t>
        </is>
      </c>
      <c r="E133" s="38" t="n"/>
      <c r="F133" s="26" t="n"/>
      <c r="G133" s="38">
        <f>IFERROR(VLOOKUP($A139&amp;"_"&amp;$B139,Results_Deltas!$A$2:$P$15000,5,FALSE),"")</f>
        <v/>
      </c>
      <c r="H133" s="38" t="inlineStr">
        <is>
          <t>Blanket (page end)</t>
        </is>
      </c>
      <c r="I133" s="26" t="n"/>
      <c r="J133" s="26" t="n"/>
      <c r="K133" s="26" t="n"/>
      <c r="L133" s="26" t="inlineStr">
        <is>
          <t>NO</t>
        </is>
      </c>
      <c r="M133" s="0" t="n">
        <v>-0.8691405185510606</v>
      </c>
      <c r="N133" s="71" t="n">
        <v>106</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MANDATORY_REENTRY_WT_FILTER_VELOCITY_RATIO</t>
        </is>
      </c>
      <c r="B134" s="40" t="inlineStr">
        <is>
          <t>0.90</t>
        </is>
      </c>
      <c r="C134" s="38" t="n"/>
      <c r="D134" s="38" t="inlineStr">
        <is>
          <t>GLOBAL_CHECK, STOCKS_EXIT</t>
        </is>
      </c>
      <c r="E134" s="38" t="n"/>
      <c r="F134" s="26" t="n"/>
      <c r="G134" s="38">
        <f>IFERROR(VLOOKUP($A140&amp;"_"&amp;$B140,Results_Deltas!$A$2:$P$15000,5,FALSE),"")</f>
        <v/>
      </c>
      <c r="H134" s="38" t="inlineStr">
        <is>
          <t>Blanket (page end)</t>
        </is>
      </c>
      <c r="I134" s="26" t="n"/>
      <c r="J134" s="26" t="n"/>
      <c r="K134" s="26" t="n"/>
      <c r="L134" s="26" t="inlineStr">
        <is>
          <t>YES</t>
        </is>
      </c>
      <c r="M134" s="0" t="n">
        <v>-3.10245542922989</v>
      </c>
      <c r="N134" s="71" t="n">
        <v>109</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MANDATORY_REENTRY_WT_FILTER_VELOCITY_RATIO</t>
        </is>
      </c>
      <c r="B135" s="38" t="inlineStr">
        <is>
          <t>0.90_ALT</t>
        </is>
      </c>
      <c r="C135" s="38" t="n"/>
      <c r="D135" s="38" t="inlineStr">
        <is>
          <t>GLOBAL_CHECK, STOCKS_EXIT</t>
        </is>
      </c>
      <c r="E135" s="38" t="n"/>
      <c r="F135" s="26" t="n"/>
      <c r="G135" s="38">
        <f>IFERROR(VLOOKUP($A141&amp;"_"&amp;$B141,Results_Deltas!$A$2:$P$15000,5,FALSE),"")</f>
        <v/>
      </c>
      <c r="H135" s="38" t="inlineStr">
        <is>
          <t>Blanket (page end)</t>
        </is>
      </c>
      <c r="I135" s="26" t="n"/>
      <c r="J135" s="26" t="n"/>
      <c r="K135" s="26" t="n"/>
      <c r="L135" s="26" t="inlineStr">
        <is>
          <t>NO</t>
        </is>
      </c>
      <c r="M135" s="0" t="n">
        <v>-3.10245542922989</v>
      </c>
      <c r="N135" s="71" t="n">
        <v>109</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MARKET_QUALITY_SCORE_ENABLED</t>
        </is>
      </c>
      <c r="B136" s="40" t="inlineStr">
        <is>
          <t>False</t>
        </is>
      </c>
      <c r="C136" s="38" t="n"/>
      <c r="D136" s="38" t="inlineStr">
        <is>
          <t>ENTRY, GLOBAL_CHECK, STOCKS_EXIT</t>
        </is>
      </c>
      <c r="E136" s="38" t="n"/>
      <c r="F136" s="26" t="n"/>
      <c r="G136" s="38">
        <f>IFERROR(VLOOKUP($A142&amp;"_"&amp;$B142,Results_Deltas!$A$2:$P$15000,5,FALSE),"")</f>
        <v/>
      </c>
      <c r="H136" s="38" t="inlineStr">
        <is>
          <t>Blanket (page end)</t>
        </is>
      </c>
      <c r="I136" s="26" t="n"/>
      <c r="J136" s="26" t="n"/>
      <c r="K136" s="26" t="n"/>
      <c r="L136" s="26" t="inlineStr">
        <is>
          <t>YES</t>
        </is>
      </c>
      <c r="M136" s="0" t="n">
        <v>-0.8718263259779339</v>
      </c>
      <c r="N136" s="71" t="n">
        <v>97</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MARKET_QUALITY_SCORE_ENABLED</t>
        </is>
      </c>
      <c r="B137" s="38" t="inlineStr">
        <is>
          <t>True</t>
        </is>
      </c>
      <c r="C137" s="38" t="n"/>
      <c r="D137" s="38" t="inlineStr">
        <is>
          <t>ENTRY, GLOBAL_CHECK, STOCKS_EXIT</t>
        </is>
      </c>
      <c r="E137" s="38" t="n"/>
      <c r="F137" s="26" t="n"/>
      <c r="G137" s="38">
        <f>IFERROR(VLOOKUP($A143&amp;"_"&amp;$B143,Results_Deltas!$A$2:$P$15000,5,FALSE),"")</f>
        <v/>
      </c>
      <c r="H137" s="38" t="inlineStr">
        <is>
          <t>Blanket (page end)</t>
        </is>
      </c>
      <c r="I137" s="26" t="n"/>
      <c r="J137" s="26" t="n"/>
      <c r="K137" s="26" t="n"/>
      <c r="L137" s="26" t="inlineStr">
        <is>
          <t>NO</t>
        </is>
      </c>
      <c r="M137" s="0" t="n">
        <v>-3.444369821271962</v>
      </c>
      <c r="N137" s="71" t="n">
        <v>105</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MI_TF_AGREE_MIN</t>
        </is>
      </c>
      <c r="B138" s="38" t="inlineStr">
        <is>
          <t>0.0</t>
        </is>
      </c>
      <c r="C138" s="38" t="n"/>
      <c r="D138" s="38" t="inlineStr">
        <is>
          <t>ENTRY, GLOBAL_CHECK, STOCKS_EXIT</t>
        </is>
      </c>
      <c r="E138" s="38" t="n"/>
      <c r="F138" s="26" t="n"/>
      <c r="G138" s="38">
        <f>IFERROR(VLOOKUP($A144&amp;"_"&amp;$B144,Results_Deltas!$A$2:$P$15000,5,FALSE),"")</f>
        <v/>
      </c>
      <c r="H138" s="38" t="inlineStr">
        <is>
          <t>Blanket (page end)</t>
        </is>
      </c>
      <c r="I138" s="26" t="n"/>
      <c r="J138" s="26" t="n"/>
      <c r="K138" s="26" t="n"/>
      <c r="L138" s="26" t="inlineStr">
        <is>
          <t>NO</t>
        </is>
      </c>
      <c r="M138" s="0" t="n">
        <v>-1.010561945198958</v>
      </c>
      <c r="N138" s="71" t="n">
        <v>106</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MI_TF_AGREE_MIN</t>
        </is>
      </c>
      <c r="B139" s="38" t="inlineStr">
        <is>
          <t>0.0_ALT</t>
        </is>
      </c>
      <c r="C139" s="38" t="n"/>
      <c r="D139" s="38" t="inlineStr">
        <is>
          <t>ENTRY, GLOBAL_CHECK, STOCKS_EXIT</t>
        </is>
      </c>
      <c r="E139" s="38" t="n"/>
      <c r="F139" s="26" t="n"/>
      <c r="G139" s="38">
        <f>IFERROR(VLOOKUP($A145&amp;"_"&amp;$B145,Results_Deltas!$A$2:$P$15000,5,FALSE),"")</f>
        <v/>
      </c>
      <c r="H139" s="38" t="inlineStr">
        <is>
          <t>Blanket (page end)</t>
        </is>
      </c>
      <c r="I139" s="26" t="n"/>
      <c r="J139" s="26" t="n"/>
      <c r="K139" s="26" t="n"/>
      <c r="L139" s="26" t="inlineStr">
        <is>
          <t>NO</t>
        </is>
      </c>
      <c r="M139" s="0" t="n">
        <v>-1.010561945198958</v>
      </c>
      <c r="N139" s="71" t="n">
        <v>106</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MOVER_THRESHOLD</t>
        </is>
      </c>
      <c r="B140" s="40" t="inlineStr">
        <is>
          <t>5</t>
        </is>
      </c>
      <c r="C140" s="38" t="n"/>
      <c r="D140" s="38" t="inlineStr">
        <is>
          <t>ENTRY, GLOBAL_CHECK, STOCKS_EXIT</t>
        </is>
      </c>
      <c r="E140" s="38" t="n"/>
      <c r="F140" s="26" t="n"/>
      <c r="G140" s="38">
        <f>IFERROR(VLOOKUP($A146&amp;"_"&amp;$B146,Results_Deltas!$A$2:$P$15000,5,FALSE),"")</f>
        <v/>
      </c>
      <c r="H140" s="38" t="inlineStr">
        <is>
          <t>Blanket (page end)</t>
        </is>
      </c>
      <c r="I140" s="26" t="n"/>
      <c r="J140" s="26" t="n"/>
      <c r="K140" s="26" t="n"/>
      <c r="L140" s="26" t="inlineStr">
        <is>
          <t>YES</t>
        </is>
      </c>
      <c r="M140" s="0" t="n">
        <v>-2.479120197520591</v>
      </c>
      <c r="N140" s="71" t="n">
        <v>111</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MOVER_THRESHOLD</t>
        </is>
      </c>
      <c r="B141" s="38" t="inlineStr">
        <is>
          <t>6.25</t>
        </is>
      </c>
      <c r="C141" s="38" t="n"/>
      <c r="D141" s="38" t="inlineStr">
        <is>
          <t>ENTRY, GLOBAL_CHECK, STOCKS_EXIT</t>
        </is>
      </c>
      <c r="E141" s="38" t="n"/>
      <c r="F141" s="26" t="n"/>
      <c r="G141" s="38">
        <f>IFERROR(VLOOKUP($A147&amp;"_"&amp;$B147,Results_Deltas!$A$2:$P$15000,5,FALSE),"")</f>
        <v/>
      </c>
      <c r="H141" s="38" t="inlineStr">
        <is>
          <t>Blanket (page end)</t>
        </is>
      </c>
      <c r="I141" s="26" t="n"/>
      <c r="J141" s="26" t="n"/>
      <c r="K141" s="26" t="n"/>
      <c r="L141" s="26" t="inlineStr">
        <is>
          <t>NO</t>
        </is>
      </c>
      <c r="M141" s="0" t="n">
        <v>-2.357427060744371</v>
      </c>
      <c r="N141" s="71" t="n">
        <v>111</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MOVER_THRESHOLD</t>
        </is>
      </c>
      <c r="B142" s="38" t="inlineStr">
        <is>
          <t>3.75</t>
        </is>
      </c>
      <c r="C142" s="38" t="n"/>
      <c r="D142" s="38" t="inlineStr">
        <is>
          <t>ENTRY, GLOBAL_CHECK, STOCKS_EXIT</t>
        </is>
      </c>
      <c r="E142" s="38" t="n"/>
      <c r="F142" s="26" t="n"/>
      <c r="G142" s="38">
        <f>IFERROR(VLOOKUP($A148&amp;"_"&amp;$B148,Results_Deltas!$A$2:$P$15000,5,FALSE),"")</f>
        <v/>
      </c>
      <c r="H142" s="38" t="inlineStr">
        <is>
          <t>Blanket (page end)</t>
        </is>
      </c>
      <c r="I142" s="26" t="n"/>
      <c r="J142" s="26" t="n"/>
      <c r="K142" s="26" t="n"/>
      <c r="L142" s="26" t="inlineStr">
        <is>
          <t>NO</t>
        </is>
      </c>
      <c r="M142" s="0" t="n">
        <v>-2.905413074282661</v>
      </c>
      <c r="N142" s="71" t="n">
        <v>110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MOVER_THRESHOLD</t>
        </is>
      </c>
      <c r="B143" s="38" t="inlineStr">
        <is>
          <t>2.5</t>
        </is>
      </c>
      <c r="C143" s="38" t="n"/>
      <c r="D143" s="38" t="inlineStr">
        <is>
          <t>ENTRY, GLOBAL_CHECK, STOCKS_EXIT</t>
        </is>
      </c>
      <c r="E143" s="38" t="n"/>
      <c r="F143" s="26" t="n"/>
      <c r="G143" s="38">
        <f>IFERROR(VLOOKUP($A149&amp;"_"&amp;$B149,Results_Deltas!$A$2:$P$15000,5,FALSE),"")</f>
        <v/>
      </c>
      <c r="H143" s="38" t="inlineStr">
        <is>
          <t>Blanket (page end)</t>
        </is>
      </c>
      <c r="I143" s="26" t="n"/>
      <c r="J143" s="26" t="n"/>
      <c r="K143" s="26" t="n"/>
      <c r="L143" s="26" t="inlineStr">
        <is>
          <t>NO</t>
        </is>
      </c>
      <c r="M143" s="0" t="n">
        <v>-2.752478775539556</v>
      </c>
      <c r="N143" s="71" t="n">
        <v>110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MTF_FILTER_STRONG_BUY_QUICK_BYPASS</t>
        </is>
      </c>
      <c r="B144" s="38" t="inlineStr">
        <is>
          <t>0.0</t>
        </is>
      </c>
      <c r="C144" s="38" t="n"/>
      <c r="D144" s="38" t="inlineStr">
        <is>
          <t>GLOBAL_CHECK, STOCKS_EXIT</t>
        </is>
      </c>
      <c r="E144" s="38" t="n"/>
      <c r="F144" s="26" t="n"/>
      <c r="G144" s="38">
        <f>IFERROR(VLOOKUP($A150&amp;"_"&amp;$B150,Results_Deltas!$A$2:$P$15000,5,FALSE),"")</f>
        <v/>
      </c>
      <c r="H144" s="38" t="inlineStr">
        <is>
          <t>Blanket (page end)</t>
        </is>
      </c>
      <c r="I144" s="26" t="n"/>
      <c r="J144" s="26" t="n"/>
      <c r="K144" s="26" t="n"/>
      <c r="L144" s="26" t="inlineStr">
        <is>
          <t>NO</t>
        </is>
      </c>
      <c r="M144" s="0" t="n">
        <v>-0.8434941740829752</v>
      </c>
      <c r="N144" s="71" t="n">
        <v>105</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MTF_FILTER_STRONG_BUY_QUICK_BYPASS</t>
        </is>
      </c>
      <c r="B145" s="38" t="inlineStr">
        <is>
          <t>0.0_ALT</t>
        </is>
      </c>
      <c r="C145" s="38" t="n"/>
      <c r="D145" s="38" t="inlineStr">
        <is>
          <t>GLOBAL_CHECK, STOCKS_EXIT</t>
        </is>
      </c>
      <c r="E145" s="38" t="n"/>
      <c r="F145" s="26" t="n"/>
      <c r="G145" s="38">
        <f>IFERROR(VLOOKUP($A151&amp;"_"&amp;$B151,Results_Deltas!$A$2:$P$15000,5,FALSE),"")</f>
        <v/>
      </c>
      <c r="H145" s="38" t="inlineStr">
        <is>
          <t>Blanket (page end)</t>
        </is>
      </c>
      <c r="I145" s="26" t="n"/>
      <c r="J145" s="26" t="n"/>
      <c r="K145" s="26" t="n"/>
      <c r="L145" s="26" t="inlineStr">
        <is>
          <t>NO</t>
        </is>
      </c>
      <c r="M145" s="0" t="n">
        <v>-0.8434941740829752</v>
      </c>
      <c r="N145" s="71" t="n">
        <v>105</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MTF_GR_MIN_IND</t>
        </is>
      </c>
      <c r="B146" s="38" t="inlineStr">
        <is>
          <t>5</t>
        </is>
      </c>
      <c r="C146" s="38" t="n"/>
      <c r="D146" s="38" t="inlineStr">
        <is>
          <t>GLOBAL_CHECK, STOCKS_EXIT</t>
        </is>
      </c>
      <c r="E146" s="38" t="n"/>
      <c r="F146" s="26" t="n"/>
      <c r="G146" s="38">
        <f>IFERROR(VLOOKUP($A152&amp;"_"&amp;$B152,Results_Deltas!$A$2:$P$15000,5,FALSE),"")</f>
        <v/>
      </c>
      <c r="H146" s="38" t="inlineStr">
        <is>
          <t>Blanket (page end)</t>
        </is>
      </c>
      <c r="I146" s="26" t="n"/>
      <c r="J146" s="26" t="n"/>
      <c r="K146" s="26" t="n"/>
      <c r="L146" s="26" t="inlineStr">
        <is>
          <t>NO</t>
        </is>
      </c>
      <c r="M146" s="0" t="n">
        <v>-3.724739873287144</v>
      </c>
      <c r="N146" s="71" t="n">
        <v>101</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MTF_GR_MIN_IND</t>
        </is>
      </c>
      <c r="B147" s="38" t="inlineStr">
        <is>
          <t>5_ALT</t>
        </is>
      </c>
      <c r="C147" s="38" t="n"/>
      <c r="D147" s="38" t="inlineStr">
        <is>
          <t>GLOBAL_CHECK, STOCKS_EXIT</t>
        </is>
      </c>
      <c r="E147" s="38" t="n"/>
      <c r="F147" s="26" t="n"/>
      <c r="G147" s="38">
        <f>IFERROR(VLOOKUP($A153&amp;"_"&amp;$B153,Results_Deltas!$A$2:$P$15000,5,FALSE),"")</f>
        <v/>
      </c>
      <c r="H147" s="38" t="inlineStr">
        <is>
          <t>Blanket (page end)</t>
        </is>
      </c>
      <c r="I147" s="26" t="n"/>
      <c r="J147" s="26" t="n"/>
      <c r="K147" s="26" t="n"/>
      <c r="L147" s="26" t="inlineStr">
        <is>
          <t>NO</t>
        </is>
      </c>
      <c r="M147" s="0" t="n">
        <v>-3.724739873287144</v>
      </c>
      <c r="N147" s="71" t="n">
        <v>101</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MTS_BOTTOM_BONUS_THRESHOLD</t>
        </is>
      </c>
      <c r="B148" s="40" t="inlineStr">
        <is>
          <t>25</t>
        </is>
      </c>
      <c r="C148" s="38" t="n"/>
      <c r="D148" s="38" t="inlineStr">
        <is>
          <t>ENTRY, GLOBAL_CHECK, STOCKS_EXIT</t>
        </is>
      </c>
      <c r="E148" s="38" t="n"/>
      <c r="F148" s="26" t="n"/>
      <c r="G148" s="38">
        <f>IFERROR(VLOOKUP($A154&amp;"_"&amp;$B154,Results_Deltas!$A$2:$P$15000,5,FALSE),"")</f>
        <v/>
      </c>
      <c r="H148" s="38" t="inlineStr">
        <is>
          <t>Blanket (page end)</t>
        </is>
      </c>
      <c r="I148" s="26" t="n"/>
      <c r="J148" s="26" t="n"/>
      <c r="K148" s="26" t="n"/>
      <c r="L148" s="26" t="inlineStr">
        <is>
          <t>YES</t>
        </is>
      </c>
      <c r="M148" s="0" t="n">
        <v>-3.82810900994502</v>
      </c>
      <c r="N148" s="71" t="n">
        <v>105</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MTS_BOTTOM_BONUS_THRESHOLD</t>
        </is>
      </c>
      <c r="B149" s="38" t="inlineStr">
        <is>
          <t>31.25</t>
        </is>
      </c>
      <c r="C149" s="38" t="n"/>
      <c r="D149" s="38" t="inlineStr">
        <is>
          <t>ENTRY, GLOBAL_CHECK, STOCKS_EXIT</t>
        </is>
      </c>
      <c r="E149" s="38" t="n"/>
      <c r="F149" s="26" t="n"/>
      <c r="G149" s="38">
        <f>IFERROR(VLOOKUP($A155&amp;"_"&amp;$B155,Results_Deltas!$A$2:$P$15000,5,FALSE),"")</f>
        <v/>
      </c>
      <c r="H149" s="38" t="inlineStr">
        <is>
          <t>Blanket (page end)</t>
        </is>
      </c>
      <c r="I149" s="26" t="n"/>
      <c r="J149" s="26" t="n"/>
      <c r="K149" s="26" t="n"/>
      <c r="L149" s="26" t="inlineStr">
        <is>
          <t>NO</t>
        </is>
      </c>
      <c r="M149" s="0" t="n">
        <v>-3.814681760324343</v>
      </c>
      <c r="N149" s="71" t="n">
        <v>105</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MTS_BOTTOM_BONUS_THRESHOLD</t>
        </is>
      </c>
      <c r="B150" s="38" t="inlineStr">
        <is>
          <t>18.75</t>
        </is>
      </c>
      <c r="C150" s="38" t="n"/>
      <c r="D150" s="38" t="inlineStr">
        <is>
          <t>ENTRY, GLOBAL_CHECK, STOCKS_EXIT</t>
        </is>
      </c>
      <c r="E150" s="38" t="n"/>
      <c r="F150" s="26" t="n"/>
      <c r="G150" s="38">
        <f>IFERROR(VLOOKUP($A156&amp;"_"&amp;$B156,Results_Deltas!$A$2:$P$15000,5,FALSE),"")</f>
        <v/>
      </c>
      <c r="H150" s="38" t="inlineStr">
        <is>
          <t>Blanket (page end)</t>
        </is>
      </c>
      <c r="I150" s="26" t="n"/>
      <c r="J150" s="26" t="n"/>
      <c r="K150" s="26" t="n"/>
      <c r="L150" s="26" t="inlineStr">
        <is>
          <t>NO</t>
        </is>
      </c>
      <c r="M150" s="0" t="n">
        <v>-3.759259096107201</v>
      </c>
      <c r="N150" s="71" t="n">
        <v>104</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MTS_BOTTOM_BONUS_THRESHOLD</t>
        </is>
      </c>
      <c r="B151" s="38" t="inlineStr">
        <is>
          <t>12.5</t>
        </is>
      </c>
      <c r="C151" s="38" t="n"/>
      <c r="D151" s="38" t="inlineStr">
        <is>
          <t>ENTRY, GLOBAL_CHECK, STOCKS_EXIT</t>
        </is>
      </c>
      <c r="E151" s="38" t="n"/>
      <c r="F151" s="26" t="n"/>
      <c r="G151" s="38">
        <f>IFERROR(VLOOKUP($A157&amp;"_"&amp;$B157,Results_Deltas!$A$2:$P$15000,5,FALSE),"")</f>
        <v/>
      </c>
      <c r="H151" s="38" t="inlineStr">
        <is>
          <t>Blanket (page end)</t>
        </is>
      </c>
      <c r="I151" s="26" t="n"/>
      <c r="J151" s="26" t="n"/>
      <c r="K151" s="26" t="n"/>
      <c r="L151" s="26" t="inlineStr">
        <is>
          <t>NO</t>
        </is>
      </c>
      <c r="M151" s="0" t="n">
        <v>-3.120376323924618</v>
      </c>
      <c r="N151" s="71" t="n">
        <v>108</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MTS_BOTTOM_STRONG_THRESHOLD</t>
        </is>
      </c>
      <c r="B152" s="40" t="inlineStr">
        <is>
          <t>40</t>
        </is>
      </c>
      <c r="C152" s="38" t="n"/>
      <c r="D152" s="38" t="inlineStr">
        <is>
          <t>ENTRY, GLOBAL_CHECK, STOCKS_EXIT</t>
        </is>
      </c>
      <c r="E152" s="38" t="n"/>
      <c r="F152" s="26" t="n"/>
      <c r="G152" s="38">
        <f>IFERROR(VLOOKUP($A158&amp;"_"&amp;$B158,Results_Deltas!$A$2:$P$15000,5,FALSE),"")</f>
        <v/>
      </c>
      <c r="H152" s="38" t="inlineStr">
        <is>
          <t>Blanket (page end)</t>
        </is>
      </c>
      <c r="I152" s="26" t="n"/>
      <c r="J152" s="26" t="n"/>
      <c r="K152" s="26" t="n"/>
      <c r="L152" s="26" t="inlineStr">
        <is>
          <t>YES</t>
        </is>
      </c>
      <c r="M152" s="0" t="n">
        <v>-3.101651546983606</v>
      </c>
      <c r="N152" s="71" t="n">
        <v>107</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MTS_BOTTOM_STRONG_THRESHOLD</t>
        </is>
      </c>
      <c r="B153" s="38" t="inlineStr">
        <is>
          <t>50</t>
        </is>
      </c>
      <c r="C153" s="38" t="n"/>
      <c r="D153" s="38" t="inlineStr">
        <is>
          <t>ENTRY, GLOBAL_CHECK, STOCKS_EXIT</t>
        </is>
      </c>
      <c r="E153" s="38" t="n"/>
      <c r="F153" s="26" t="n"/>
      <c r="G153" s="38">
        <f>IFERROR(VLOOKUP($A159&amp;"_"&amp;$B159,Results_Deltas!$A$2:$P$15000,5,FALSE),"")</f>
        <v/>
      </c>
      <c r="H153" s="38" t="inlineStr">
        <is>
          <t>Blanket (page end)</t>
        </is>
      </c>
      <c r="I153" s="26" t="n"/>
      <c r="J153" s="26" t="n"/>
      <c r="K153" s="26" t="n"/>
      <c r="L153" s="26" t="inlineStr">
        <is>
          <t>NO</t>
        </is>
      </c>
      <c r="M153" s="0" t="n">
        <v>-4.253672067406495</v>
      </c>
      <c r="N153" s="71" t="n">
        <v>105</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MTS_BOTTOM_STRONG_THRESHOLD</t>
        </is>
      </c>
      <c r="B154" s="38" t="inlineStr">
        <is>
          <t>30</t>
        </is>
      </c>
      <c r="C154" s="38" t="n"/>
      <c r="D154" s="38" t="inlineStr">
        <is>
          <t>ENTRY, GLOBAL_CHECK, STOCKS_EXIT</t>
        </is>
      </c>
      <c r="E154" s="38" t="n"/>
      <c r="F154" s="26" t="n"/>
      <c r="G154" s="38">
        <f>IFERROR(VLOOKUP($A160&amp;"_"&amp;$B160,Results_Deltas!$A$2:$P$15000,5,FALSE),"")</f>
        <v/>
      </c>
      <c r="H154" s="38" t="inlineStr">
        <is>
          <t>Blanket (page end)</t>
        </is>
      </c>
      <c r="I154" s="26" t="n"/>
      <c r="J154" s="26" t="n"/>
      <c r="K154" s="26" t="n"/>
      <c r="L154" s="26" t="inlineStr">
        <is>
          <t>NO</t>
        </is>
      </c>
      <c r="M154" s="0" t="n">
        <v>-4.260814760601088</v>
      </c>
      <c r="N154" s="71" t="n">
        <v>103</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MTS_BOTTOM_STRONG_THRESHOLD</t>
        </is>
      </c>
      <c r="B155" s="38" t="inlineStr">
        <is>
          <t>20</t>
        </is>
      </c>
      <c r="C155" s="38" t="n"/>
      <c r="D155" s="38" t="inlineStr">
        <is>
          <t>ENTRY, GLOBAL_CHECK, STOCKS_EXIT</t>
        </is>
      </c>
      <c r="E155" s="38" t="n"/>
      <c r="F155" s="26" t="n"/>
      <c r="G155" s="38">
        <f>IFERROR(VLOOKUP($A161&amp;"_"&amp;$B161,Results_Deltas!$A$2:$P$15000,5,FALSE),"")</f>
        <v/>
      </c>
      <c r="H155" s="38" t="inlineStr">
        <is>
          <t>Blanket (page end)</t>
        </is>
      </c>
      <c r="I155" s="26" t="n"/>
      <c r="J155" s="26" t="n"/>
      <c r="K155" s="26" t="n"/>
      <c r="L155" s="26" t="inlineStr">
        <is>
          <t>NO</t>
        </is>
      </c>
      <c r="M155" s="0" t="n">
        <v>-2.919338756153347</v>
      </c>
      <c r="N155" s="71" t="n">
        <v>106</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MTS_GATE_ENABLED</t>
        </is>
      </c>
      <c r="B156" s="38" t="inlineStr">
        <is>
          <t>False</t>
        </is>
      </c>
      <c r="C156" s="38" t="n"/>
      <c r="D156" s="38" t="inlineStr">
        <is>
          <t>ENTRY, GLOBAL_CHECK, STOCKS_EXIT</t>
        </is>
      </c>
      <c r="E156" s="38" t="n"/>
      <c r="F156" s="26" t="n"/>
      <c r="G156" s="38">
        <f>IFERROR(VLOOKUP($A162&amp;"_"&amp;$B162,Results_Deltas!$A$2:$P$15000,5,FALSE),"")</f>
        <v/>
      </c>
      <c r="H156" s="38" t="inlineStr">
        <is>
          <t>Blanket (page end)</t>
        </is>
      </c>
      <c r="I156" s="26" t="n"/>
      <c r="J156" s="26" t="n"/>
      <c r="K156" s="26" t="n"/>
      <c r="L156" s="26" t="inlineStr">
        <is>
          <t>NO</t>
        </is>
      </c>
      <c r="M156" s="0" t="n">
        <v>-1.022366219349889</v>
      </c>
      <c r="N156" s="71" t="n">
        <v>94</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9" t="inlineStr">
        <is>
          <t>MTS_GATE_ENABLED</t>
        </is>
      </c>
      <c r="B157" s="40" t="inlineStr">
        <is>
          <t>True</t>
        </is>
      </c>
      <c r="C157" s="38" t="n"/>
      <c r="D157" s="38" t="inlineStr">
        <is>
          <t>ENTRY, GLOBAL_CHECK, STOCKS_EXIT</t>
        </is>
      </c>
      <c r="E157" s="38" t="n"/>
      <c r="F157" s="26" t="n"/>
      <c r="G157" s="38">
        <f>IFERROR(VLOOKUP($A163&amp;"_"&amp;$B163,Results_Deltas!$A$2:$P$15000,5,FALSE),"")</f>
        <v/>
      </c>
      <c r="H157" s="38" t="inlineStr">
        <is>
          <t>Blanket (page end)</t>
        </is>
      </c>
      <c r="I157" s="26" t="n"/>
      <c r="J157" s="26" t="n"/>
      <c r="K157" s="26" t="n"/>
      <c r="L157" s="26" t="inlineStr">
        <is>
          <t>YES</t>
        </is>
      </c>
      <c r="M157" s="0" t="n">
        <v>-2.914667435606333</v>
      </c>
      <c r="N157" s="71" t="n">
        <v>106</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9" t="inlineStr">
        <is>
          <t>NEWBORN_LOSS_KILL_GAIN_THRESHOLD_PCT</t>
        </is>
      </c>
      <c r="B158" s="40" t="inlineStr">
        <is>
          <t>0</t>
        </is>
      </c>
      <c r="C158" s="38" t="n"/>
      <c r="D158" s="38" t="inlineStr">
        <is>
          <t>AUGMENT, EXIT, GLOBAL_CHECK, REDUCE, STOCKS_EXIT</t>
        </is>
      </c>
      <c r="E158" s="38" t="n"/>
      <c r="F158" s="26" t="n"/>
      <c r="G158" s="38">
        <f>IFERROR(VLOOKUP($A164&amp;"_"&amp;$B164,Results_Deltas!$A$2:$P$15000,5,FALSE),"")</f>
        <v/>
      </c>
      <c r="H158" s="38" t="inlineStr">
        <is>
          <t>Blanket (page end)</t>
        </is>
      </c>
      <c r="I158" s="26" t="n"/>
      <c r="J158" s="26" t="n"/>
      <c r="K158" s="26" t="n"/>
      <c r="L158" s="26" t="inlineStr">
        <is>
          <t>YES</t>
        </is>
      </c>
      <c r="M158" s="0" t="n">
        <v>-0.7880034884471889</v>
      </c>
      <c r="N158" s="71" t="n">
        <v>106</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NEWBORN_LOSS_KILL_GAIN_THRESHOLD_PCT</t>
        </is>
      </c>
      <c r="B159" s="38" t="inlineStr">
        <is>
          <t>2.0</t>
        </is>
      </c>
      <c r="C159" s="38" t="n"/>
      <c r="D159" s="38" t="inlineStr">
        <is>
          <t>AUGMENT, EXIT, GLOBAL_CHECK, REDUCE, STOCKS_EXIT</t>
        </is>
      </c>
      <c r="E159" s="38" t="n"/>
      <c r="F159" s="26" t="n"/>
      <c r="G159" s="38">
        <f>IFERROR(VLOOKUP($A165&amp;"_"&amp;$B165,Results_Deltas!$A$2:$P$15000,5,FALSE),"")</f>
        <v/>
      </c>
      <c r="H159" s="38" t="inlineStr">
        <is>
          <t>Blanket (page end)</t>
        </is>
      </c>
      <c r="I159" s="26" t="n"/>
      <c r="J159" s="26" t="n"/>
      <c r="K159" s="26" t="n"/>
      <c r="L159" s="26" t="inlineStr">
        <is>
          <t>NO</t>
        </is>
      </c>
      <c r="M159" s="0" t="n">
        <v>-1.922802062737104</v>
      </c>
      <c r="N159" s="71" t="n">
        <v>106</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NEWBORN_LOSS_KILL_GAIN_THRESHOLD_PCT</t>
        </is>
      </c>
      <c r="B160" s="38" t="inlineStr">
        <is>
          <t>1.0</t>
        </is>
      </c>
      <c r="C160" s="38" t="n"/>
      <c r="D160" s="38" t="inlineStr">
        <is>
          <t>AUGMENT, EXIT, GLOBAL_CHECK, REDUCE, STOCKS_EXIT</t>
        </is>
      </c>
      <c r="E160" s="38" t="n"/>
      <c r="F160" s="26" t="n"/>
      <c r="G160" s="38">
        <f>IFERROR(VLOOKUP($A166&amp;"_"&amp;$B166,Results_Deltas!$A$2:$P$15000,5,FALSE),"")</f>
        <v/>
      </c>
      <c r="H160" s="38" t="inlineStr">
        <is>
          <t>Blanket (page end)</t>
        </is>
      </c>
      <c r="I160" s="26" t="n"/>
      <c r="J160" s="26" t="n"/>
      <c r="K160" s="26" t="n"/>
      <c r="L160" s="26" t="inlineStr">
        <is>
          <t>NO</t>
        </is>
      </c>
      <c r="M160" s="0" t="n">
        <v>-2.434065719308851</v>
      </c>
      <c r="N160" s="71" t="n">
        <v>105</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NEWBORN_LOSS_KILL_GAIN_THRESHOLD_PCT</t>
        </is>
      </c>
      <c r="B161" s="38" t="inlineStr">
        <is>
          <t>0.5</t>
        </is>
      </c>
      <c r="C161" s="38" t="n"/>
      <c r="D161" s="38" t="inlineStr">
        <is>
          <t>AUGMENT, EXIT, GLOBAL_CHECK, REDUCE, STOCKS_EXIT</t>
        </is>
      </c>
      <c r="E161" s="38" t="n"/>
      <c r="F161" s="26" t="n"/>
      <c r="G161" s="38">
        <f>IFERROR(VLOOKUP($A167&amp;"_"&amp;$B167,Results_Deltas!$A$2:$P$15000,5,FALSE),"")</f>
        <v/>
      </c>
      <c r="H161" s="38" t="inlineStr">
        <is>
          <t>Blanket (page end)</t>
        </is>
      </c>
      <c r="I161" s="26" t="n"/>
      <c r="J161" s="26" t="n"/>
      <c r="K161" s="26" t="n"/>
      <c r="L161" s="26" t="inlineStr">
        <is>
          <t>NO</t>
        </is>
      </c>
      <c r="M161" s="0" t="n">
        <v>-2.406400481995691</v>
      </c>
      <c r="N161" s="71" t="n">
        <v>105</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IFERROR(VLOOKUP($A168&amp;"_"&amp;$B168,Results_Deltas!$A$2:$P$15000,5,FALSE),"")</f>
        <v/>
      </c>
      <c r="H162" s="38" t="inlineStr">
        <is>
          <t>Blanket (page end)</t>
        </is>
      </c>
      <c r="I162" s="26" t="n"/>
      <c r="J162" s="26" t="n"/>
      <c r="K162" s="26" t="n"/>
      <c r="L162" s="26" t="inlineStr">
        <is>
          <t>NO</t>
        </is>
      </c>
      <c r="M162" s="0" t="n">
        <v>-0.8399552069677098</v>
      </c>
      <c r="N162" s="71" t="n">
        <v>101</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IFERROR(VLOOKUP($A169&amp;"_"&amp;$B169,Results_Deltas!$A$2:$P$15000,5,FALSE),"")</f>
        <v/>
      </c>
      <c r="H163" s="38" t="inlineStr">
        <is>
          <t>Blanket (page end)</t>
        </is>
      </c>
      <c r="I163" s="26" t="n"/>
      <c r="J163" s="26" t="n"/>
      <c r="K163" s="26" t="n"/>
      <c r="L163" s="26" t="inlineStr">
        <is>
          <t>NO</t>
        </is>
      </c>
      <c r="M163" s="0" t="n">
        <v>-0.8399552069677098</v>
      </c>
      <c r="N163" s="71" t="n">
        <v>101</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NEW_POSITION_MAX_LOSS_THRESHOLD</t>
        </is>
      </c>
      <c r="B164" s="38" t="inlineStr">
        <is>
          <t>0</t>
        </is>
      </c>
      <c r="C164" s="38" t="n"/>
      <c r="D164" s="38" t="inlineStr">
        <is>
          <t>AUGMENT, EXIT, GLOBAL_CHECK, REDUCE, STOCKS_EXIT</t>
        </is>
      </c>
      <c r="E164" s="38" t="n"/>
      <c r="F164" s="26" t="n"/>
      <c r="G164" s="38">
        <f>IFERROR(VLOOKUP($A170&amp;"_"&amp;$B170,Results_Deltas!$A$2:$P$15000,5,FALSE),"")</f>
        <v/>
      </c>
      <c r="H164" s="38" t="inlineStr">
        <is>
          <t>Blanket (page end)</t>
        </is>
      </c>
      <c r="I164" s="26" t="n"/>
      <c r="J164" s="26" t="n"/>
      <c r="K164" s="26" t="n"/>
      <c r="L164" s="26" t="inlineStr">
        <is>
          <t>NO</t>
        </is>
      </c>
      <c r="M164" s="0" t="n">
        <v>-0.9365086205796982</v>
      </c>
      <c r="N164" s="71" t="n">
        <v>105</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NEW_POSITION_MAX_LOSS_THRESHOLD</t>
        </is>
      </c>
      <c r="B165" s="38" t="inlineStr">
        <is>
          <t>2.0</t>
        </is>
      </c>
      <c r="C165" s="38" t="n"/>
      <c r="D165" s="38" t="inlineStr">
        <is>
          <t>AUGMENT, EXIT, GLOBAL_CHECK, REDUCE, STOCKS_EXIT</t>
        </is>
      </c>
      <c r="E165" s="38" t="n"/>
      <c r="F165" s="26" t="n"/>
      <c r="G165" s="38">
        <f>IFERROR(VLOOKUP($A171&amp;"_"&amp;$B171,Results_Deltas!$A$2:$P$15000,5,FALSE),"")</f>
        <v/>
      </c>
      <c r="H165" s="38" t="inlineStr">
        <is>
          <t>Blanket (page end)</t>
        </is>
      </c>
      <c r="I165" s="26" t="n"/>
      <c r="J165" s="26" t="n"/>
      <c r="K165" s="26" t="n"/>
      <c r="L165" s="26" t="inlineStr">
        <is>
          <t>NO</t>
        </is>
      </c>
      <c r="M165" s="0" t="n">
        <v>-2.871432025389842</v>
      </c>
      <c r="N165" s="71" t="n">
        <v>104</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NEW_POSITION_MAX_LOSS_THRESHOLD</t>
        </is>
      </c>
      <c r="B166" s="38" t="inlineStr">
        <is>
          <t>1.0</t>
        </is>
      </c>
      <c r="C166" s="38" t="n"/>
      <c r="D166" s="38" t="inlineStr">
        <is>
          <t>AUGMENT, EXIT, GLOBAL_CHECK, REDUCE, STOCKS_EXIT</t>
        </is>
      </c>
      <c r="E166" s="38" t="n"/>
      <c r="F166" s="26" t="n"/>
      <c r="G166" s="38">
        <f>IFERROR(VLOOKUP($A172&amp;"_"&amp;$B172,Results_Deltas!$A$2:$P$15000,5,FALSE),"")</f>
        <v/>
      </c>
      <c r="H166" s="38" t="inlineStr">
        <is>
          <t>Blanket (page end)</t>
        </is>
      </c>
      <c r="I166" s="26" t="n"/>
      <c r="J166" s="26" t="n"/>
      <c r="K166" s="26" t="n"/>
      <c r="L166" s="26" t="inlineStr">
        <is>
          <t>NO</t>
        </is>
      </c>
      <c r="M166" s="0" t="n">
        <v>-2.211868618635919</v>
      </c>
      <c r="N166" s="71" t="n">
        <v>105</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NEW_POSITION_MAX_LOSS_THRESHOLD</t>
        </is>
      </c>
      <c r="B167" s="38" t="inlineStr">
        <is>
          <t>0.5</t>
        </is>
      </c>
      <c r="C167" s="38" t="n"/>
      <c r="D167" s="38" t="inlineStr">
        <is>
          <t>AUGMENT, EXIT, GLOBAL_CHECK, REDUCE, STOCKS_EXIT</t>
        </is>
      </c>
      <c r="E167" s="38" t="n"/>
      <c r="F167" s="26" t="n"/>
      <c r="G167" s="38">
        <f>IFERROR(VLOOKUP($A173&amp;"_"&amp;$B173,Results_Deltas!$A$2:$P$15000,5,FALSE),"")</f>
        <v/>
      </c>
      <c r="H167" s="38" t="inlineStr">
        <is>
          <t>Blanket (page end)</t>
        </is>
      </c>
      <c r="I167" s="26" t="n"/>
      <c r="J167" s="26" t="n"/>
      <c r="K167" s="26" t="n"/>
      <c r="L167" s="26" t="inlineStr">
        <is>
          <t>NO</t>
        </is>
      </c>
      <c r="M167" s="0" t="n">
        <v>-1.980955507297841</v>
      </c>
      <c r="N167" s="71" t="n">
        <v>105</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OI_CONFIRM_ENABLED</t>
        </is>
      </c>
      <c r="B168" s="38" t="inlineStr">
        <is>
          <t>False</t>
        </is>
      </c>
      <c r="C168" s="38" t="n"/>
      <c r="D168" s="38" t="inlineStr">
        <is>
          <t>ENTRY, GLOBAL_CHECK, STOCKS_EXIT</t>
        </is>
      </c>
      <c r="E168" s="38" t="n"/>
      <c r="F168" s="26" t="n"/>
      <c r="G168" s="38">
        <f>IFERROR(VLOOKUP($A174&amp;"_"&amp;$B174,Results_Deltas!$A$2:$P$15000,5,FALSE),"")</f>
        <v/>
      </c>
      <c r="H168" s="38" t="inlineStr">
        <is>
          <t>Blanket (page end)</t>
        </is>
      </c>
      <c r="I168" s="26" t="n"/>
      <c r="J168" s="26" t="n"/>
      <c r="K168" s="26" t="n"/>
      <c r="L168" s="26" t="inlineStr">
        <is>
          <t>NO</t>
        </is>
      </c>
      <c r="M168" s="0" t="n">
        <v>-1.033359404504189</v>
      </c>
      <c r="N168" s="71" t="n">
        <v>93</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OI_CONFIRM_ENABLED</t>
        </is>
      </c>
      <c r="B169" s="40" t="inlineStr">
        <is>
          <t>True</t>
        </is>
      </c>
      <c r="C169" s="38" t="n"/>
      <c r="D169" s="38" t="inlineStr">
        <is>
          <t>ENTRY, GLOBAL_CHECK, STOCKS_EXIT</t>
        </is>
      </c>
      <c r="E169" s="38" t="n"/>
      <c r="F169" s="26" t="n"/>
      <c r="G169" s="38">
        <f>IFERROR(VLOOKUP($A175&amp;"_"&amp;$B175,Results_Deltas!$A$2:$P$15000,5,FALSE),"")</f>
        <v/>
      </c>
      <c r="H169" s="38" t="inlineStr">
        <is>
          <t>Blanket (page end)</t>
        </is>
      </c>
      <c r="I169" s="26" t="n"/>
      <c r="J169" s="26" t="n"/>
      <c r="K169" s="26" t="n"/>
      <c r="L169" s="26" t="inlineStr">
        <is>
          <t>YES</t>
        </is>
      </c>
      <c r="M169" s="0" t="n">
        <v>-3.920522648709543</v>
      </c>
      <c r="N169" s="71" t="n">
        <v>101</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OI_CONFIRM_MIN_CHANGE_PCT</t>
        </is>
      </c>
      <c r="B170" s="38" t="inlineStr">
        <is>
          <t>0</t>
        </is>
      </c>
      <c r="C170" s="38" t="n"/>
      <c r="D170" s="38" t="inlineStr">
        <is>
          <t>ENTRY, GLOBAL_CHECK, STOCKS_EXIT</t>
        </is>
      </c>
      <c r="E170" s="38" t="n"/>
      <c r="F170" s="26" t="n"/>
      <c r="G170" s="38">
        <f>IFERROR(VLOOKUP($A176&amp;"_"&amp;$B176,Results_Deltas!$A$2:$P$15000,5,FALSE),"")</f>
        <v/>
      </c>
      <c r="H170" s="38" t="inlineStr">
        <is>
          <t>Blanket (page end)</t>
        </is>
      </c>
      <c r="I170" s="26" t="n"/>
      <c r="J170" s="26" t="n"/>
      <c r="K170" s="26" t="n"/>
      <c r="L170" s="26" t="inlineStr">
        <is>
          <t>NO</t>
        </is>
      </c>
      <c r="M170" s="0" t="n">
        <v>-3.43723934059771</v>
      </c>
      <c r="N170" s="71" t="n">
        <v>105</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OI_CONFIRM_MIN_CHANGE_PCT</t>
        </is>
      </c>
      <c r="B171" s="38" t="inlineStr">
        <is>
          <t>2.0</t>
        </is>
      </c>
      <c r="C171" s="38" t="n"/>
      <c r="D171" s="38" t="inlineStr">
        <is>
          <t>ENTRY, GLOBAL_CHECK, STOCKS_EXIT</t>
        </is>
      </c>
      <c r="E171" s="38" t="n"/>
      <c r="F171" s="26" t="n"/>
      <c r="G171" s="38">
        <f>IFERROR(VLOOKUP($A177&amp;"_"&amp;$B177,Results_Deltas!$A$2:$P$15000,5,FALSE),"")</f>
        <v/>
      </c>
      <c r="H171" s="38" t="inlineStr">
        <is>
          <t>Blanket (page end)</t>
        </is>
      </c>
      <c r="I171" s="26" t="n"/>
      <c r="J171" s="26" t="n"/>
      <c r="K171" s="26" t="n"/>
      <c r="L171" s="26" t="inlineStr">
        <is>
          <t>NO</t>
        </is>
      </c>
      <c r="M171" s="0" t="n">
        <v>-4.156713820786222</v>
      </c>
      <c r="N171" s="71" t="n">
        <v>100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OI_CONFIRM_MIN_CHANGE_PCT</t>
        </is>
      </c>
      <c r="B172" s="38" t="inlineStr">
        <is>
          <t>1.0</t>
        </is>
      </c>
      <c r="C172" s="38" t="n"/>
      <c r="D172" s="38" t="inlineStr">
        <is>
          <t>ENTRY, GLOBAL_CHECK, STOCKS_EXIT</t>
        </is>
      </c>
      <c r="E172" s="38" t="n"/>
      <c r="F172" s="26" t="n"/>
      <c r="G172" s="38">
        <f>IFERROR(VLOOKUP($A178&amp;"_"&amp;$B178,Results_Deltas!$A$2:$P$15000,5,FALSE),"")</f>
        <v/>
      </c>
      <c r="H172" s="38" t="inlineStr">
        <is>
          <t>Blanket (page end)</t>
        </is>
      </c>
      <c r="I172" s="26" t="n"/>
      <c r="J172" s="26" t="n"/>
      <c r="K172" s="26" t="n"/>
      <c r="L172" s="26" t="inlineStr">
        <is>
          <t>NO</t>
        </is>
      </c>
      <c r="M172" s="0" t="n">
        <v>-2.959358952767639</v>
      </c>
      <c r="N172" s="71" t="n">
        <v>105</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9" t="inlineStr">
        <is>
          <t>OI_CONFIRM_MIN_CHANGE_PCT</t>
        </is>
      </c>
      <c r="B173" s="40" t="inlineStr">
        <is>
          <t>0.5</t>
        </is>
      </c>
      <c r="C173" s="38" t="n"/>
      <c r="D173" s="38" t="inlineStr">
        <is>
          <t>ENTRY, GLOBAL_CHECK, STOCKS_EXIT</t>
        </is>
      </c>
      <c r="E173" s="38" t="n"/>
      <c r="F173" s="26" t="n"/>
      <c r="G173" s="38">
        <f>IFERROR(VLOOKUP($A179&amp;"_"&amp;$B179,Results_Deltas!$A$2:$P$15000,5,FALSE),"")</f>
        <v/>
      </c>
      <c r="H173" s="38" t="inlineStr">
        <is>
          <t>Blanket (page end)</t>
        </is>
      </c>
      <c r="I173" s="26" t="n"/>
      <c r="J173" s="26" t="n"/>
      <c r="K173" s="26" t="n"/>
      <c r="L173" s="26" t="inlineStr">
        <is>
          <t>YES</t>
        </is>
      </c>
      <c r="M173" s="0" t="n">
        <v>-1.883282834340733</v>
      </c>
      <c r="N173" s="71" t="n">
        <v>104</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OI_CONFIRM_MIN_PRICE_PCT</t>
        </is>
      </c>
      <c r="B174" s="38" t="inlineStr">
        <is>
          <t>0</t>
        </is>
      </c>
      <c r="C174" s="38" t="n"/>
      <c r="D174" s="38" t="inlineStr">
        <is>
          <t>ENTRY, GLOBAL_CHECK, STOCKS_EXIT</t>
        </is>
      </c>
      <c r="E174" s="38" t="n"/>
      <c r="F174" s="26" t="n"/>
      <c r="G174" s="38">
        <f>IFERROR(VLOOKUP($A180&amp;"_"&amp;$B180,Results_Deltas!$A$2:$P$15000,5,FALSE),"")</f>
        <v/>
      </c>
      <c r="H174" s="38" t="inlineStr">
        <is>
          <t>Blanket (page end)</t>
        </is>
      </c>
      <c r="I174" s="26" t="n"/>
      <c r="J174" s="26" t="n"/>
      <c r="K174" s="26" t="n"/>
      <c r="L174" s="26" t="inlineStr">
        <is>
          <t>NO</t>
        </is>
      </c>
      <c r="M174" s="0" t="n">
        <v>-2.354547392687361</v>
      </c>
      <c r="N174" s="71" t="n">
        <v>103</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OI_CONFIRM_MIN_PRICE_PCT</t>
        </is>
      </c>
      <c r="B175" s="38" t="inlineStr">
        <is>
          <t>2.0</t>
        </is>
      </c>
      <c r="C175" s="38" t="n"/>
      <c r="D175" s="38" t="inlineStr">
        <is>
          <t>ENTRY, GLOBAL_CHECK, STOCKS_EXIT</t>
        </is>
      </c>
      <c r="E175" s="38" t="n"/>
      <c r="F175" s="26" t="n"/>
      <c r="G175" s="38">
        <f>IFERROR(VLOOKUP($A181&amp;"_"&amp;$B181,Results_Deltas!$A$2:$P$15000,5,FALSE),"")</f>
        <v/>
      </c>
      <c r="H175" s="38" t="inlineStr">
        <is>
          <t>Blanket (page end)</t>
        </is>
      </c>
      <c r="I175" s="26" t="n"/>
      <c r="J175" s="26" t="n"/>
      <c r="K175" s="26" t="n"/>
      <c r="L175" s="26" t="inlineStr">
        <is>
          <t>NO</t>
        </is>
      </c>
      <c r="M175" s="0" t="n">
        <v>-2.665344429588409</v>
      </c>
      <c r="N175" s="71" t="n">
        <v>104</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OI_CONFIRM_MIN_PRICE_PCT</t>
        </is>
      </c>
      <c r="B176" s="38" t="inlineStr">
        <is>
          <t>1.0</t>
        </is>
      </c>
      <c r="C176" s="38" t="n"/>
      <c r="D176" s="38" t="inlineStr">
        <is>
          <t>ENTRY, GLOBAL_CHECK, STOCKS_EXIT</t>
        </is>
      </c>
      <c r="E176" s="38" t="n"/>
      <c r="F176" s="26" t="n"/>
      <c r="G176" s="38">
        <f>IFERROR(VLOOKUP($A182&amp;"_"&amp;$B182,Results_Deltas!$A$2:$P$15000,5,FALSE),"")</f>
        <v/>
      </c>
      <c r="H176" s="38" t="inlineStr">
        <is>
          <t>Blanket (page end)</t>
        </is>
      </c>
      <c r="I176" s="26" t="n"/>
      <c r="J176" s="26" t="n"/>
      <c r="K176" s="26" t="n"/>
      <c r="L176" s="26" t="inlineStr">
        <is>
          <t>NO</t>
        </is>
      </c>
      <c r="M176" s="0" t="n">
        <v>-3.973575701627417</v>
      </c>
      <c r="N176" s="71" t="n">
        <v>98</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OI_CONFIRM_MIN_PRICE_PCT</t>
        </is>
      </c>
      <c r="B177" s="38" t="inlineStr">
        <is>
          <t>0.5</t>
        </is>
      </c>
      <c r="C177" s="38" t="n"/>
      <c r="D177" s="38" t="inlineStr">
        <is>
          <t>ENTRY, GLOBAL_CHECK, STOCKS_EXIT</t>
        </is>
      </c>
      <c r="E177" s="38" t="n"/>
      <c r="F177" s="26" t="n"/>
      <c r="G177" s="38">
        <f>IFERROR(VLOOKUP($A183&amp;"_"&amp;$B183,Results_Deltas!$A$2:$P$15000,5,FALSE),"")</f>
        <v/>
      </c>
      <c r="H177" s="38" t="inlineStr">
        <is>
          <t>Blanket (page end)</t>
        </is>
      </c>
      <c r="I177" s="26" t="n"/>
      <c r="J177" s="26" t="n"/>
      <c r="K177" s="26" t="n"/>
      <c r="L177" s="26" t="inlineStr">
        <is>
          <t>NO</t>
        </is>
      </c>
      <c r="M177" s="0" t="n">
        <v>-3.965490336768173</v>
      </c>
      <c r="N177" s="71" t="n">
        <v>99</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0" t="inlineStr">
        <is>
          <t>BB_EXIT_AT_LOSS_TF</t>
        </is>
      </c>
      <c r="B178" s="0" t="inlineStr">
        <is>
          <t>OFF</t>
        </is>
      </c>
      <c r="D178" s="0" t="inlineStr">
        <is>
          <t>EXIT_BB</t>
        </is>
      </c>
      <c r="G178" s="0">
        <f>IFERROR(VLOOKUP($A178&amp;"_"&amp;$B178,Results_Deltas!$A$2:$P$15000,5,FALSE),"")</f>
        <v/>
      </c>
      <c r="L178" s="0" t="inlineStr">
        <is>
          <t>YES</t>
        </is>
      </c>
      <c r="M178" s="0" t="n">
        <v>-1.956546936693878</v>
      </c>
      <c r="N178" s="0" t="n">
        <v>11</v>
      </c>
    </row>
    <row r="179" ht="15.75" customHeight="1" s="67">
      <c r="A179" s="0" t="inlineStr">
        <is>
          <t>BB_EXIT_AT_LOSS_TF</t>
        </is>
      </c>
      <c r="B179" s="0" t="inlineStr">
        <is>
          <t>15m</t>
        </is>
      </c>
      <c r="D179" s="0" t="inlineStr">
        <is>
          <t>EXIT_BB</t>
        </is>
      </c>
      <c r="G179" s="0">
        <f>IFERROR(VLOOKUP($A179&amp;"_"&amp;$B179,Results_Deltas!$A$2:$P$15000,5,FALSE),"")</f>
        <v/>
      </c>
      <c r="L179" s="0" t="inlineStr">
        <is>
          <t>NO</t>
        </is>
      </c>
      <c r="M179" s="0" t="n">
        <v>-1.956546936693878</v>
      </c>
      <c r="N179" s="0" t="n">
        <v>11</v>
      </c>
    </row>
    <row r="180" ht="15.75" customHeight="1" s="67">
      <c r="A180" s="0" t="inlineStr">
        <is>
          <t>BB_EXIT_AT_LOSS_TF</t>
        </is>
      </c>
      <c r="B180" s="0" t="inlineStr">
        <is>
          <t>1h</t>
        </is>
      </c>
      <c r="D180" s="0" t="inlineStr">
        <is>
          <t>EXIT_BB</t>
        </is>
      </c>
      <c r="G180" s="0">
        <f>IFERROR(VLOOKUP($A180&amp;"_"&amp;$B180,Results_Deltas!$A$2:$P$15000,5,FALSE),"")</f>
        <v/>
      </c>
      <c r="L180" s="0" t="inlineStr">
        <is>
          <t>NO</t>
        </is>
      </c>
      <c r="M180" s="0" t="n">
        <v>-1.956546936693878</v>
      </c>
      <c r="N180" s="0" t="n">
        <v>11</v>
      </c>
    </row>
    <row r="181" ht="15.75" customHeight="1" s="67">
      <c r="A181" s="0" t="inlineStr">
        <is>
          <t>BB_EXIT_AT_LOSS_TF</t>
        </is>
      </c>
      <c r="B181" s="0" t="inlineStr">
        <is>
          <t>4h</t>
        </is>
      </c>
      <c r="D181" s="0" t="inlineStr">
        <is>
          <t>EXIT_BB</t>
        </is>
      </c>
      <c r="G181" s="0">
        <f>IFERROR(VLOOKUP($A181&amp;"_"&amp;$B181,Results_Deltas!$A$2:$P$15000,5,FALSE),"")</f>
        <v/>
      </c>
      <c r="L181" s="0" t="inlineStr">
        <is>
          <t>NO</t>
        </is>
      </c>
      <c r="M181" s="0" t="n">
        <v>-2.119089928604719</v>
      </c>
      <c r="N181" s="0" t="n">
        <v>11</v>
      </c>
    </row>
    <row r="182" ht="15.75" customHeight="1" s="67">
      <c r="A182" s="0" t="inlineStr">
        <is>
          <t>BB_EXIT_AT_LOSS_TF</t>
        </is>
      </c>
      <c r="B182" s="0" t="inlineStr">
        <is>
          <t>D</t>
        </is>
      </c>
      <c r="D182" s="0" t="inlineStr">
        <is>
          <t>EXIT_BB</t>
        </is>
      </c>
      <c r="G182" s="0">
        <f>IFERROR(VLOOKUP($A182&amp;"_"&amp;$B182,Results_Deltas!$A$2:$P$15000,5,FALSE),"")</f>
        <v/>
      </c>
      <c r="L182" s="0" t="inlineStr">
        <is>
          <t>NO</t>
        </is>
      </c>
      <c r="M182" s="0" t="n">
        <v>-1.956546936693878</v>
      </c>
      <c r="N182" s="0" t="n">
        <v>11</v>
      </c>
    </row>
    <row r="183" ht="15.75" customHeight="1" s="67">
      <c r="A183" s="0" t="inlineStr">
        <is>
          <t>ULTIMATE_DC_4H_STOP_ENABLED</t>
        </is>
      </c>
      <c r="B183" s="0" t="inlineStr">
        <is>
          <t>True</t>
        </is>
      </c>
      <c r="C183" s="0" t="inlineStr"/>
      <c r="D183" s="0" t="inlineStr">
        <is>
          <t>GLOBAL, CRYPTO_EXIT, STOCKS_EXIT</t>
        </is>
      </c>
      <c r="H183" s="0" t="inlineStr">
        <is>
          <t>ABSOLUTE HARD_STOP (2026-09-19)</t>
        </is>
      </c>
    </row>
    <row r="184">
      <c r="A184" s="0" t="inlineStr">
        <is>
          <t>ULTIMATE_DC_4H_STOP_ENABLED</t>
        </is>
      </c>
      <c r="B184" s="0" t="inlineStr">
        <is>
          <t>True</t>
        </is>
      </c>
      <c r="D184" s="0" t="inlineStr">
        <is>
          <t>GLOBAL, CRYPTO_EXIT, STOCKS_EXIT</t>
        </is>
      </c>
      <c r="H184" s="0" t="inlineStr">
        <is>
          <t>ABSOLUTE HARD_STOP (2026-09-19)</t>
        </is>
      </c>
    </row>
  </sheetData>
  <mergeCells count="1">
    <mergeCell ref="A1:IL1"/>
  </mergeCell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fitToPage="1"/>
  </sheetPr>
  <dimension ref="A1:IO18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05 EXIT_VELOCITY - 26 bases -&gt; 80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BANDAID_OFF_LOSER_RECOVER_PCT</t>
        </is>
      </c>
      <c r="B3" s="38" t="inlineStr">
        <is>
          <t>2.0</t>
        </is>
      </c>
      <c r="C3" s="38" t="n"/>
      <c r="D3" s="38" t="inlineStr">
        <is>
          <t>AUGMENT, ENTRY, EXIT, GLOBAL_CHECK, REDUCE, STOCKS_EXIT</t>
        </is>
      </c>
      <c r="E3" s="38" t="n"/>
      <c r="F3" s="26" t="n"/>
      <c r="G3" s="38">
        <f>IFERROR(VLOOKUP($A88&amp;"_"&amp;$B88,Results_Deltas!$A$2:$P$15000,5,FALSE),"")</f>
        <v/>
      </c>
      <c r="H3" s="38" t="inlineStr">
        <is>
          <t>Blanket (page end)</t>
        </is>
      </c>
      <c r="I3" s="26" t="n"/>
      <c r="J3" s="26" t="n"/>
      <c r="K3" s="26" t="n"/>
      <c r="L3" s="26" t="inlineStr">
        <is>
          <t>NO</t>
        </is>
      </c>
      <c r="M3" s="0" t="n">
        <v>-2.755827363764006</v>
      </c>
      <c r="N3" s="71" t="n">
        <v>115</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BANDAID_OFF_LOSER_RECOVER_PCT</t>
        </is>
      </c>
      <c r="B4" s="38" t="inlineStr">
        <is>
          <t>1.0</t>
        </is>
      </c>
      <c r="C4" s="38" t="n"/>
      <c r="D4" s="38" t="inlineStr">
        <is>
          <t>AUGMENT, ENTRY, EXIT, GLOBAL_CHECK, REDUCE, STOCKS_EXIT</t>
        </is>
      </c>
      <c r="E4" s="38" t="n"/>
      <c r="F4" s="26" t="n"/>
      <c r="G4" s="38">
        <f>IFERROR(VLOOKUP($A89&amp;"_"&amp;$B89,Results_Deltas!$A$2:$P$15000,5,FALSE),"")</f>
        <v/>
      </c>
      <c r="H4" s="38" t="inlineStr">
        <is>
          <t>Blanket (page end)</t>
        </is>
      </c>
      <c r="I4" s="26" t="n"/>
      <c r="J4" s="26" t="n"/>
      <c r="K4" s="26" t="n"/>
      <c r="L4" s="26" t="inlineStr">
        <is>
          <t>NO</t>
        </is>
      </c>
      <c r="M4" s="0" t="n">
        <v>-3.560587580512908</v>
      </c>
      <c r="N4" s="71" t="n">
        <v>111</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BANDAID_OFF_LOSER_RECOVER_PCT</t>
        </is>
      </c>
      <c r="B5" s="38" t="inlineStr">
        <is>
          <t>0.5</t>
        </is>
      </c>
      <c r="C5" s="38" t="n"/>
      <c r="D5" s="38" t="inlineStr">
        <is>
          <t>AUGMENT, ENTRY, EXIT, GLOBAL_CHECK, REDUCE, STOCKS_EXIT</t>
        </is>
      </c>
      <c r="E5" s="38" t="n"/>
      <c r="F5" s="26" t="n"/>
      <c r="G5" s="38">
        <f>IFERROR(VLOOKUP($A90&amp;"_"&amp;$B90,Results_Deltas!$A$2:$P$15000,5,FALSE),"")</f>
        <v/>
      </c>
      <c r="H5" s="38" t="inlineStr">
        <is>
          <t>Blanket (page end)</t>
        </is>
      </c>
      <c r="I5" s="26" t="n"/>
      <c r="J5" s="26" t="n"/>
      <c r="K5" s="26" t="n"/>
      <c r="L5" s="26" t="inlineStr">
        <is>
          <t>NO</t>
        </is>
      </c>
      <c r="M5" s="0" t="n">
        <v>-3.848673715899851</v>
      </c>
      <c r="N5" s="71" t="n">
        <v>111</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9" t="inlineStr">
        <is>
          <t>BAND_ARROW_ENABLED</t>
        </is>
      </c>
      <c r="B6" s="40" t="inlineStr">
        <is>
          <t>False</t>
        </is>
      </c>
      <c r="C6" s="38" t="n"/>
      <c r="D6" s="38" t="inlineStr">
        <is>
          <t>GLOBAL_CHECK, STOCKS_EXIT</t>
        </is>
      </c>
      <c r="E6" s="38" t="n"/>
      <c r="F6" s="26" t="n"/>
      <c r="G6" s="38">
        <f>IFERROR(VLOOKUP($A91&amp;"_"&amp;$B91,Results_Deltas!$A$2:$P$15000,5,FALSE),"")</f>
        <v/>
      </c>
      <c r="H6" s="38" t="inlineStr">
        <is>
          <t>Blanket (page end)</t>
        </is>
      </c>
      <c r="I6" s="26" t="n"/>
      <c r="J6" s="26" t="n"/>
      <c r="K6" s="26" t="n"/>
      <c r="L6" s="26" t="inlineStr">
        <is>
          <t>YES</t>
        </is>
      </c>
      <c r="M6" s="0" t="n">
        <v>-0.9517966494482196</v>
      </c>
      <c r="N6" s="71" t="n">
        <v>108</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BAND_ARROW_ENABLED</t>
        </is>
      </c>
      <c r="B7" s="38" t="inlineStr">
        <is>
          <t>True</t>
        </is>
      </c>
      <c r="C7" s="38" t="n"/>
      <c r="D7" s="38" t="inlineStr">
        <is>
          <t>GLOBAL_CHECK, STOCKS_EXIT</t>
        </is>
      </c>
      <c r="E7" s="38" t="n"/>
      <c r="F7" s="26" t="n"/>
      <c r="G7" s="38">
        <f>IFERROR(VLOOKUP($A92&amp;"_"&amp;$B92,Results_Deltas!$A$2:$P$15000,5,FALSE),"")</f>
        <v/>
      </c>
      <c r="H7" s="38" t="inlineStr">
        <is>
          <t>Blanket (page end)</t>
        </is>
      </c>
      <c r="I7" s="26" t="n"/>
      <c r="J7" s="26" t="n"/>
      <c r="K7" s="26" t="n"/>
      <c r="L7" s="26" t="inlineStr">
        <is>
          <t>NO</t>
        </is>
      </c>
      <c r="M7" s="0" t="n">
        <v>-3.74335106776776</v>
      </c>
      <c r="N7" s="71" t="n">
        <v>116</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BTC_ACCEL_RAMP_REQUIRE_POSITIVE</t>
        </is>
      </c>
      <c r="B8" s="38" t="inlineStr">
        <is>
          <t>0.0</t>
        </is>
      </c>
      <c r="C8" s="38" t="n"/>
      <c r="D8" s="38" t="inlineStr">
        <is>
          <t>UNIVERSAL (ex-BTC) — ENTRY/EXIT/REENTRY</t>
        </is>
      </c>
      <c r="E8" s="38" t="n"/>
      <c r="F8" s="26" t="n"/>
      <c r="G8" s="38">
        <f>IFERROR(VLOOKUP($A93&amp;"_"&amp;$B93,Results_Deltas!$A$2:$P$15000,5,FALSE),"")</f>
        <v/>
      </c>
      <c r="H8" s="38" t="inlineStr">
        <is>
          <t>Blanket (page end)</t>
        </is>
      </c>
      <c r="I8" s="26" t="n"/>
      <c r="J8" s="26" t="n"/>
      <c r="K8" s="26" t="n"/>
      <c r="L8" s="26" t="inlineStr">
        <is>
          <t>NO</t>
        </is>
      </c>
      <c r="M8" s="74" t="n">
        <v>-1.152296353684137</v>
      </c>
      <c r="N8" s="71" t="n">
        <v>92</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BTC_ACCEL_RAMP_REQUIRE_POSITIVE</t>
        </is>
      </c>
      <c r="B9" s="38" t="inlineStr">
        <is>
          <t>0.0_ALT</t>
        </is>
      </c>
      <c r="C9" s="38" t="n"/>
      <c r="D9" s="38" t="inlineStr">
        <is>
          <t>UNIVERSAL (ex-BTC) — ENTRY/EXIT/REENTRY</t>
        </is>
      </c>
      <c r="E9" s="38" t="n"/>
      <c r="F9" s="26" t="n"/>
      <c r="G9" s="38">
        <f>IFERROR(VLOOKUP($A94&amp;"_"&amp;$B94,Results_Deltas!$A$2:$P$15000,5,FALSE),"")</f>
        <v/>
      </c>
      <c r="H9" s="38" t="inlineStr">
        <is>
          <t>Blanket (page end)</t>
        </is>
      </c>
      <c r="I9" s="26" t="n"/>
      <c r="J9" s="26" t="n"/>
      <c r="K9" s="26" t="n"/>
      <c r="L9" s="26" t="inlineStr">
        <is>
          <t>NO</t>
        </is>
      </c>
      <c r="M9" s="74" t="n">
        <v>-1.152296353684137</v>
      </c>
      <c r="N9" s="71" t="n">
        <v>92</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BTC_HARD_BLOCK_OTHER_ACCOUNTS</t>
        </is>
      </c>
      <c r="B10" s="38" t="inlineStr">
        <is>
          <t>0.0</t>
        </is>
      </c>
      <c r="C10" s="38" t="n"/>
      <c r="D10" s="38" t="inlineStr">
        <is>
          <t>UNIVERSAL (ex-BTC) — ENTRY/EXIT/REENTRY</t>
        </is>
      </c>
      <c r="E10" s="38" t="n"/>
      <c r="F10" s="26" t="n"/>
      <c r="G10" s="38">
        <f>IFERROR(VLOOKUP($A95&amp;"_"&amp;$B95,Results_Deltas!$A$2:$P$15000,5,FALSE),"")</f>
        <v/>
      </c>
      <c r="H10" s="38" t="inlineStr">
        <is>
          <t>Blanket (page end)</t>
        </is>
      </c>
      <c r="I10" s="26" t="n"/>
      <c r="J10" s="26" t="n"/>
      <c r="K10" s="26" t="n"/>
      <c r="L10" s="26" t="inlineStr">
        <is>
          <t>NO</t>
        </is>
      </c>
      <c r="M10" s="74" t="n">
        <v>-1.152296353684137</v>
      </c>
      <c r="N10" s="71" t="n">
        <v>92</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BTC_HARD_BLOCK_OTHER_ACCOUNTS</t>
        </is>
      </c>
      <c r="B11" s="38" t="inlineStr">
        <is>
          <t>0.0_ALT</t>
        </is>
      </c>
      <c r="C11" s="38" t="n"/>
      <c r="D11" s="38" t="inlineStr">
        <is>
          <t>UNIVERSAL (ex-BTC) — ENTRY/EXIT/REENTRY</t>
        </is>
      </c>
      <c r="E11" s="38" t="n"/>
      <c r="F11" s="26" t="n"/>
      <c r="G11" s="38">
        <f>IFERROR(VLOOKUP($A96&amp;"_"&amp;$B96,Results_Deltas!$A$2:$P$15000,5,FALSE),"")</f>
        <v/>
      </c>
      <c r="H11" s="38" t="inlineStr">
        <is>
          <t>Blanket (page end)</t>
        </is>
      </c>
      <c r="I11" s="26" t="n"/>
      <c r="J11" s="26" t="n"/>
      <c r="K11" s="26" t="n"/>
      <c r="L11" s="26" t="inlineStr">
        <is>
          <t>NO</t>
        </is>
      </c>
      <c r="M11" s="74" t="n">
        <v>-1.152296353684137</v>
      </c>
      <c r="N11" s="71" t="n">
        <v>92</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BTC_ROUND_BANDS_EACH_SIDE</t>
        </is>
      </c>
      <c r="B12" s="38" t="inlineStr">
        <is>
          <t>0.0</t>
        </is>
      </c>
      <c r="C12" s="38" t="n"/>
      <c r="D12" s="38" t="inlineStr">
        <is>
          <t>UNIVERSAL (ex-BTC) — ENTRY/EXIT/REENTRY</t>
        </is>
      </c>
      <c r="E12" s="38" t="n"/>
      <c r="F12" s="26" t="n"/>
      <c r="G12" s="38">
        <f>IFERROR(VLOOKUP($A97&amp;"_"&amp;$B97,Results_Deltas!$A$2:$P$15000,5,FALSE),"")</f>
        <v/>
      </c>
      <c r="H12" s="38" t="inlineStr">
        <is>
          <t>Blanket (page end)</t>
        </is>
      </c>
      <c r="I12" s="26" t="n"/>
      <c r="J12" s="26" t="n"/>
      <c r="K12" s="26" t="n"/>
      <c r="L12" s="26" t="inlineStr">
        <is>
          <t>NO</t>
        </is>
      </c>
      <c r="M12" s="74" t="n">
        <v>-1.152296353684137</v>
      </c>
      <c r="N12" s="71" t="n">
        <v>92</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BTC_ROUND_BANDS_EACH_SIDE</t>
        </is>
      </c>
      <c r="B13" s="38" t="inlineStr">
        <is>
          <t>0.0_ALT</t>
        </is>
      </c>
      <c r="C13" s="38" t="n"/>
      <c r="D13" s="38" t="inlineStr">
        <is>
          <t>UNIVERSAL (ex-BTC) — ENTRY/EXIT/REENTRY</t>
        </is>
      </c>
      <c r="E13" s="38" t="n"/>
      <c r="F13" s="26" t="n"/>
      <c r="G13" s="38">
        <f>IFERROR(VLOOKUP($A98&amp;"_"&amp;$B98,Results_Deltas!$A$2:$P$15000,5,FALSE),"")</f>
        <v/>
      </c>
      <c r="H13" s="38" t="inlineStr">
        <is>
          <t>Blanket (page end)</t>
        </is>
      </c>
      <c r="I13" s="26" t="n"/>
      <c r="J13" s="26" t="n"/>
      <c r="K13" s="26" t="n"/>
      <c r="L13" s="26" t="inlineStr">
        <is>
          <t>NO</t>
        </is>
      </c>
      <c r="M13" s="74" t="n">
        <v>-1.152296353684137</v>
      </c>
      <c r="N13" s="71" t="n">
        <v>92</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OFF</t>
        </is>
      </c>
      <c r="C14" s="38" t="n"/>
      <c r="D14" s="38" t="inlineStr">
        <is>
          <t>GLOBAL_CHECK</t>
        </is>
      </c>
      <c r="E14" s="38" t="n"/>
      <c r="F14" s="26" t="n"/>
      <c r="G14" s="38">
        <f>IFERROR(VLOOKUP($A99&amp;"_"&amp;$B99,Results_Deltas!$A$2:$P$15000,5,FALSE),"")</f>
        <v/>
      </c>
      <c r="H14" s="38" t="inlineStr">
        <is>
          <t>Blanket (page end)</t>
        </is>
      </c>
      <c r="I14" s="26" t="n"/>
      <c r="J14" s="26" t="n"/>
      <c r="K14" s="26" t="n"/>
      <c r="L14" s="26" t="inlineStr">
        <is>
          <t>NO</t>
        </is>
      </c>
      <c r="M14" s="74" t="n">
        <v>-4.028579967112566</v>
      </c>
      <c r="N14" s="71" t="n">
        <v>123</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COOLDOWN_LOCKS_FILTER_TF</t>
        </is>
      </c>
      <c r="B15" s="38" t="inlineStr">
        <is>
          <t>D</t>
        </is>
      </c>
      <c r="C15" s="38" t="n"/>
      <c r="D15" s="38" t="inlineStr">
        <is>
          <t>GLOBAL_CHECK</t>
        </is>
      </c>
      <c r="E15" s="38" t="n"/>
      <c r="F15" s="26" t="n"/>
      <c r="G15" s="38">
        <f>IFERROR(VLOOKUP($A100&amp;"_"&amp;$B100,Results_Deltas!$A$2:$P$15000,5,FALSE),"")</f>
        <v/>
      </c>
      <c r="H15" s="38" t="inlineStr">
        <is>
          <t>Blanket (page end)</t>
        </is>
      </c>
      <c r="I15" s="26" t="n"/>
      <c r="J15" s="26" t="n"/>
      <c r="K15" s="26" t="n"/>
      <c r="L15" s="26" t="inlineStr">
        <is>
          <t>NO</t>
        </is>
      </c>
      <c r="M15" s="74" t="n">
        <v>-4.121987401513442</v>
      </c>
      <c r="N15" s="71" t="n">
        <v>122</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COOLDOWN_LOCKS_FILTER_TF</t>
        </is>
      </c>
      <c r="B16" s="38" t="inlineStr">
        <is>
          <t>4h</t>
        </is>
      </c>
      <c r="C16" s="38" t="n"/>
      <c r="D16" s="38" t="inlineStr">
        <is>
          <t>GLOBAL_CHECK</t>
        </is>
      </c>
      <c r="E16" s="38" t="n"/>
      <c r="F16" s="26" t="n"/>
      <c r="G16" s="38">
        <f>IFERROR(VLOOKUP($A101&amp;"_"&amp;$B101,Results_Deltas!$A$2:$P$15000,5,FALSE),"")</f>
        <v/>
      </c>
      <c r="H16" s="38" t="inlineStr">
        <is>
          <t>Blanket (page end)</t>
        </is>
      </c>
      <c r="I16" s="26" t="n"/>
      <c r="J16" s="26" t="n"/>
      <c r="K16" s="26" t="n"/>
      <c r="L16" s="26" t="inlineStr">
        <is>
          <t>NO</t>
        </is>
      </c>
      <c r="M16" s="74" t="n">
        <v>-4.054590969105028</v>
      </c>
      <c r="N16" s="71" t="n">
        <v>122</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COOLDOWN_LOCKS_FILTER_TF</t>
        </is>
      </c>
      <c r="B17" s="38" t="inlineStr">
        <is>
          <t>1h</t>
        </is>
      </c>
      <c r="C17" s="38" t="n"/>
      <c r="D17" s="38" t="inlineStr">
        <is>
          <t>GLOBAL_CHECK</t>
        </is>
      </c>
      <c r="E17" s="38" t="n"/>
      <c r="F17" s="26" t="n"/>
      <c r="G17" s="38">
        <f>IFERROR(VLOOKUP($A102&amp;"_"&amp;$B102,Results_Deltas!$A$2:$P$15000,5,FALSE),"")</f>
        <v/>
      </c>
      <c r="H17" s="38" t="inlineStr">
        <is>
          <t>Blanket (page end)</t>
        </is>
      </c>
      <c r="I17" s="26" t="n"/>
      <c r="J17" s="26" t="n"/>
      <c r="K17" s="26" t="n"/>
      <c r="L17" s="26" t="inlineStr">
        <is>
          <t>NO</t>
        </is>
      </c>
      <c r="M17" s="74" t="n">
        <v>-3.92394930675324</v>
      </c>
      <c r="N17" s="71" t="n">
        <v>123</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9" t="inlineStr">
        <is>
          <t>COOLDOWN_LOCKS_FILTER_TF</t>
        </is>
      </c>
      <c r="B18" s="40" t="inlineStr">
        <is>
          <t>15m</t>
        </is>
      </c>
      <c r="C18" s="38" t="n"/>
      <c r="D18" s="38" t="inlineStr">
        <is>
          <t>GLOBAL_CHECK</t>
        </is>
      </c>
      <c r="E18" s="38" t="n"/>
      <c r="F18" s="26" t="n"/>
      <c r="G18" s="38">
        <f>IFERROR(VLOOKUP($A103&amp;"_"&amp;$B103,Results_Deltas!$A$2:$P$15000,5,FALSE),"")</f>
        <v/>
      </c>
      <c r="H18" s="38" t="inlineStr">
        <is>
          <t>Blanket (page end)</t>
        </is>
      </c>
      <c r="I18" s="26" t="n"/>
      <c r="J18" s="26" t="n"/>
      <c r="K18" s="26" t="n"/>
      <c r="L18" s="26" t="inlineStr">
        <is>
          <t>YES</t>
        </is>
      </c>
      <c r="M18" s="74" t="n">
        <v>-1.01866874317438</v>
      </c>
      <c r="N18" s="71" t="n">
        <v>107</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9" t="inlineStr">
        <is>
          <t>CRYPTO_SPIKE_FADE_THRESHOLD_PCT</t>
        </is>
      </c>
      <c r="B19" s="40" t="inlineStr">
        <is>
          <t>10</t>
        </is>
      </c>
      <c r="C19" s="38" t="n"/>
      <c r="D19" s="38" t="inlineStr">
        <is>
          <t>GLOBAL_CHECK, STOCKS_EXIT</t>
        </is>
      </c>
      <c r="E19" s="38" t="n"/>
      <c r="F19" s="26" t="n"/>
      <c r="G19" s="38">
        <f>IFERROR(VLOOKUP($A104&amp;"_"&amp;$B104,Results_Deltas!$A$2:$P$15000,5,FALSE),"")</f>
        <v/>
      </c>
      <c r="H19" s="38" t="inlineStr">
        <is>
          <t>Blanket (page end)</t>
        </is>
      </c>
      <c r="I19" s="26" t="n"/>
      <c r="J19" s="26" t="n"/>
      <c r="K19" s="26" t="n"/>
      <c r="L19" s="26" t="inlineStr">
        <is>
          <t>YES</t>
        </is>
      </c>
      <c r="M19" s="74" t="n">
        <v>-2.107178556060148</v>
      </c>
      <c r="N19" s="71" t="n">
        <v>120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CRYPTO_SPIKE_FADE_THRESHOLD_PCT</t>
        </is>
      </c>
      <c r="B20" s="38" t="inlineStr">
        <is>
          <t>12.5</t>
        </is>
      </c>
      <c r="C20" s="38" t="n"/>
      <c r="D20" s="38" t="inlineStr">
        <is>
          <t>GLOBAL_CHECK, STOCKS_EXIT</t>
        </is>
      </c>
      <c r="E20" s="38" t="n"/>
      <c r="F20" s="26" t="n"/>
      <c r="G20" s="38">
        <f>IFERROR(VLOOKUP($A105&amp;"_"&amp;$B105,Results_Deltas!$A$2:$P$15000,5,FALSE),"")</f>
        <v/>
      </c>
      <c r="H20" s="38" t="inlineStr">
        <is>
          <t>Blanket (page end)</t>
        </is>
      </c>
      <c r="I20" s="26" t="n"/>
      <c r="J20" s="26" t="n"/>
      <c r="K20" s="26" t="n"/>
      <c r="L20" s="26" t="inlineStr">
        <is>
          <t>NO</t>
        </is>
      </c>
      <c r="M20" s="74" t="n">
        <v>-3.23024615589541</v>
      </c>
      <c r="N20" s="71" t="n">
        <v>119</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CRYPTO_SPIKE_FADE_THRESHOLD_PCT</t>
        </is>
      </c>
      <c r="B21" s="38" t="inlineStr">
        <is>
          <t>7.5</t>
        </is>
      </c>
      <c r="C21" s="38" t="n"/>
      <c r="D21" s="38" t="inlineStr">
        <is>
          <t>GLOBAL_CHECK, STOCKS_EXIT</t>
        </is>
      </c>
      <c r="E21" s="38" t="n"/>
      <c r="F21" s="26" t="n"/>
      <c r="G21" s="38">
        <f>IFERROR(VLOOKUP($A106&amp;"_"&amp;$B106,Results_Deltas!$A$2:$P$15000,5,FALSE),"")</f>
        <v/>
      </c>
      <c r="H21" s="38" t="inlineStr">
        <is>
          <t>Blanket (page end)</t>
        </is>
      </c>
      <c r="I21" s="26" t="n"/>
      <c r="J21" s="26" t="n"/>
      <c r="K21" s="26" t="n"/>
      <c r="L21" s="26" t="inlineStr">
        <is>
          <t>NO</t>
        </is>
      </c>
      <c r="M21" s="74" t="n">
        <v>-3.119257057565497</v>
      </c>
      <c r="N21" s="71" t="n">
        <v>118</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CRYPTO_SPIKE_FADE_THRESHOLD_PCT</t>
        </is>
      </c>
      <c r="B22" s="38" t="inlineStr">
        <is>
          <t>5</t>
        </is>
      </c>
      <c r="C22" s="38" t="n"/>
      <c r="D22" s="38" t="inlineStr">
        <is>
          <t>GLOBAL_CHECK, STOCKS_EXIT</t>
        </is>
      </c>
      <c r="E22" s="38" t="n"/>
      <c r="F22" s="26" t="n"/>
      <c r="G22" s="38">
        <f>IFERROR(VLOOKUP($A107&amp;"_"&amp;$B107,Results_Deltas!$A$2:$P$15000,5,FALSE),"")</f>
        <v/>
      </c>
      <c r="H22" s="38" t="inlineStr">
        <is>
          <t>Blanket (page end)</t>
        </is>
      </c>
      <c r="I22" s="26" t="n"/>
      <c r="J22" s="26" t="n"/>
      <c r="K22" s="26" t="n"/>
      <c r="L22" s="26" t="inlineStr">
        <is>
          <t>NO</t>
        </is>
      </c>
      <c r="M22" s="74" t="n">
        <v>-2.02794886506575</v>
      </c>
      <c r="N22" s="71" t="n">
        <v>119</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9" t="inlineStr">
        <is>
          <t>DC_MOMENT_STRONG_THRESHOLD</t>
        </is>
      </c>
      <c r="B23" s="40" t="inlineStr">
        <is>
          <t>40</t>
        </is>
      </c>
      <c r="C23" s="38" t="n"/>
      <c r="D23" s="38" t="inlineStr">
        <is>
          <t>ENTRY, GLOBAL_CHECK, STOCKS_EXIT</t>
        </is>
      </c>
      <c r="E23" s="38" t="n"/>
      <c r="F23" s="26" t="n"/>
      <c r="G23" s="38">
        <f>IFERROR(VLOOKUP($A108&amp;"_"&amp;$B108,Results_Deltas!$A$2:$P$15000,5,FALSE),"")</f>
        <v/>
      </c>
      <c r="H23" s="38" t="inlineStr">
        <is>
          <t>Blanket (page end)</t>
        </is>
      </c>
      <c r="I23" s="26" t="n"/>
      <c r="J23" s="26" t="n"/>
      <c r="K23" s="26" t="n"/>
      <c r="L23" s="26" t="inlineStr">
        <is>
          <t>YES</t>
        </is>
      </c>
      <c r="M23" s="74" t="n">
        <v>-2.541637548777535</v>
      </c>
      <c r="N23" s="71" t="n">
        <v>118</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DC_MOMENT_STRONG_THRESHOLD</t>
        </is>
      </c>
      <c r="B24" s="38" t="inlineStr">
        <is>
          <t>50</t>
        </is>
      </c>
      <c r="C24" s="38" t="n"/>
      <c r="D24" s="38" t="inlineStr">
        <is>
          <t>ENTRY, GLOBAL_CHECK, STOCKS_EXIT</t>
        </is>
      </c>
      <c r="E24" s="38" t="n"/>
      <c r="F24" s="26" t="n"/>
      <c r="G24" s="38">
        <f>IFERROR(VLOOKUP($A109&amp;"_"&amp;$B109,Results_Deltas!$A$2:$P$15000,5,FALSE),"")</f>
        <v/>
      </c>
      <c r="H24" s="38" t="inlineStr">
        <is>
          <t>Blanket (page end)</t>
        </is>
      </c>
      <c r="I24" s="26" t="n"/>
      <c r="J24" s="26" t="n"/>
      <c r="K24" s="26" t="n"/>
      <c r="L24" s="26" t="inlineStr">
        <is>
          <t>NO</t>
        </is>
      </c>
      <c r="M24" s="74" t="n">
        <v>-4.012437551701506</v>
      </c>
      <c r="N24" s="71" t="n">
        <v>114</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DC_MOMENT_STRONG_THRESHOLD</t>
        </is>
      </c>
      <c r="B25" s="38" t="inlineStr">
        <is>
          <t>30</t>
        </is>
      </c>
      <c r="C25" s="38" t="n"/>
      <c r="D25" s="38" t="inlineStr">
        <is>
          <t>ENTRY, GLOBAL_CHECK, STOCKS_EXIT</t>
        </is>
      </c>
      <c r="E25" s="38" t="n"/>
      <c r="F25" s="26" t="n"/>
      <c r="G25" s="38">
        <f>IFERROR(VLOOKUP($A110&amp;"_"&amp;$B110,Results_Deltas!$A$2:$P$15000,5,FALSE),"")</f>
        <v/>
      </c>
      <c r="H25" s="38" t="inlineStr">
        <is>
          <t>Blanket (page end)</t>
        </is>
      </c>
      <c r="I25" s="26" t="n"/>
      <c r="J25" s="26" t="n"/>
      <c r="K25" s="26" t="n"/>
      <c r="L25" s="26" t="inlineStr">
        <is>
          <t>NO</t>
        </is>
      </c>
      <c r="M25" s="74" t="n">
        <v>-3.79797289866438</v>
      </c>
      <c r="N25" s="71" t="n">
        <v>114</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DC_MOMENT_STRONG_THRESHOLD</t>
        </is>
      </c>
      <c r="B26" s="38" t="inlineStr">
        <is>
          <t>20</t>
        </is>
      </c>
      <c r="C26" s="38" t="n"/>
      <c r="D26" s="38" t="inlineStr">
        <is>
          <t>ENTRY, GLOBAL_CHECK, STOCKS_EXIT</t>
        </is>
      </c>
      <c r="E26" s="38" t="n"/>
      <c r="F26" s="26" t="n"/>
      <c r="G26" s="38">
        <f>IFERROR(VLOOKUP($A111&amp;"_"&amp;$B111,Results_Deltas!$A$2:$P$15000,5,FALSE),"")</f>
        <v/>
      </c>
      <c r="H26" s="38" t="inlineStr">
        <is>
          <t>Blanket (page end)</t>
        </is>
      </c>
      <c r="I26" s="26" t="n"/>
      <c r="J26" s="26" t="n"/>
      <c r="K26" s="26" t="n"/>
      <c r="L26" s="26" t="inlineStr">
        <is>
          <t>NO</t>
        </is>
      </c>
      <c r="M26" s="74" t="n">
        <v>-2.325615762368202</v>
      </c>
      <c r="N26" s="71" t="n">
        <v>118</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DELTA_HTF_GATE</t>
        </is>
      </c>
      <c r="B27" s="38" t="inlineStr">
        <is>
          <t>4h</t>
        </is>
      </c>
      <c r="C27" s="38" t="n"/>
      <c r="D27" s="38" t="inlineStr">
        <is>
          <t>ENTRY, GLOBAL_CHECK, STOCKS_EXIT</t>
        </is>
      </c>
      <c r="E27" s="38" t="n"/>
      <c r="F27" s="26" t="n"/>
      <c r="G27" s="38">
        <f>IFERROR(VLOOKUP($A112&amp;"_"&amp;$B112,Results_Deltas!$A$2:$P$15000,5,FALSE),"")</f>
        <v/>
      </c>
      <c r="H27" s="38" t="inlineStr">
        <is>
          <t>Blanket (page end)</t>
        </is>
      </c>
      <c r="I27" s="26" t="n"/>
      <c r="J27" s="26" t="n"/>
      <c r="K27" s="26" t="n"/>
      <c r="L27" s="26" t="inlineStr">
        <is>
          <t>NO</t>
        </is>
      </c>
      <c r="M27" s="74" t="n">
        <v>-2.68058110965206</v>
      </c>
      <c r="N27" s="71" t="n">
        <v>113</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DELTA_HTF_GATE</t>
        </is>
      </c>
      <c r="B28" s="38" t="inlineStr">
        <is>
          <t>4h_ALT</t>
        </is>
      </c>
      <c r="C28" s="38" t="n"/>
      <c r="D28" s="38" t="inlineStr">
        <is>
          <t>ENTRY, GLOBAL_CHECK, STOCKS_EXIT</t>
        </is>
      </c>
      <c r="E28" s="38" t="n"/>
      <c r="F28" s="26" t="n"/>
      <c r="G28" s="38">
        <f>IFERROR(VLOOKUP($A113&amp;"_"&amp;$B113,Results_Deltas!$A$2:$P$15000,5,FALSE),"")</f>
        <v/>
      </c>
      <c r="H28" s="38" t="inlineStr">
        <is>
          <t>Blanket (page end)</t>
        </is>
      </c>
      <c r="I28" s="26" t="n"/>
      <c r="J28" s="26" t="n"/>
      <c r="K28" s="26" t="n"/>
      <c r="L28" s="26" t="inlineStr">
        <is>
          <t>NO</t>
        </is>
      </c>
      <c r="M28" s="74" t="n">
        <v>-2.721514998193539</v>
      </c>
      <c r="N28" s="71" t="n">
        <v>112</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9" t="inlineStr">
        <is>
          <t>DELTA_REENTRY_FILTER_ENABLED</t>
        </is>
      </c>
      <c r="B29" s="40" t="inlineStr">
        <is>
          <t>False</t>
        </is>
      </c>
      <c r="C29" s="38" t="n"/>
      <c r="D29" s="38" t="inlineStr">
        <is>
          <t>ENTRY, GLOBAL_CHECK, STOCKS_EXIT</t>
        </is>
      </c>
      <c r="E29" s="38" t="n"/>
      <c r="F29" s="26" t="n"/>
      <c r="G29" s="38">
        <f>IFERROR(VLOOKUP($A114&amp;"_"&amp;$B114,Results_Deltas!$A$2:$P$15000,5,FALSE),"")</f>
        <v/>
      </c>
      <c r="H29" s="38" t="inlineStr">
        <is>
          <t>Blanket (page end)</t>
        </is>
      </c>
      <c r="I29" s="26" t="n"/>
      <c r="J29" s="26" t="n"/>
      <c r="K29" s="26" t="n"/>
      <c r="L29" s="26" t="inlineStr">
        <is>
          <t>YES</t>
        </is>
      </c>
      <c r="M29" s="74" t="n">
        <v>-0.9302085781616091</v>
      </c>
      <c r="N29" s="71" t="n">
        <v>106</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DELTA_REENTRY_FILTER_ENABLED</t>
        </is>
      </c>
      <c r="B30" s="38" t="inlineStr">
        <is>
          <t>True</t>
        </is>
      </c>
      <c r="C30" s="38" t="n"/>
      <c r="D30" s="38" t="inlineStr">
        <is>
          <t>ENTRY, GLOBAL_CHECK, STOCKS_EXIT</t>
        </is>
      </c>
      <c r="E30" s="38" t="n"/>
      <c r="F30" s="26" t="n"/>
      <c r="G30" s="38">
        <f>IFERROR(VLOOKUP($A115&amp;"_"&amp;$B115,Results_Deltas!$A$2:$P$15000,5,FALSE),"")</f>
        <v/>
      </c>
      <c r="H30" s="38" t="inlineStr">
        <is>
          <t>Blanket (page end)</t>
        </is>
      </c>
      <c r="I30" s="26" t="n"/>
      <c r="J30" s="26" t="n"/>
      <c r="K30" s="26" t="n"/>
      <c r="L30" s="26" t="inlineStr">
        <is>
          <t>NO</t>
        </is>
      </c>
      <c r="M30" s="74" t="n">
        <v>-2.520695905760544</v>
      </c>
      <c r="N30" s="71" t="n">
        <v>116</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DUP_GUARD_FILTER_TF</t>
        </is>
      </c>
      <c r="B31" s="38" t="inlineStr">
        <is>
          <t>OFF</t>
        </is>
      </c>
      <c r="C31" s="38" t="n"/>
      <c r="D31" s="38" t="inlineStr">
        <is>
          <t>GLOBAL_CHECK</t>
        </is>
      </c>
      <c r="E31" s="38" t="n"/>
      <c r="F31" s="26" t="n"/>
      <c r="G31" s="38">
        <f>IFERROR(VLOOKUP($A116&amp;"_"&amp;$B116,Results_Deltas!$A$2:$P$15000,5,FALSE),"")</f>
        <v/>
      </c>
      <c r="H31" s="38" t="inlineStr">
        <is>
          <t>Blanket (page end)</t>
        </is>
      </c>
      <c r="I31" s="26" t="n"/>
      <c r="J31" s="26" t="n"/>
      <c r="K31" s="26" t="n"/>
      <c r="L31" s="26" t="inlineStr">
        <is>
          <t>NO</t>
        </is>
      </c>
      <c r="M31" s="74" t="n">
        <v>-3.974606042820432</v>
      </c>
      <c r="N31" s="71" t="n">
        <v>118</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DUP_GUARD_FILTER_TF</t>
        </is>
      </c>
      <c r="B32" s="38" t="inlineStr">
        <is>
          <t>D</t>
        </is>
      </c>
      <c r="C32" s="38" t="n"/>
      <c r="D32" s="38" t="inlineStr">
        <is>
          <t>GLOBAL_CHECK</t>
        </is>
      </c>
      <c r="E32" s="38" t="n"/>
      <c r="F32" s="26" t="n"/>
      <c r="G32" s="38">
        <f>IFERROR(VLOOKUP($A117&amp;"_"&amp;$B117,Results_Deltas!$A$2:$P$15000,5,FALSE),"")</f>
        <v/>
      </c>
      <c r="H32" s="38" t="inlineStr">
        <is>
          <t>Blanket (page end)</t>
        </is>
      </c>
      <c r="I32" s="26" t="n"/>
      <c r="J32" s="26" t="n"/>
      <c r="K32" s="26" t="n"/>
      <c r="L32" s="26" t="inlineStr">
        <is>
          <t>NO</t>
        </is>
      </c>
      <c r="M32" s="74" t="n">
        <v>-3.71743544792509</v>
      </c>
      <c r="N32" s="71" t="n">
        <v>119</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DUP_GUARD_FILTER_TF</t>
        </is>
      </c>
      <c r="B33" s="38" t="inlineStr">
        <is>
          <t>4h</t>
        </is>
      </c>
      <c r="C33" s="38" t="n"/>
      <c r="D33" s="38" t="inlineStr">
        <is>
          <t>GLOBAL_CHECK</t>
        </is>
      </c>
      <c r="E33" s="38" t="n"/>
      <c r="F33" s="26" t="n"/>
      <c r="G33" s="38">
        <f>IFERROR(VLOOKUP($A118&amp;"_"&amp;$B118,Results_Deltas!$A$2:$P$15000,5,FALSE),"")</f>
        <v/>
      </c>
      <c r="H33" s="38" t="inlineStr">
        <is>
          <t>Blanket (page end)</t>
        </is>
      </c>
      <c r="I33" s="26" t="n"/>
      <c r="J33" s="26" t="n"/>
      <c r="K33" s="26" t="n"/>
      <c r="L33" s="26" t="inlineStr">
        <is>
          <t>NO</t>
        </is>
      </c>
      <c r="M33" s="74" t="n">
        <v>-4.253181970517748</v>
      </c>
      <c r="N33" s="71" t="n">
        <v>119</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DUP_GUARD_FILTER_TF</t>
        </is>
      </c>
      <c r="B34" s="38" t="inlineStr">
        <is>
          <t>1h</t>
        </is>
      </c>
      <c r="C34" s="38" t="n"/>
      <c r="D34" s="38" t="inlineStr">
        <is>
          <t>GLOBAL_CHECK</t>
        </is>
      </c>
      <c r="E34" s="38" t="n"/>
      <c r="F34" s="26" t="n"/>
      <c r="G34" s="38">
        <f>IFERROR(VLOOKUP($A119&amp;"_"&amp;$B119,Results_Deltas!$A$2:$P$15000,5,FALSE),"")</f>
        <v/>
      </c>
      <c r="H34" s="38" t="inlineStr">
        <is>
          <t>Blanket (page end)</t>
        </is>
      </c>
      <c r="I34" s="26" t="n"/>
      <c r="J34" s="26" t="n"/>
      <c r="K34" s="26" t="n"/>
      <c r="L34" s="26" t="inlineStr">
        <is>
          <t>NO</t>
        </is>
      </c>
      <c r="M34" s="74" t="n">
        <v>-3.904395402866698</v>
      </c>
      <c r="N34" s="71" t="n">
        <v>119</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9" t="inlineStr">
        <is>
          <t>DUP_GUARD_FILTER_TF</t>
        </is>
      </c>
      <c r="B35" s="40" t="inlineStr">
        <is>
          <t>15m</t>
        </is>
      </c>
      <c r="C35" s="38" t="n"/>
      <c r="D35" s="38" t="inlineStr">
        <is>
          <t>GLOBAL_CHECK</t>
        </is>
      </c>
      <c r="E35" s="38" t="n"/>
      <c r="F35" s="26" t="n"/>
      <c r="G35" s="38">
        <f>IFERROR(VLOOKUP($A120&amp;"_"&amp;$B120,Results_Deltas!$A$2:$P$15000,5,FALSE),"")</f>
        <v/>
      </c>
      <c r="H35" s="38" t="inlineStr">
        <is>
          <t>Blanket (page end)</t>
        </is>
      </c>
      <c r="I35" s="26" t="n"/>
      <c r="J35" s="26" t="n"/>
      <c r="K35" s="26" t="n"/>
      <c r="L35" s="26" t="inlineStr">
        <is>
          <t>YES</t>
        </is>
      </c>
      <c r="M35" s="74" t="n">
        <v>-1.039195965681635</v>
      </c>
      <c r="N35" s="71" t="n">
        <v>107</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EMA_9_21_FILTER_MIN_TFS</t>
        </is>
      </c>
      <c r="B36" s="38" t="inlineStr">
        <is>
          <t>0</t>
        </is>
      </c>
      <c r="C36" s="38" t="n"/>
      <c r="D36" s="38" t="inlineStr">
        <is>
          <t>GLOBAL_CHECK</t>
        </is>
      </c>
      <c r="E36" s="38" t="n"/>
      <c r="F36" s="26" t="n"/>
      <c r="G36" s="38">
        <f>IFERROR(VLOOKUP($A121&amp;"_"&amp;$B121,Results_Deltas!$A$2:$P$15000,5,FALSE),"")</f>
        <v/>
      </c>
      <c r="H36" s="38" t="inlineStr">
        <is>
          <t>Blanket (page end)</t>
        </is>
      </c>
      <c r="I36" s="26" t="n"/>
      <c r="J36" s="26" t="n"/>
      <c r="K36" s="26" t="n"/>
      <c r="L36" s="26" t="inlineStr">
        <is>
          <t>NO</t>
        </is>
      </c>
      <c r="M36" s="74" t="n">
        <v>-3.069191399395048</v>
      </c>
      <c r="N36" s="71" t="n">
        <v>119</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EMA_9_21_FILTER_MIN_TFS</t>
        </is>
      </c>
      <c r="B37" s="38" t="inlineStr">
        <is>
          <t>2</t>
        </is>
      </c>
      <c r="C37" s="38" t="n"/>
      <c r="D37" s="38" t="inlineStr">
        <is>
          <t>GLOBAL_CHECK</t>
        </is>
      </c>
      <c r="E37" s="38" t="n"/>
      <c r="F37" s="26" t="n"/>
      <c r="G37" s="38">
        <f>IFERROR(VLOOKUP($A122&amp;"_"&amp;$B122,Results_Deltas!$A$2:$P$15000,5,FALSE),"")</f>
        <v/>
      </c>
      <c r="H37" s="38" t="inlineStr">
        <is>
          <t>Blanket (page end)</t>
        </is>
      </c>
      <c r="I37" s="26" t="n"/>
      <c r="J37" s="26" t="n"/>
      <c r="K37" s="26" t="n"/>
      <c r="L37" s="26" t="inlineStr">
        <is>
          <t>NO</t>
        </is>
      </c>
      <c r="M37" s="74" t="n">
        <v>-3.005249246757141</v>
      </c>
      <c r="N37" s="71" t="n">
        <v>119</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EMA_9_21_FILTER_MIN_TFS</t>
        </is>
      </c>
      <c r="B38" s="38" t="inlineStr">
        <is>
          <t>1</t>
        </is>
      </c>
      <c r="C38" s="38" t="n"/>
      <c r="D38" s="38" t="inlineStr">
        <is>
          <t>GLOBAL_CHECK</t>
        </is>
      </c>
      <c r="E38" s="38" t="n"/>
      <c r="F38" s="26" t="n"/>
      <c r="G38" s="38">
        <f>IFERROR(VLOOKUP($A123&amp;"_"&amp;$B123,Results_Deltas!$A$2:$P$15000,5,FALSE),"")</f>
        <v/>
      </c>
      <c r="H38" s="38" t="inlineStr">
        <is>
          <t>Blanket (page end)</t>
        </is>
      </c>
      <c r="I38" s="26" t="n"/>
      <c r="J38" s="26" t="n"/>
      <c r="K38" s="26" t="n"/>
      <c r="L38" s="26" t="inlineStr">
        <is>
          <t>NO</t>
        </is>
      </c>
      <c r="M38" s="74" t="n">
        <v>-2.160096533619081</v>
      </c>
      <c r="N38" s="71" t="n">
        <v>120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EMA_BLANKET_FILTER_ENABLED</t>
        </is>
      </c>
      <c r="B39" s="38" t="inlineStr">
        <is>
          <t>False</t>
        </is>
      </c>
      <c r="C39" s="38" t="n"/>
      <c r="D39" s="38" t="inlineStr">
        <is>
          <t>GLOBAL_CHECK</t>
        </is>
      </c>
      <c r="E39" s="38" t="n"/>
      <c r="F39" s="26" t="n"/>
      <c r="G39" s="38">
        <f>IFERROR(VLOOKUP($A124&amp;"_"&amp;$B124,Results_Deltas!$A$2:$P$15000,5,FALSE),"")</f>
        <v/>
      </c>
      <c r="H39" s="38" t="inlineStr">
        <is>
          <t>Blanket (page end)</t>
        </is>
      </c>
      <c r="I39" s="26" t="n"/>
      <c r="J39" s="26" t="n"/>
      <c r="K39" s="26" t="n"/>
      <c r="L39" s="26" t="inlineStr">
        <is>
          <t>NO</t>
        </is>
      </c>
      <c r="M39" s="74" t="n">
        <v>-2.978537168796942</v>
      </c>
      <c r="N39" s="71" t="n">
        <v>119</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9" t="inlineStr">
        <is>
          <t>EMA_BLANKET_FILTER_ENABLED</t>
        </is>
      </c>
      <c r="B40" s="40" t="inlineStr">
        <is>
          <t>True</t>
        </is>
      </c>
      <c r="C40" s="38" t="n"/>
      <c r="D40" s="38" t="inlineStr">
        <is>
          <t>GLOBAL_CHECK</t>
        </is>
      </c>
      <c r="E40" s="38" t="n"/>
      <c r="F40" s="26" t="n"/>
      <c r="G40" s="38">
        <f>IFERROR(VLOOKUP($A125&amp;"_"&amp;$B125,Results_Deltas!$A$2:$P$15000,5,FALSE),"")</f>
        <v/>
      </c>
      <c r="H40" s="38" t="inlineStr">
        <is>
          <t>Blanket (page end)</t>
        </is>
      </c>
      <c r="I40" s="26" t="n"/>
      <c r="J40" s="26" t="n"/>
      <c r="K40" s="26" t="n"/>
      <c r="L40" s="26" t="inlineStr">
        <is>
          <t>YES</t>
        </is>
      </c>
      <c r="M40" s="74" t="n">
        <v>-1.028121288727152</v>
      </c>
      <c r="N40" s="71" t="n">
        <v>107</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EMA_BLANKET_FILTER_MIN_TFS</t>
        </is>
      </c>
      <c r="B41" s="38" t="inlineStr">
        <is>
          <t>0</t>
        </is>
      </c>
      <c r="C41" s="38" t="n"/>
      <c r="D41" s="38" t="inlineStr">
        <is>
          <t>GLOBAL_CHECK</t>
        </is>
      </c>
      <c r="E41" s="38" t="n"/>
      <c r="F41" s="26" t="n"/>
      <c r="G41" s="38">
        <f>IFERROR(VLOOKUP($A126&amp;"_"&amp;$B126,Results_Deltas!$A$2:$P$15000,5,FALSE),"")</f>
        <v/>
      </c>
      <c r="H41" s="38" t="inlineStr">
        <is>
          <t>Blanket (page end)</t>
        </is>
      </c>
      <c r="I41" s="26" t="n"/>
      <c r="J41" s="26" t="n"/>
      <c r="K41" s="26" t="n"/>
      <c r="L41" s="26" t="inlineStr">
        <is>
          <t>NO</t>
        </is>
      </c>
      <c r="M41" s="74" t="n">
        <v>-3.086498932678316</v>
      </c>
      <c r="N41" s="71" t="n">
        <v>119</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EMA_BLANKET_FILTER_MIN_TFS</t>
        </is>
      </c>
      <c r="B42" s="38" t="inlineStr">
        <is>
          <t>2</t>
        </is>
      </c>
      <c r="C42" s="38" t="n"/>
      <c r="D42" s="38" t="inlineStr">
        <is>
          <t>GLOBAL_CHECK</t>
        </is>
      </c>
      <c r="E42" s="38" t="n"/>
      <c r="F42" s="26" t="n"/>
      <c r="G42" s="38">
        <f>IFERROR(VLOOKUP($A127&amp;"_"&amp;$B127,Results_Deltas!$A$2:$P$15000,5,FALSE),"")</f>
        <v/>
      </c>
      <c r="H42" s="38" t="inlineStr">
        <is>
          <t>Blanket (page end)</t>
        </is>
      </c>
      <c r="I42" s="26" t="n"/>
      <c r="J42" s="26" t="n"/>
      <c r="K42" s="26" t="n"/>
      <c r="L42" s="26" t="inlineStr">
        <is>
          <t>NO</t>
        </is>
      </c>
      <c r="M42" s="74" t="n">
        <v>-3.282544241956537</v>
      </c>
      <c r="N42" s="71" t="n">
        <v>119</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EMA_BLANKET_FILTER_MIN_TFS</t>
        </is>
      </c>
      <c r="B43" s="38" t="inlineStr">
        <is>
          <t>1</t>
        </is>
      </c>
      <c r="C43" s="38" t="n"/>
      <c r="D43" s="38" t="inlineStr">
        <is>
          <t>GLOBAL_CHECK</t>
        </is>
      </c>
      <c r="E43" s="38" t="n"/>
      <c r="F43" s="26" t="n"/>
      <c r="G43" s="38">
        <f>IFERROR(VLOOKUP($A128&amp;"_"&amp;$B128,Results_Deltas!$A$2:$P$15000,5,FALSE),"")</f>
        <v/>
      </c>
      <c r="H43" s="38" t="inlineStr">
        <is>
          <t>Blanket (page end)</t>
        </is>
      </c>
      <c r="I43" s="26" t="n"/>
      <c r="J43" s="26" t="n"/>
      <c r="K43" s="26" t="n"/>
      <c r="L43" s="26" t="inlineStr">
        <is>
          <t>NO</t>
        </is>
      </c>
      <c r="M43" s="74" t="n">
        <v>-2.048460555256715</v>
      </c>
      <c r="N43" s="71" t="n">
        <v>120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EXECUTE_NOW_SINGLE_GATE_ENFORCE</t>
        </is>
      </c>
      <c r="B44" s="38" t="inlineStr">
        <is>
          <t>0.0</t>
        </is>
      </c>
      <c r="C44" s="38" t="n"/>
      <c r="D44" s="38" t="inlineStr">
        <is>
          <t>ENTRY, GLOBAL_CHECK, STOCKS_EXIT</t>
        </is>
      </c>
      <c r="E44" s="38" t="n"/>
      <c r="F44" s="26" t="n"/>
      <c r="G44" s="38">
        <f>IFERROR(VLOOKUP($A129&amp;"_"&amp;$B129,Results_Deltas!$A$2:$P$15000,5,FALSE),"")</f>
        <v/>
      </c>
      <c r="H44" s="38" t="inlineStr">
        <is>
          <t>Blanket (page end)</t>
        </is>
      </c>
      <c r="I44" s="26" t="n"/>
      <c r="J44" s="26" t="n"/>
      <c r="K44" s="26" t="n"/>
      <c r="L44" s="26" t="inlineStr">
        <is>
          <t>NO</t>
        </is>
      </c>
      <c r="M44" s="74" t="n">
        <v>-0.9941481124598061</v>
      </c>
      <c r="N44" s="71" t="n">
        <v>118</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EXECUTE_NOW_SINGLE_GATE_ENFORCE</t>
        </is>
      </c>
      <c r="B45" s="38" t="inlineStr">
        <is>
          <t>0.0_ALT</t>
        </is>
      </c>
      <c r="C45" s="38" t="n"/>
      <c r="D45" s="38" t="inlineStr">
        <is>
          <t>ENTRY, GLOBAL_CHECK, STOCKS_EXIT</t>
        </is>
      </c>
      <c r="E45" s="38" t="n"/>
      <c r="F45" s="26" t="n"/>
      <c r="G45" s="38">
        <f>IFERROR(VLOOKUP($A130&amp;"_"&amp;$B130,Results_Deltas!$A$2:$P$15000,5,FALSE),"")</f>
        <v/>
      </c>
      <c r="H45" s="38" t="inlineStr">
        <is>
          <t>Blanket (page end)</t>
        </is>
      </c>
      <c r="I45" s="26" t="n"/>
      <c r="J45" s="26" t="n"/>
      <c r="K45" s="26" t="n"/>
      <c r="L45" s="26" t="inlineStr">
        <is>
          <t>NO</t>
        </is>
      </c>
      <c r="M45" s="74" t="n">
        <v>-1.005625512482864</v>
      </c>
      <c r="N45" s="71" t="n">
        <v>118</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EZ_MANAGE_THROTTLER_RATE</t>
        </is>
      </c>
      <c r="B46" s="38" t="inlineStr">
        <is>
          <t>0.0</t>
        </is>
      </c>
      <c r="C46" s="38" t="n"/>
      <c r="D46" s="38" t="inlineStr">
        <is>
          <t>GLOBAL_CHECK, STOCKS_EXIT</t>
        </is>
      </c>
      <c r="E46" s="38" t="n"/>
      <c r="F46" s="26" t="n"/>
      <c r="G46" s="38">
        <f>IFERROR(VLOOKUP($A131&amp;"_"&amp;$B131,Results_Deltas!$A$2:$P$15000,5,FALSE),"")</f>
        <v/>
      </c>
      <c r="H46" s="38" t="inlineStr">
        <is>
          <t>Blanket (page end)</t>
        </is>
      </c>
      <c r="I46" s="26" t="n"/>
      <c r="J46" s="26" t="n"/>
      <c r="K46" s="26" t="n"/>
      <c r="L46" s="26" t="inlineStr">
        <is>
          <t>NO</t>
        </is>
      </c>
      <c r="M46" s="74" t="n">
        <v>-0.9564246981347282</v>
      </c>
      <c r="N46" s="71" t="n">
        <v>112</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EZ_MANAGE_THROTTLER_RATE</t>
        </is>
      </c>
      <c r="B47" s="38" t="inlineStr">
        <is>
          <t>0.0_ALT</t>
        </is>
      </c>
      <c r="C47" s="38" t="n"/>
      <c r="D47" s="38" t="inlineStr">
        <is>
          <t>GLOBAL_CHECK, STOCKS_EXIT</t>
        </is>
      </c>
      <c r="E47" s="38" t="n"/>
      <c r="F47" s="26" t="n"/>
      <c r="G47" s="38">
        <f>IFERROR(VLOOKUP($A132&amp;"_"&amp;$B132,Results_Deltas!$A$2:$P$15000,5,FALSE),"")</f>
        <v/>
      </c>
      <c r="H47" s="38" t="inlineStr">
        <is>
          <t>Blanket (page end)</t>
        </is>
      </c>
      <c r="I47" s="26" t="n"/>
      <c r="J47" s="26" t="n"/>
      <c r="K47" s="26" t="n"/>
      <c r="L47" s="26" t="inlineStr">
        <is>
          <t>NO</t>
        </is>
      </c>
      <c r="M47" s="74" t="n">
        <v>-0.9564246981347282</v>
      </c>
      <c r="N47" s="71" t="n">
        <v>112</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9" t="inlineStr">
        <is>
          <t>FG_FEAR_THRESHOLD</t>
        </is>
      </c>
      <c r="B48" s="40" t="inlineStr">
        <is>
          <t>25</t>
        </is>
      </c>
      <c r="C48" s="38" t="n"/>
      <c r="D48" s="38" t="inlineStr">
        <is>
          <t>GLOBAL_CHECK, STOCKS_EXIT</t>
        </is>
      </c>
      <c r="E48" s="38" t="n"/>
      <c r="F48" s="26" t="n"/>
      <c r="G48" s="38">
        <f>IFERROR(VLOOKUP($A133&amp;"_"&amp;$B133,Results_Deltas!$A$2:$P$15000,5,FALSE),"")</f>
        <v/>
      </c>
      <c r="H48" s="38" t="inlineStr">
        <is>
          <t>Blanket (page end)</t>
        </is>
      </c>
      <c r="I48" s="26" t="n"/>
      <c r="J48" s="26" t="n"/>
      <c r="K48" s="26" t="n"/>
      <c r="L48" s="26" t="inlineStr">
        <is>
          <t>YES</t>
        </is>
      </c>
      <c r="M48" s="74" t="n">
        <v>-3.796255790406001</v>
      </c>
      <c r="N48" s="71" t="n">
        <v>112</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ADX_RANGING_THRESHOLD</t>
        </is>
      </c>
      <c r="B49" s="38" t="inlineStr">
        <is>
          <t>20</t>
        </is>
      </c>
      <c r="C49" s="38" t="n"/>
      <c r="D49" s="38" t="inlineStr">
        <is>
          <t>ENTRY, GLOBAL_CHECK, STOCKS_EXIT</t>
        </is>
      </c>
      <c r="E49" s="38" t="n"/>
      <c r="F49" s="26" t="n"/>
      <c r="G49" s="38">
        <f>IFERROR(VLOOKUP($A83&amp;"_"&amp;$B83,Results_Deltas!$A$2:$P$15000,5,FALSE),"")</f>
        <v/>
      </c>
      <c r="H49" s="38" t="inlineStr">
        <is>
          <t>Blanket (page end)</t>
        </is>
      </c>
      <c r="I49" s="26" t="n"/>
      <c r="J49" s="26" t="n"/>
      <c r="K49" s="26" t="n"/>
      <c r="L49" s="26" t="inlineStr">
        <is>
          <t>NO</t>
        </is>
      </c>
      <c r="M49" s="74" t="n">
        <v>-1.131443001433516</v>
      </c>
      <c r="N49" s="71" t="n">
        <v>120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ADX_RANGING_THRESHOLD</t>
        </is>
      </c>
      <c r="B50" s="38" t="inlineStr">
        <is>
          <t>25</t>
        </is>
      </c>
      <c r="C50" s="38" t="n"/>
      <c r="D50" s="38" t="inlineStr">
        <is>
          <t>ENTRY, GLOBAL_CHECK, STOCKS_EXIT</t>
        </is>
      </c>
      <c r="E50" s="38" t="n"/>
      <c r="F50" s="26" t="n"/>
      <c r="G50" s="38">
        <f>IFERROR(VLOOKUP($A84&amp;"_"&amp;$B84,Results_Deltas!$A$2:$P$15000,5,FALSE),"")</f>
        <v/>
      </c>
      <c r="H50" s="38" t="inlineStr">
        <is>
          <t>Blanket (page end)</t>
        </is>
      </c>
      <c r="I50" s="26" t="n"/>
      <c r="J50" s="26" t="n"/>
      <c r="K50" s="26" t="n"/>
      <c r="L50" s="26" t="inlineStr">
        <is>
          <t>NO</t>
        </is>
      </c>
      <c r="M50" s="74" t="n">
        <v>-3.800347521393218</v>
      </c>
      <c r="N50" s="71" t="n">
        <v>116</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ADX_RANGING_THRESHOLD</t>
        </is>
      </c>
      <c r="B51" s="38" t="inlineStr">
        <is>
          <t>15</t>
        </is>
      </c>
      <c r="C51" s="38" t="n"/>
      <c r="D51" s="38" t="inlineStr">
        <is>
          <t>ENTRY, GLOBAL_CHECK, STOCKS_EXIT</t>
        </is>
      </c>
      <c r="E51" s="38" t="n"/>
      <c r="F51" s="26" t="n"/>
      <c r="G51" s="38">
        <f>IFERROR(VLOOKUP($A85&amp;"_"&amp;$B85,Results_Deltas!$A$2:$P$15000,5,FALSE),"")</f>
        <v/>
      </c>
      <c r="H51" s="38" t="inlineStr">
        <is>
          <t>Blanket (page end)</t>
        </is>
      </c>
      <c r="I51" s="26" t="n"/>
      <c r="J51" s="26" t="n"/>
      <c r="K51" s="26" t="n"/>
      <c r="L51" s="26" t="inlineStr">
        <is>
          <t>NO</t>
        </is>
      </c>
      <c r="M51" s="74" t="n">
        <v>-2.707608849497841</v>
      </c>
      <c r="N51" s="71" t="n">
        <v>120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9" t="inlineStr">
        <is>
          <t>ADX_RANGING_THRESHOLD</t>
        </is>
      </c>
      <c r="B52" s="40" t="inlineStr">
        <is>
          <t>10</t>
        </is>
      </c>
      <c r="C52" s="38" t="n"/>
      <c r="D52" s="38" t="inlineStr">
        <is>
          <t>ENTRY, GLOBAL_CHECK, STOCKS_EXIT</t>
        </is>
      </c>
      <c r="E52" s="38" t="n"/>
      <c r="F52" s="26" t="n"/>
      <c r="G52" s="38">
        <f>IFERROR(VLOOKUP($A86&amp;"_"&amp;$B86,Results_Deltas!$A$2:$P$15000,5,FALSE),"")</f>
        <v/>
      </c>
      <c r="H52" s="38" t="inlineStr">
        <is>
          <t>Blanket (page end)</t>
        </is>
      </c>
      <c r="I52" s="26" t="n"/>
      <c r="J52" s="26" t="n"/>
      <c r="K52" s="26" t="n"/>
      <c r="L52" s="26" t="inlineStr">
        <is>
          <t>YES</t>
        </is>
      </c>
      <c r="M52" s="74" t="n">
        <v>-3.851622010780508</v>
      </c>
      <c r="N52" s="71" t="n">
        <v>116</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BANDAID_OFF_LOSER_RECOVER_PCT</t>
        </is>
      </c>
      <c r="B53" s="38" t="inlineStr">
        <is>
          <t>0</t>
        </is>
      </c>
      <c r="C53" s="38" t="n"/>
      <c r="D53" s="38" t="inlineStr">
        <is>
          <t>AUGMENT, ENTRY, EXIT, GLOBAL_CHECK, REDUCE, STOCKS_EXIT</t>
        </is>
      </c>
      <c r="E53" s="38" t="n"/>
      <c r="F53" s="26" t="n"/>
      <c r="G53" s="38">
        <f>IFERROR(VLOOKUP($A87&amp;"_"&amp;$B87,Results_Deltas!$A$2:$P$15000,5,FALSE),"")</f>
        <v/>
      </c>
      <c r="H53" s="38" t="inlineStr">
        <is>
          <t>Blanket (page end)</t>
        </is>
      </c>
      <c r="I53" s="26" t="n"/>
      <c r="J53" s="26" t="n"/>
      <c r="K53" s="26" t="n"/>
      <c r="L53" s="26" t="inlineStr">
        <is>
          <t>NO</t>
        </is>
      </c>
      <c r="M53" s="74" t="n">
        <v>-1.17419963861177</v>
      </c>
      <c r="N53" s="71" t="n">
        <v>115</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FG_FEAR_THRESHOLD</t>
        </is>
      </c>
      <c r="B54" s="38" t="inlineStr">
        <is>
          <t>31.25</t>
        </is>
      </c>
      <c r="C54" s="38" t="n"/>
      <c r="D54" s="38" t="inlineStr">
        <is>
          <t>GLOBAL_CHECK, STOCKS_EXIT</t>
        </is>
      </c>
      <c r="E54" s="38" t="n"/>
      <c r="F54" s="26" t="n"/>
      <c r="G54" s="38">
        <f>IFERROR(VLOOKUP($A134&amp;"_"&amp;$B134,Results_Deltas!$A$2:$P$15000,5,FALSE),"")</f>
        <v/>
      </c>
      <c r="H54" s="38" t="inlineStr">
        <is>
          <t>Blanket (page end)</t>
        </is>
      </c>
      <c r="I54" s="26" t="n"/>
      <c r="J54" s="26" t="n"/>
      <c r="K54" s="26" t="n"/>
      <c r="L54" s="26" t="inlineStr">
        <is>
          <t>NO</t>
        </is>
      </c>
      <c r="M54" s="0" t="n">
        <v>-4.343458374803088</v>
      </c>
      <c r="N54" s="71" t="n">
        <v>111</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FG_FEAR_THRESHOLD</t>
        </is>
      </c>
      <c r="B55" s="38" t="inlineStr">
        <is>
          <t>18.75</t>
        </is>
      </c>
      <c r="C55" s="38" t="n"/>
      <c r="D55" s="38" t="inlineStr">
        <is>
          <t>GLOBAL_CHECK, STOCKS_EXIT</t>
        </is>
      </c>
      <c r="E55" s="38" t="n"/>
      <c r="F55" s="26" t="n"/>
      <c r="G55" s="38">
        <f>IFERROR(VLOOKUP($A135&amp;"_"&amp;$B135,Results_Deltas!$A$2:$P$15000,5,FALSE),"")</f>
        <v/>
      </c>
      <c r="H55" s="38" t="inlineStr">
        <is>
          <t>Blanket (page end)</t>
        </is>
      </c>
      <c r="I55" s="26" t="n"/>
      <c r="J55" s="26" t="n"/>
      <c r="K55" s="26" t="n"/>
      <c r="L55" s="26" t="inlineStr">
        <is>
          <t>NO</t>
        </is>
      </c>
      <c r="M55" s="0" t="n">
        <v>-3.997817119186503</v>
      </c>
      <c r="N55" s="71" t="n">
        <v>111</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FG_FEAR_THRESHOLD</t>
        </is>
      </c>
      <c r="B56" s="38" t="inlineStr">
        <is>
          <t>12.5</t>
        </is>
      </c>
      <c r="C56" s="38" t="n"/>
      <c r="D56" s="38" t="inlineStr">
        <is>
          <t>GLOBAL_CHECK, STOCKS_EXIT</t>
        </is>
      </c>
      <c r="E56" s="38" t="n"/>
      <c r="F56" s="26" t="n"/>
      <c r="G56" s="38">
        <f>IFERROR(VLOOKUP($A136&amp;"_"&amp;$B136,Results_Deltas!$A$2:$P$15000,5,FALSE),"")</f>
        <v/>
      </c>
      <c r="H56" s="38" t="inlineStr">
        <is>
          <t>Blanket (page end)</t>
        </is>
      </c>
      <c r="I56" s="26" t="n"/>
      <c r="J56" s="26" t="n"/>
      <c r="K56" s="26" t="n"/>
      <c r="L56" s="26" t="inlineStr">
        <is>
          <t>NO</t>
        </is>
      </c>
      <c r="M56" s="0" t="n">
        <v>-2.444345916903563</v>
      </c>
      <c r="N56" s="71" t="n">
        <v>115</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9" t="inlineStr">
        <is>
          <t>FG_GREED_THRESHOLD</t>
        </is>
      </c>
      <c r="B57" s="40" t="inlineStr">
        <is>
          <t>75</t>
        </is>
      </c>
      <c r="C57" s="38" t="n"/>
      <c r="D57" s="38" t="inlineStr">
        <is>
          <t>GLOBAL_CHECK, STOCKS_EXIT</t>
        </is>
      </c>
      <c r="E57" s="38" t="n"/>
      <c r="F57" s="26" t="n"/>
      <c r="G57" s="38">
        <f>IFERROR(VLOOKUP($A137&amp;"_"&amp;$B137,Results_Deltas!$A$2:$P$15000,5,FALSE),"")</f>
        <v/>
      </c>
      <c r="H57" s="38" t="inlineStr">
        <is>
          <t>Blanket (page end)</t>
        </is>
      </c>
      <c r="I57" s="26" t="n"/>
      <c r="J57" s="26" t="n"/>
      <c r="K57" s="26" t="n"/>
      <c r="L57" s="26" t="inlineStr">
        <is>
          <t>YES</t>
        </is>
      </c>
      <c r="M57" s="0" t="n">
        <v>-4.108582455103976</v>
      </c>
      <c r="N57" s="71" t="n">
        <v>111</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FG_GREED_THRESHOLD</t>
        </is>
      </c>
      <c r="B58" s="38" t="inlineStr">
        <is>
          <t>93.75</t>
        </is>
      </c>
      <c r="C58" s="38" t="n"/>
      <c r="D58" s="38" t="inlineStr">
        <is>
          <t>GLOBAL_CHECK, STOCKS_EXIT</t>
        </is>
      </c>
      <c r="E58" s="38" t="n"/>
      <c r="F58" s="26" t="n"/>
      <c r="G58" s="38">
        <f>IFERROR(VLOOKUP($A138&amp;"_"&amp;$B138,Results_Deltas!$A$2:$P$15000,5,FALSE),"")</f>
        <v/>
      </c>
      <c r="H58" s="38" t="inlineStr">
        <is>
          <t>Blanket (page end)</t>
        </is>
      </c>
      <c r="I58" s="26" t="n"/>
      <c r="J58" s="26" t="n"/>
      <c r="K58" s="26" t="n"/>
      <c r="L58" s="26" t="inlineStr">
        <is>
          <t>NO</t>
        </is>
      </c>
      <c r="M58" s="0" t="n">
        <v>-4.204466410634166</v>
      </c>
      <c r="N58" s="71" t="n">
        <v>112</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FG_GREED_THRESHOLD</t>
        </is>
      </c>
      <c r="B59" s="38" t="inlineStr">
        <is>
          <t>56.25</t>
        </is>
      </c>
      <c r="C59" s="38" t="n"/>
      <c r="D59" s="38" t="inlineStr">
        <is>
          <t>GLOBAL_CHECK, STOCKS_EXIT</t>
        </is>
      </c>
      <c r="E59" s="38" t="n"/>
      <c r="F59" s="26" t="n"/>
      <c r="G59" s="38">
        <f>IFERROR(VLOOKUP($A139&amp;"_"&amp;$B139,Results_Deltas!$A$2:$P$15000,5,FALSE),"")</f>
        <v/>
      </c>
      <c r="H59" s="38" t="inlineStr">
        <is>
          <t>Blanket (page end)</t>
        </is>
      </c>
      <c r="I59" s="26" t="n"/>
      <c r="J59" s="26" t="n"/>
      <c r="K59" s="26" t="n"/>
      <c r="L59" s="26" t="inlineStr">
        <is>
          <t>NO</t>
        </is>
      </c>
      <c r="M59" s="0" t="n">
        <v>-4.089002858276197</v>
      </c>
      <c r="N59" s="71" t="n">
        <v>112</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FG_GREED_THRESHOLD</t>
        </is>
      </c>
      <c r="B60" s="38" t="inlineStr">
        <is>
          <t>37.5</t>
        </is>
      </c>
      <c r="C60" s="38" t="n"/>
      <c r="D60" s="38" t="inlineStr">
        <is>
          <t>GLOBAL_CHECK, STOCKS_EXIT</t>
        </is>
      </c>
      <c r="E60" s="38" t="n"/>
      <c r="F60" s="26" t="n"/>
      <c r="G60" s="38">
        <f>IFERROR(VLOOKUP($A140&amp;"_"&amp;$B140,Results_Deltas!$A$2:$P$15000,5,FALSE),"")</f>
        <v/>
      </c>
      <c r="H60" s="38" t="inlineStr">
        <is>
          <t>Blanket (page end)</t>
        </is>
      </c>
      <c r="I60" s="26" t="n"/>
      <c r="J60" s="26" t="n"/>
      <c r="K60" s="26" t="n"/>
      <c r="L60" s="26" t="inlineStr">
        <is>
          <t>NO</t>
        </is>
      </c>
      <c r="M60" s="0" t="n">
        <v>-2.832722630705288</v>
      </c>
      <c r="N60" s="71" t="n">
        <v>116</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FUNDING_GATE_FILTER_TF</t>
        </is>
      </c>
      <c r="B61" s="38" t="inlineStr">
        <is>
          <t>OFF</t>
        </is>
      </c>
      <c r="C61" s="38" t="n"/>
      <c r="D61" s="38" t="inlineStr">
        <is>
          <t>GLOBAL_CHECK</t>
        </is>
      </c>
      <c r="E61" s="38" t="n"/>
      <c r="F61" s="26" t="n"/>
      <c r="G61" s="38">
        <f>IFERROR(VLOOKUP($A141&amp;"_"&amp;$B141,Results_Deltas!$A$2:$P$15000,5,FALSE),"")</f>
        <v/>
      </c>
      <c r="H61" s="38" t="inlineStr">
        <is>
          <t>Blanket (page end)</t>
        </is>
      </c>
      <c r="I61" s="26" t="n"/>
      <c r="J61" s="26" t="n"/>
      <c r="K61" s="26" t="n"/>
      <c r="L61" s="26" t="inlineStr">
        <is>
          <t>NO</t>
        </is>
      </c>
      <c r="M61" s="0" t="n">
        <v>-3.963872728879259</v>
      </c>
      <c r="N61" s="71" t="n">
        <v>112</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FUNDING_GATE_FILTER_TF</t>
        </is>
      </c>
      <c r="B62" s="38" t="inlineStr">
        <is>
          <t>D</t>
        </is>
      </c>
      <c r="C62" s="38" t="n"/>
      <c r="D62" s="38" t="inlineStr">
        <is>
          <t>GLOBAL_CHECK</t>
        </is>
      </c>
      <c r="E62" s="38" t="n"/>
      <c r="F62" s="26" t="n"/>
      <c r="G62" s="38">
        <f>IFERROR(VLOOKUP($A142&amp;"_"&amp;$B142,Results_Deltas!$A$2:$P$15000,5,FALSE),"")</f>
        <v/>
      </c>
      <c r="H62" s="38" t="inlineStr">
        <is>
          <t>Blanket (page end)</t>
        </is>
      </c>
      <c r="I62" s="26" t="n"/>
      <c r="J62" s="26" t="n"/>
      <c r="K62" s="26" t="n"/>
      <c r="L62" s="26" t="inlineStr">
        <is>
          <t>NO</t>
        </is>
      </c>
      <c r="M62" s="0" t="n">
        <v>-3.871036821743024</v>
      </c>
      <c r="N62" s="71" t="n">
        <v>112</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FUNDING_GATE_FILTER_TF</t>
        </is>
      </c>
      <c r="B63" s="38" t="inlineStr">
        <is>
          <t>4h</t>
        </is>
      </c>
      <c r="C63" s="38" t="n"/>
      <c r="D63" s="38" t="inlineStr">
        <is>
          <t>GLOBAL_CHECK</t>
        </is>
      </c>
      <c r="E63" s="38" t="n"/>
      <c r="F63" s="26" t="n"/>
      <c r="G63" s="38">
        <f>IFERROR(VLOOKUP($A143&amp;"_"&amp;$B143,Results_Deltas!$A$2:$P$15000,5,FALSE),"")</f>
        <v/>
      </c>
      <c r="H63" s="38" t="inlineStr">
        <is>
          <t>Blanket (page end)</t>
        </is>
      </c>
      <c r="I63" s="26" t="n"/>
      <c r="J63" s="26" t="n"/>
      <c r="K63" s="26" t="n"/>
      <c r="L63" s="26" t="inlineStr">
        <is>
          <t>NO</t>
        </is>
      </c>
      <c r="M63" s="0" t="n">
        <v>-4.039145310168244</v>
      </c>
      <c r="N63" s="71" t="n">
        <v>112</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FUNDING_GATE_FILTER_TF</t>
        </is>
      </c>
      <c r="B64" s="38" t="inlineStr">
        <is>
          <t>1h</t>
        </is>
      </c>
      <c r="C64" s="38" t="n"/>
      <c r="D64" s="38" t="inlineStr">
        <is>
          <t>GLOBAL_CHECK</t>
        </is>
      </c>
      <c r="E64" s="38" t="n"/>
      <c r="F64" s="26" t="n"/>
      <c r="G64" s="38">
        <f>IFERROR(VLOOKUP($A144&amp;"_"&amp;$B144,Results_Deltas!$A$2:$P$15000,5,FALSE),"")</f>
        <v/>
      </c>
      <c r="H64" s="38" t="inlineStr">
        <is>
          <t>Blanket (page end)</t>
        </is>
      </c>
      <c r="I64" s="26" t="n"/>
      <c r="J64" s="26" t="n"/>
      <c r="K64" s="26" t="n"/>
      <c r="L64" s="26" t="inlineStr">
        <is>
          <t>NO</t>
        </is>
      </c>
      <c r="M64" s="0" t="n">
        <v>-3.93161771038318</v>
      </c>
      <c r="N64" s="71" t="n">
        <v>113</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9" t="inlineStr">
        <is>
          <t>FUNDING_GATE_FILTER_TF</t>
        </is>
      </c>
      <c r="B65" s="40" t="inlineStr">
        <is>
          <t>15m</t>
        </is>
      </c>
      <c r="C65" s="38" t="n"/>
      <c r="D65" s="38" t="inlineStr">
        <is>
          <t>GLOBAL_CHECK</t>
        </is>
      </c>
      <c r="E65" s="38" t="n"/>
      <c r="F65" s="26" t="n"/>
      <c r="G65" s="38">
        <f>IFERROR(VLOOKUP($A145&amp;"_"&amp;$B145,Results_Deltas!$A$2:$P$15000,5,FALSE),"")</f>
        <v/>
      </c>
      <c r="H65" s="38" t="inlineStr">
        <is>
          <t>Blanket (page end)</t>
        </is>
      </c>
      <c r="I65" s="26" t="n"/>
      <c r="J65" s="26" t="n"/>
      <c r="K65" s="26" t="n"/>
      <c r="L65" s="26" t="inlineStr">
        <is>
          <t>YES</t>
        </is>
      </c>
      <c r="M65" s="0" t="n">
        <v>-1.059739167687071</v>
      </c>
      <c r="N65" s="71" t="n">
        <v>101</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FUNDING_GATE_LONG_MAX</t>
        </is>
      </c>
      <c r="B66" s="38" t="inlineStr">
        <is>
          <t>0.0</t>
        </is>
      </c>
      <c r="C66" s="38" t="n"/>
      <c r="D66" s="38" t="inlineStr">
        <is>
          <t>ENTRY, GLOBAL_CHECK, STOCKS_EXIT</t>
        </is>
      </c>
      <c r="E66" s="38" t="n"/>
      <c r="F66" s="26" t="n"/>
      <c r="G66" s="38">
        <f>IFERROR(VLOOKUP($A146&amp;"_"&amp;$B146,Results_Deltas!$A$2:$P$15000,5,FALSE),"")</f>
        <v/>
      </c>
      <c r="H66" s="38" t="inlineStr">
        <is>
          <t>Blanket (page end)</t>
        </is>
      </c>
      <c r="I66" s="26" t="n"/>
      <c r="J66" s="26" t="n"/>
      <c r="K66" s="26" t="n"/>
      <c r="L66" s="26" t="inlineStr">
        <is>
          <t>NO</t>
        </is>
      </c>
      <c r="M66" s="0" t="n">
        <v>-1.085472431336166</v>
      </c>
      <c r="N66" s="71" t="n">
        <v>108</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7" t="inlineStr">
        <is>
          <t>FUNDING_GATE_LONG_MAX</t>
        </is>
      </c>
      <c r="B67" s="38" t="inlineStr">
        <is>
          <t>0.0_ALT</t>
        </is>
      </c>
      <c r="C67" s="38" t="n"/>
      <c r="D67" s="38" t="inlineStr">
        <is>
          <t>ENTRY, GLOBAL_CHECK, STOCKS_EXIT</t>
        </is>
      </c>
      <c r="E67" s="38" t="n"/>
      <c r="F67" s="26" t="n"/>
      <c r="G67" s="38">
        <f>IFERROR(VLOOKUP($A147&amp;"_"&amp;$B147,Results_Deltas!$A$2:$P$15000,5,FALSE),"")</f>
        <v/>
      </c>
      <c r="H67" s="38" t="inlineStr">
        <is>
          <t>Blanket (page end)</t>
        </is>
      </c>
      <c r="I67" s="26" t="n"/>
      <c r="J67" s="26" t="n"/>
      <c r="K67" s="26" t="n"/>
      <c r="L67" s="26" t="inlineStr">
        <is>
          <t>NO</t>
        </is>
      </c>
      <c r="M67" s="0" t="n">
        <v>-1.085472431336166</v>
      </c>
      <c r="N67" s="71" t="n">
        <v>108</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FUNDING_GATE_MTF_REQUIRED</t>
        </is>
      </c>
      <c r="B68" s="38" t="inlineStr">
        <is>
          <t>0.0</t>
        </is>
      </c>
      <c r="C68" s="38" t="n"/>
      <c r="D68" s="38" t="inlineStr">
        <is>
          <t>ENTRY, GLOBAL_CHECK, STOCKS_EXIT</t>
        </is>
      </c>
      <c r="E68" s="38" t="n"/>
      <c r="F68" s="26" t="n"/>
      <c r="G68" s="38">
        <f>IFERROR(VLOOKUP($A148&amp;"_"&amp;$B148,Results_Deltas!$A$2:$P$15000,5,FALSE),"")</f>
        <v/>
      </c>
      <c r="H68" s="38" t="inlineStr">
        <is>
          <t>Blanket (page end)</t>
        </is>
      </c>
      <c r="I68" s="26" t="n"/>
      <c r="J68" s="26" t="n"/>
      <c r="K68" s="26" t="n"/>
      <c r="L68" s="26" t="inlineStr">
        <is>
          <t>NO</t>
        </is>
      </c>
      <c r="M68" s="0" t="n">
        <v>-1.085472431336166</v>
      </c>
      <c r="N68" s="71" t="n">
        <v>108</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FUNDING_GATE_MTF_REQUIRED</t>
        </is>
      </c>
      <c r="B69" s="38" t="inlineStr">
        <is>
          <t>0.0_ALT</t>
        </is>
      </c>
      <c r="C69" s="38" t="n"/>
      <c r="D69" s="38" t="inlineStr">
        <is>
          <t>ENTRY, GLOBAL_CHECK, STOCKS_EXIT</t>
        </is>
      </c>
      <c r="E69" s="38" t="n"/>
      <c r="F69" s="26" t="n"/>
      <c r="G69" s="38">
        <f>IFERROR(VLOOKUP($A149&amp;"_"&amp;$B149,Results_Deltas!$A$2:$P$15000,5,FALSE),"")</f>
        <v/>
      </c>
      <c r="H69" s="38" t="inlineStr">
        <is>
          <t>Blanket (page end)</t>
        </is>
      </c>
      <c r="I69" s="26" t="n"/>
      <c r="J69" s="26" t="n"/>
      <c r="K69" s="26" t="n"/>
      <c r="L69" s="26" t="inlineStr">
        <is>
          <t>NO</t>
        </is>
      </c>
      <c r="M69" s="0" t="n">
        <v>-1.085472431336166</v>
      </c>
      <c r="N69" s="71" t="n">
        <v>108</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FUNDING_GATE_SHORT_MIN</t>
        </is>
      </c>
      <c r="B70" s="38" t="inlineStr">
        <is>
          <t>0.0</t>
        </is>
      </c>
      <c r="C70" s="38" t="n"/>
      <c r="D70" s="38" t="inlineStr">
        <is>
          <t>ENTRY, GLOBAL_CHECK, STOCKS_EXIT</t>
        </is>
      </c>
      <c r="E70" s="38" t="n"/>
      <c r="F70" s="26" t="n"/>
      <c r="G70" s="38">
        <f>IFERROR(VLOOKUP($A150&amp;"_"&amp;$B150,Results_Deltas!$A$2:$P$15000,5,FALSE),"")</f>
        <v/>
      </c>
      <c r="H70" s="38" t="inlineStr">
        <is>
          <t>Blanket (page end)</t>
        </is>
      </c>
      <c r="I70" s="26" t="n"/>
      <c r="J70" s="26" t="n"/>
      <c r="K70" s="26" t="n"/>
      <c r="L70" s="26" t="inlineStr">
        <is>
          <t>NO</t>
        </is>
      </c>
      <c r="M70" s="0" t="n">
        <v>-1.085472431336166</v>
      </c>
      <c r="N70" s="71" t="n">
        <v>108</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FUNDING_GATE_SHORT_MIN</t>
        </is>
      </c>
      <c r="B71" s="38" t="inlineStr">
        <is>
          <t>0.0_ALT</t>
        </is>
      </c>
      <c r="C71" s="38" t="n"/>
      <c r="D71" s="38" t="inlineStr">
        <is>
          <t>ENTRY, GLOBAL_CHECK, STOCKS_EXIT</t>
        </is>
      </c>
      <c r="E71" s="38" t="n"/>
      <c r="F71" s="26" t="n"/>
      <c r="G71" s="38">
        <f>IFERROR(VLOOKUP($A151&amp;"_"&amp;$B151,Results_Deltas!$A$2:$P$15000,5,FALSE),"")</f>
        <v/>
      </c>
      <c r="H71" s="38" t="inlineStr">
        <is>
          <t>Blanket (page end)</t>
        </is>
      </c>
      <c r="I71" s="26" t="n"/>
      <c r="J71" s="26" t="n"/>
      <c r="K71" s="26" t="n"/>
      <c r="L71" s="26" t="inlineStr">
        <is>
          <t>NO</t>
        </is>
      </c>
      <c r="M71" s="0" t="n">
        <v>-1.085472431336166</v>
      </c>
      <c r="N71" s="71" t="n">
        <v>108</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GOLDEN_RULE_BASE_USD</t>
        </is>
      </c>
      <c r="B72" s="38" t="inlineStr">
        <is>
          <t>0.0</t>
        </is>
      </c>
      <c r="C72" s="38" t="n"/>
      <c r="D72" s="38" t="inlineStr">
        <is>
          <t>GLOBAL_CHECK, STOCKS_EXIT</t>
        </is>
      </c>
      <c r="E72" s="38" t="n"/>
      <c r="F72" s="26" t="n"/>
      <c r="G72" s="38">
        <f>IFERROR(VLOOKUP($A152&amp;"_"&amp;$B152,Results_Deltas!$A$2:$P$15000,5,FALSE),"")</f>
        <v/>
      </c>
      <c r="H72" s="38" t="inlineStr">
        <is>
          <t>Blanket (page end)</t>
        </is>
      </c>
      <c r="I72" s="26" t="n"/>
      <c r="J72" s="26" t="n"/>
      <c r="K72" s="26" t="n"/>
      <c r="L72" s="26" t="inlineStr">
        <is>
          <t>NO</t>
        </is>
      </c>
      <c r="M72" s="0" t="n">
        <v>-1.061715132334428</v>
      </c>
      <c r="N72" s="71" t="n">
        <v>116</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GOLDEN_RULE_BASE_USD</t>
        </is>
      </c>
      <c r="B73" s="38" t="inlineStr">
        <is>
          <t>0.0_ALT</t>
        </is>
      </c>
      <c r="C73" s="38" t="n"/>
      <c r="D73" s="38" t="inlineStr">
        <is>
          <t>GLOBAL_CHECK, STOCKS_EXIT</t>
        </is>
      </c>
      <c r="E73" s="38" t="n"/>
      <c r="F73" s="26" t="n"/>
      <c r="G73" s="38">
        <f>IFERROR(VLOOKUP($A153&amp;"_"&amp;$B153,Results_Deltas!$A$2:$P$15000,5,FALSE),"")</f>
        <v/>
      </c>
      <c r="H73" s="38" t="inlineStr">
        <is>
          <t>Blanket (page end)</t>
        </is>
      </c>
      <c r="I73" s="26" t="n"/>
      <c r="J73" s="26" t="n"/>
      <c r="K73" s="26" t="n"/>
      <c r="L73" s="26" t="inlineStr">
        <is>
          <t>NO</t>
        </is>
      </c>
      <c r="M73" s="0" t="n">
        <v>-1.062555599388112</v>
      </c>
      <c r="N73" s="71" t="n">
        <v>116</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GR_FILTER_ALL_ENTRIES</t>
        </is>
      </c>
      <c r="B74" s="38" t="inlineStr">
        <is>
          <t>0.0</t>
        </is>
      </c>
      <c r="C74" s="38" t="n"/>
      <c r="D74" s="38" t="inlineStr">
        <is>
          <t>GLOBAL_CHECK, STOCKS_EXIT</t>
        </is>
      </c>
      <c r="E74" s="38" t="n"/>
      <c r="F74" s="26" t="n"/>
      <c r="G74" s="38">
        <f>IFERROR(VLOOKUP($A154&amp;"_"&amp;$B154,Results_Deltas!$A$2:$P$15000,5,FALSE),"")</f>
        <v/>
      </c>
      <c r="H74" s="38" t="inlineStr">
        <is>
          <t>Blanket (page end)</t>
        </is>
      </c>
      <c r="I74" s="26" t="n"/>
      <c r="J74" s="26" t="n"/>
      <c r="K74" s="26" t="n"/>
      <c r="L74" s="26" t="inlineStr">
        <is>
          <t>NO</t>
        </is>
      </c>
      <c r="M74" s="0" t="n">
        <v>-1.081156783651566</v>
      </c>
      <c r="N74" s="71" t="n">
        <v>113</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GR_FILTER_ALL_ENTRIES</t>
        </is>
      </c>
      <c r="B75" s="38" t="inlineStr">
        <is>
          <t>0.0_ALT</t>
        </is>
      </c>
      <c r="C75" s="38" t="n"/>
      <c r="D75" s="38" t="inlineStr">
        <is>
          <t>GLOBAL_CHECK, STOCKS_EXIT</t>
        </is>
      </c>
      <c r="E75" s="38" t="n"/>
      <c r="F75" s="26" t="n"/>
      <c r="G75" s="38">
        <f>IFERROR(VLOOKUP($A155&amp;"_"&amp;$B155,Results_Deltas!$A$2:$P$15000,5,FALSE),"")</f>
        <v/>
      </c>
      <c r="H75" s="38" t="inlineStr">
        <is>
          <t>Blanket (page end)</t>
        </is>
      </c>
      <c r="I75" s="26" t="n"/>
      <c r="J75" s="26" t="n"/>
      <c r="K75" s="26" t="n"/>
      <c r="L75" s="26" t="inlineStr">
        <is>
          <t>NO</t>
        </is>
      </c>
      <c r="M75" s="0" t="n">
        <v>-1.081156783651566</v>
      </c>
      <c r="N75" s="71" t="n">
        <v>113</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9" t="inlineStr">
        <is>
          <t>GR_FILTER_VEC_ENABLED</t>
        </is>
      </c>
      <c r="B76" s="40" t="inlineStr">
        <is>
          <t>False</t>
        </is>
      </c>
      <c r="C76" s="38" t="n"/>
      <c r="D76" s="38" t="inlineStr">
        <is>
          <t>GLOBAL_CHECK</t>
        </is>
      </c>
      <c r="E76" s="38" t="n"/>
      <c r="F76" s="26" t="n"/>
      <c r="G76" s="38">
        <f>IFERROR(VLOOKUP($A156&amp;"_"&amp;$B156,Results_Deltas!$A$2:$P$15000,5,FALSE),"")</f>
        <v/>
      </c>
      <c r="H76" s="38" t="inlineStr">
        <is>
          <t>Blanket (page end)</t>
        </is>
      </c>
      <c r="I76" s="26" t="n"/>
      <c r="J76" s="26" t="n"/>
      <c r="K76" s="26" t="n"/>
      <c r="L76" s="26" t="inlineStr">
        <is>
          <t>NO</t>
        </is>
      </c>
      <c r="M76" s="0" t="n">
        <v>-1.046896286990704</v>
      </c>
      <c r="N76" s="71" t="n">
        <v>106</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GR_FILTER_VEC_ENABLED</t>
        </is>
      </c>
      <c r="B77" s="38" t="inlineStr">
        <is>
          <t>True</t>
        </is>
      </c>
      <c r="C77" s="38" t="n"/>
      <c r="D77" s="38" t="inlineStr">
        <is>
          <t>GLOBAL_CHECK</t>
        </is>
      </c>
      <c r="E77" s="38" t="n"/>
      <c r="F77" s="26" t="n"/>
      <c r="G77" s="38">
        <f>IFERROR(VLOOKUP($A157&amp;"_"&amp;$B157,Results_Deltas!$A$2:$P$15000,5,FALSE),"")</f>
        <v/>
      </c>
      <c r="H77" s="38" t="inlineStr">
        <is>
          <t>Blanket (page end)</t>
        </is>
      </c>
      <c r="I77" s="26" t="n"/>
      <c r="J77" s="26" t="n"/>
      <c r="K77" s="26" t="n"/>
      <c r="L77" s="26" t="inlineStr">
        <is>
          <t>NO</t>
        </is>
      </c>
      <c r="M77" s="0" t="n">
        <v>-3.077683021634937</v>
      </c>
      <c r="N77" s="71" t="n">
        <v>117</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7" t="inlineStr">
        <is>
          <t>GR_FILTER_VEC_MIN_TFS</t>
        </is>
      </c>
      <c r="B78" s="38" t="inlineStr">
        <is>
          <t>0</t>
        </is>
      </c>
      <c r="C78" s="38" t="n"/>
      <c r="D78" s="38" t="inlineStr">
        <is>
          <t>GLOBAL_CHECK</t>
        </is>
      </c>
      <c r="E78" s="38" t="n"/>
      <c r="F78" s="26" t="n"/>
      <c r="G78" s="38">
        <f>IFERROR(VLOOKUP($A158&amp;"_"&amp;$B158,Results_Deltas!$A$2:$P$15000,5,FALSE),"")</f>
        <v/>
      </c>
      <c r="H78" s="38" t="inlineStr">
        <is>
          <t>Blanket (page end)</t>
        </is>
      </c>
      <c r="I78" s="26" t="n"/>
      <c r="J78" s="26" t="n"/>
      <c r="K78" s="26" t="n"/>
      <c r="L78" s="26" t="inlineStr">
        <is>
          <t>NO</t>
        </is>
      </c>
      <c r="M78" s="0" t="n">
        <v>-1.17984354596436</v>
      </c>
      <c r="N78" s="71" t="n">
        <v>117</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9" t="inlineStr">
        <is>
          <t>GR_FILTER_VEC_MIN_TFS</t>
        </is>
      </c>
      <c r="B79" s="40" t="inlineStr">
        <is>
          <t>2</t>
        </is>
      </c>
      <c r="C79" s="38" t="n"/>
      <c r="D79" s="38" t="inlineStr">
        <is>
          <t>GLOBAL_CHECK</t>
        </is>
      </c>
      <c r="E79" s="38" t="n"/>
      <c r="F79" s="26" t="n"/>
      <c r="G79" s="38">
        <f>IFERROR(VLOOKUP($A159&amp;"_"&amp;$B159,Results_Deltas!$A$2:$P$15000,5,FALSE),"")</f>
        <v/>
      </c>
      <c r="H79" s="38" t="inlineStr">
        <is>
          <t>Blanket (page end)</t>
        </is>
      </c>
      <c r="I79" s="26" t="n"/>
      <c r="J79" s="26" t="n"/>
      <c r="K79" s="26" t="n"/>
      <c r="L79" s="26" t="inlineStr">
        <is>
          <t>YES</t>
        </is>
      </c>
      <c r="M79" s="0" t="n">
        <v>-2.236942119726328</v>
      </c>
      <c r="N79" s="71" t="n">
        <v>117</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GR_FILTER_VEC_MIN_TFS</t>
        </is>
      </c>
      <c r="B80" s="38" t="inlineStr">
        <is>
          <t>1</t>
        </is>
      </c>
      <c r="C80" s="38" t="n"/>
      <c r="D80" s="38" t="inlineStr">
        <is>
          <t>GLOBAL_CHECK</t>
        </is>
      </c>
      <c r="E80" s="38" t="n"/>
      <c r="F80" s="26" t="n"/>
      <c r="G80" s="38">
        <f>IFERROR(VLOOKUP($A160&amp;"_"&amp;$B160,Results_Deltas!$A$2:$P$15000,5,FALSE),"")</f>
        <v/>
      </c>
      <c r="H80" s="38" t="inlineStr">
        <is>
          <t>Blanket (page end)</t>
        </is>
      </c>
      <c r="I80" s="26" t="n"/>
      <c r="J80" s="26" t="n"/>
      <c r="K80" s="26" t="n"/>
      <c r="L80" s="26" t="inlineStr">
        <is>
          <t>NO</t>
        </is>
      </c>
      <c r="M80" s="0" t="n">
        <v>-2.974775409937322</v>
      </c>
      <c r="N80" s="71" t="n">
        <v>116</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9" t="inlineStr">
        <is>
          <t>HA_WICK_QUALITY_ENABLED</t>
        </is>
      </c>
      <c r="B81" s="40" t="inlineStr">
        <is>
          <t>False</t>
        </is>
      </c>
      <c r="C81" s="38" t="n"/>
      <c r="D81" s="38" t="inlineStr">
        <is>
          <t>ENTRY, GLOBAL_CHECK, STOCKS_EXIT</t>
        </is>
      </c>
      <c r="E81" s="38" t="n"/>
      <c r="F81" s="26" t="n"/>
      <c r="G81" s="38">
        <f>IFERROR(VLOOKUP($A161&amp;"_"&amp;$B161,Results_Deltas!$A$2:$P$15000,5,FALSE),"")</f>
        <v/>
      </c>
      <c r="H81" s="38" t="inlineStr">
        <is>
          <t>Blanket (page end)</t>
        </is>
      </c>
      <c r="I81" s="26" t="n"/>
      <c r="J81" s="26" t="n"/>
      <c r="K81" s="26" t="n"/>
      <c r="L81" s="26" t="inlineStr">
        <is>
          <t>NO</t>
        </is>
      </c>
      <c r="M81" s="0" t="n">
        <v>-1.087828328212848</v>
      </c>
      <c r="N81" s="71" t="n">
        <v>102</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HA_WICK_QUALITY_ENABLED</t>
        </is>
      </c>
      <c r="B82" s="38" t="inlineStr">
        <is>
          <t>True</t>
        </is>
      </c>
      <c r="C82" s="38" t="n"/>
      <c r="D82" s="38" t="inlineStr">
        <is>
          <t>ENTRY, GLOBAL_CHECK, STOCKS_EXIT</t>
        </is>
      </c>
      <c r="E82" s="38" t="n"/>
      <c r="F82" s="26" t="n"/>
      <c r="G82" s="38">
        <f>IFERROR(VLOOKUP($A162&amp;"_"&amp;$B162,Results_Deltas!$A$2:$P$15000,5,FALSE),"")</f>
        <v/>
      </c>
      <c r="H82" s="38" t="inlineStr">
        <is>
          <t>Blanket (page end)</t>
        </is>
      </c>
      <c r="I82" s="26" t="n"/>
      <c r="J82" s="26" t="n"/>
      <c r="K82" s="26" t="n"/>
      <c r="L82" s="26" t="inlineStr">
        <is>
          <t>YES</t>
        </is>
      </c>
      <c r="M82" s="0" t="n">
        <v>-2.875054998470442</v>
      </c>
      <c r="N82" s="71" t="n">
        <v>114</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9" t="inlineStr">
        <is>
          <t>HA_WICK_QUALITY_SCORE</t>
        </is>
      </c>
      <c r="B83" s="40" t="inlineStr">
        <is>
          <t>15</t>
        </is>
      </c>
      <c r="C83" s="38" t="n"/>
      <c r="D83" s="38" t="inlineStr">
        <is>
          <t>ENTRY, GLOBAL_CHECK, STOCKS_EXIT</t>
        </is>
      </c>
      <c r="E83" s="38" t="n"/>
      <c r="F83" s="26" t="n"/>
      <c r="G83" s="38">
        <f>IFERROR(VLOOKUP($A163&amp;"_"&amp;$B163,Results_Deltas!$A$2:$P$15000,5,FALSE),"")</f>
        <v/>
      </c>
      <c r="H83" s="38" t="inlineStr">
        <is>
          <t>Blanket (page end)</t>
        </is>
      </c>
      <c r="I83" s="26" t="n"/>
      <c r="J83" s="26" t="n"/>
      <c r="K83" s="26" t="n"/>
      <c r="L83" s="26" t="inlineStr">
        <is>
          <t>NO</t>
        </is>
      </c>
      <c r="M83" s="0" t="n">
        <v>-3.437450340889589</v>
      </c>
      <c r="N83" s="71" t="n">
        <v>106</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HA_WICK_QUALITY_SCORE</t>
        </is>
      </c>
      <c r="B84" s="38" t="inlineStr">
        <is>
          <t>15_ALT</t>
        </is>
      </c>
      <c r="C84" s="38" t="n"/>
      <c r="D84" s="38" t="inlineStr">
        <is>
          <t>ENTRY, GLOBAL_CHECK, STOCKS_EXIT</t>
        </is>
      </c>
      <c r="E84" s="38" t="n"/>
      <c r="F84" s="26" t="n"/>
      <c r="G84" s="38">
        <f>IFERROR(VLOOKUP($A164&amp;"_"&amp;$B164,Results_Deltas!$A$2:$P$15000,5,FALSE),"")</f>
        <v/>
      </c>
      <c r="H84" s="38" t="inlineStr">
        <is>
          <t>Blanket (page end)</t>
        </is>
      </c>
      <c r="I84" s="26" t="n"/>
      <c r="J84" s="26" t="n"/>
      <c r="K84" s="26" t="n"/>
      <c r="L84" s="26" t="inlineStr">
        <is>
          <t>YES</t>
        </is>
      </c>
      <c r="M84" s="0" t="n">
        <v>-3.486581417535427</v>
      </c>
      <c r="N84" s="71" t="n">
        <v>104</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HA_WICK_QUALITY_TF</t>
        </is>
      </c>
      <c r="B85" s="38" t="inlineStr">
        <is>
          <t>OFF</t>
        </is>
      </c>
      <c r="C85" s="38" t="n"/>
      <c r="D85" s="38" t="inlineStr">
        <is>
          <t>ENTRY, GLOBAL_CHECK, STOCKS_EXIT</t>
        </is>
      </c>
      <c r="E85" s="38" t="n"/>
      <c r="F85" s="26" t="n"/>
      <c r="G85" s="38">
        <f>IFERROR(VLOOKUP($A165&amp;"_"&amp;$B165,Results_Deltas!$A$2:$P$15000,5,FALSE),"")</f>
        <v/>
      </c>
      <c r="H85" s="38" t="inlineStr">
        <is>
          <t>Blanket (page end)</t>
        </is>
      </c>
      <c r="I85" s="26" t="n"/>
      <c r="J85" s="26" t="n"/>
      <c r="K85" s="26" t="n"/>
      <c r="L85" s="26" t="inlineStr">
        <is>
          <t>NO</t>
        </is>
      </c>
      <c r="M85" s="0" t="n">
        <v>-2.67780786364276</v>
      </c>
      <c r="N85" s="71" t="n">
        <v>107</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HA_WICK_QUALITY_TF</t>
        </is>
      </c>
      <c r="B86" s="38" t="inlineStr">
        <is>
          <t>D</t>
        </is>
      </c>
      <c r="C86" s="38" t="n"/>
      <c r="D86" s="38" t="inlineStr">
        <is>
          <t>ENTRY, GLOBAL_CHECK, STOCKS_EXIT</t>
        </is>
      </c>
      <c r="E86" s="38" t="n"/>
      <c r="F86" s="26" t="n"/>
      <c r="G86" s="38">
        <f>IFERROR(VLOOKUP($A166&amp;"_"&amp;$B166,Results_Deltas!$A$2:$P$15000,5,FALSE),"")</f>
        <v/>
      </c>
      <c r="H86" s="38" t="inlineStr">
        <is>
          <t>Blanket (page end)</t>
        </is>
      </c>
      <c r="I86" s="26" t="n"/>
      <c r="J86" s="26" t="n"/>
      <c r="K86" s="26" t="n"/>
      <c r="L86" s="26" t="inlineStr">
        <is>
          <t>NO</t>
        </is>
      </c>
      <c r="M86" s="0" t="n">
        <v>-3.835127248283126</v>
      </c>
      <c r="N86" s="71" t="n">
        <v>105</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HA_WICK_QUALITY_TF</t>
        </is>
      </c>
      <c r="B87" s="38" t="inlineStr">
        <is>
          <t>4h</t>
        </is>
      </c>
      <c r="C87" s="38" t="n"/>
      <c r="D87" s="38" t="inlineStr">
        <is>
          <t>ENTRY, GLOBAL_CHECK, STOCKS_EXIT</t>
        </is>
      </c>
      <c r="E87" s="38" t="n"/>
      <c r="F87" s="26" t="n"/>
      <c r="G87" s="38">
        <f>IFERROR(VLOOKUP($A167&amp;"_"&amp;$B167,Results_Deltas!$A$2:$P$15000,5,FALSE),"")</f>
        <v/>
      </c>
      <c r="H87" s="38" t="inlineStr">
        <is>
          <t>Blanket (page end)</t>
        </is>
      </c>
      <c r="I87" s="26" t="n"/>
      <c r="J87" s="26" t="n"/>
      <c r="K87" s="26" t="n"/>
      <c r="L87" s="26" t="inlineStr">
        <is>
          <t>NO</t>
        </is>
      </c>
      <c r="M87" s="0" t="n">
        <v>-3.74399807421182</v>
      </c>
      <c r="N87" s="71" t="n">
        <v>105</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HA_WICK_QUALITY_TF</t>
        </is>
      </c>
      <c r="B88" s="40" t="inlineStr">
        <is>
          <t>1h</t>
        </is>
      </c>
      <c r="C88" s="38" t="n"/>
      <c r="D88" s="38" t="inlineStr">
        <is>
          <t>ENTRY, GLOBAL_CHECK, STOCKS_EXIT</t>
        </is>
      </c>
      <c r="E88" s="38" t="n"/>
      <c r="F88" s="26" t="n"/>
      <c r="G88" s="38">
        <f>IFERROR(VLOOKUP($A168&amp;"_"&amp;$B168,Results_Deltas!$A$2:$P$15000,5,FALSE),"")</f>
        <v/>
      </c>
      <c r="H88" s="38" t="inlineStr">
        <is>
          <t>Blanket (page end)</t>
        </is>
      </c>
      <c r="I88" s="26" t="n"/>
      <c r="J88" s="26" t="n"/>
      <c r="K88" s="26" t="n"/>
      <c r="L88" s="26" t="inlineStr">
        <is>
          <t>NO</t>
        </is>
      </c>
      <c r="M88" s="0" t="n">
        <v>-2.810258208830474</v>
      </c>
      <c r="N88" s="71" t="n">
        <v>107</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HA_WICK_QUALITY_TF</t>
        </is>
      </c>
      <c r="B89" s="38" t="inlineStr">
        <is>
          <t>15m</t>
        </is>
      </c>
      <c r="C89" s="38" t="n"/>
      <c r="D89" s="38" t="inlineStr">
        <is>
          <t>ENTRY, GLOBAL_CHECK, STOCKS_EXIT</t>
        </is>
      </c>
      <c r="E89" s="38" t="n"/>
      <c r="F89" s="26" t="n"/>
      <c r="G89" s="38">
        <f>IFERROR(VLOOKUP($A169&amp;"_"&amp;$B169,Results_Deltas!$A$2:$P$15000,5,FALSE),"")</f>
        <v/>
      </c>
      <c r="H89" s="38" t="inlineStr">
        <is>
          <t>Blanket (page end)</t>
        </is>
      </c>
      <c r="I89" s="26" t="n"/>
      <c r="J89" s="26" t="n"/>
      <c r="K89" s="26" t="n"/>
      <c r="L89" s="26" t="inlineStr">
        <is>
          <t>YES</t>
        </is>
      </c>
      <c r="M89" s="0" t="n">
        <v>-1.004267016950697</v>
      </c>
      <c r="N89" s="71" t="n">
        <v>95</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HLR_SMA_BAND_PCT</t>
        </is>
      </c>
      <c r="B90" s="38" t="inlineStr">
        <is>
          <t>0</t>
        </is>
      </c>
      <c r="C90" s="38" t="n"/>
      <c r="D90" s="38" t="inlineStr">
        <is>
          <t>ENTRY, GLOBAL_CHECK, STOCKS_EXIT</t>
        </is>
      </c>
      <c r="E90" s="38" t="n"/>
      <c r="F90" s="26" t="n"/>
      <c r="G90" s="38">
        <f>IFERROR(VLOOKUP($A170&amp;"_"&amp;$B170,Results_Deltas!$A$2:$P$15000,5,FALSE),"")</f>
        <v/>
      </c>
      <c r="H90" s="38" t="inlineStr">
        <is>
          <t>Blanket (page end)</t>
        </is>
      </c>
      <c r="I90" s="26" t="n"/>
      <c r="J90" s="26" t="n"/>
      <c r="K90" s="26" t="n"/>
      <c r="L90" s="26" t="inlineStr">
        <is>
          <t>NO</t>
        </is>
      </c>
      <c r="M90" s="0" t="n">
        <v>-1.014989187063628</v>
      </c>
      <c r="N90" s="71" t="n">
        <v>107</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HLR_SMA_BAND_PCT</t>
        </is>
      </c>
      <c r="B91" s="38" t="inlineStr">
        <is>
          <t>2.0</t>
        </is>
      </c>
      <c r="C91" s="38" t="n"/>
      <c r="D91" s="38" t="inlineStr">
        <is>
          <t>ENTRY, GLOBAL_CHECK, STOCKS_EXIT</t>
        </is>
      </c>
      <c r="E91" s="38" t="n"/>
      <c r="F91" s="26" t="n"/>
      <c r="G91" s="38">
        <f>IFERROR(VLOOKUP($A171&amp;"_"&amp;$B171,Results_Deltas!$A$2:$P$15000,5,FALSE),"")</f>
        <v/>
      </c>
      <c r="H91" s="38" t="inlineStr">
        <is>
          <t>Blanket (page end)</t>
        </is>
      </c>
      <c r="I91" s="26" t="n"/>
      <c r="J91" s="26" t="n"/>
      <c r="K91" s="26" t="n"/>
      <c r="L91" s="26" t="inlineStr">
        <is>
          <t>NO</t>
        </is>
      </c>
      <c r="M91" s="0" t="n">
        <v>-2.477983618299513</v>
      </c>
      <c r="N91" s="71" t="n">
        <v>107</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HLR_SMA_BAND_PCT</t>
        </is>
      </c>
      <c r="B92" s="38" t="inlineStr">
        <is>
          <t>1.0</t>
        </is>
      </c>
      <c r="C92" s="38" t="n"/>
      <c r="D92" s="38" t="inlineStr">
        <is>
          <t>ENTRY, GLOBAL_CHECK, STOCKS_EXIT</t>
        </is>
      </c>
      <c r="E92" s="38" t="n"/>
      <c r="F92" s="26" t="n"/>
      <c r="G92" s="38">
        <f>IFERROR(VLOOKUP($A172&amp;"_"&amp;$B172,Results_Deltas!$A$2:$P$15000,5,FALSE),"")</f>
        <v/>
      </c>
      <c r="H92" s="38" t="inlineStr">
        <is>
          <t>Blanket (page end)</t>
        </is>
      </c>
      <c r="I92" s="26" t="n"/>
      <c r="J92" s="26" t="n"/>
      <c r="K92" s="26" t="n"/>
      <c r="L92" s="26" t="inlineStr">
        <is>
          <t>NO</t>
        </is>
      </c>
      <c r="M92" s="0" t="n">
        <v>-3.915717075469258</v>
      </c>
      <c r="N92" s="71" t="n">
        <v>103</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HLR_SMA_BAND_PCT</t>
        </is>
      </c>
      <c r="B93" s="38" t="inlineStr">
        <is>
          <t>0.5</t>
        </is>
      </c>
      <c r="C93" s="38" t="n"/>
      <c r="D93" s="38" t="inlineStr">
        <is>
          <t>ENTRY, GLOBAL_CHECK, STOCKS_EXIT</t>
        </is>
      </c>
      <c r="E93" s="38" t="n"/>
      <c r="F93" s="26" t="n"/>
      <c r="G93" s="38">
        <f>IFERROR(VLOOKUP($A173&amp;"_"&amp;$B173,Results_Deltas!$A$2:$P$15000,5,FALSE),"")</f>
        <v/>
      </c>
      <c r="H93" s="38" t="inlineStr">
        <is>
          <t>Blanket (page end)</t>
        </is>
      </c>
      <c r="I93" s="26" t="n"/>
      <c r="J93" s="26" t="n"/>
      <c r="K93" s="26" t="n"/>
      <c r="L93" s="26" t="inlineStr">
        <is>
          <t>NO</t>
        </is>
      </c>
      <c r="M93" s="0" t="n">
        <v>-3.721033256278915</v>
      </c>
      <c r="N93" s="71" t="n">
        <v>103</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HLR_TOP_MIN_TFS</t>
        </is>
      </c>
      <c r="B94" s="38" t="inlineStr">
        <is>
          <t>0</t>
        </is>
      </c>
      <c r="C94" s="38" t="n"/>
      <c r="D94" s="38" t="inlineStr">
        <is>
          <t>GLOBAL_CHECK, REENTRY, STOCKS_EXIT</t>
        </is>
      </c>
      <c r="E94" s="38" t="n"/>
      <c r="F94" s="26" t="n"/>
      <c r="G94" s="38">
        <f>IFERROR(VLOOKUP($A174&amp;"_"&amp;$B174,Results_Deltas!$A$2:$P$15000,5,FALSE),"")</f>
        <v/>
      </c>
      <c r="H94" s="38" t="inlineStr">
        <is>
          <t>Blanket (page end)</t>
        </is>
      </c>
      <c r="I94" s="26" t="n"/>
      <c r="J94" s="26" t="n"/>
      <c r="K94" s="26" t="n"/>
      <c r="L94" s="26" t="inlineStr">
        <is>
          <t>NO</t>
        </is>
      </c>
      <c r="M94" s="0" t="n">
        <v>-1.047535241929193</v>
      </c>
      <c r="N94" s="71" t="n">
        <v>107</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9" t="inlineStr">
        <is>
          <t>HLR_TOP_MIN_TFS</t>
        </is>
      </c>
      <c r="B95" s="40" t="inlineStr">
        <is>
          <t>2</t>
        </is>
      </c>
      <c r="C95" s="38" t="n"/>
      <c r="D95" s="38" t="inlineStr">
        <is>
          <t>GLOBAL_CHECK, REENTRY, STOCKS_EXIT</t>
        </is>
      </c>
      <c r="E95" s="38" t="n"/>
      <c r="F95" s="26" t="n"/>
      <c r="G95" s="38">
        <f>IFERROR(VLOOKUP($A175&amp;"_"&amp;$B175,Results_Deltas!$A$2:$P$15000,5,FALSE),"")</f>
        <v/>
      </c>
      <c r="H95" s="38" t="inlineStr">
        <is>
          <t>Blanket (page end)</t>
        </is>
      </c>
      <c r="I95" s="26" t="n"/>
      <c r="J95" s="26" t="n"/>
      <c r="K95" s="26" t="n"/>
      <c r="L95" s="26" t="inlineStr">
        <is>
          <t>NO</t>
        </is>
      </c>
      <c r="M95" s="0" t="n">
        <v>-4.000143135371633</v>
      </c>
      <c r="N95" s="71" t="n">
        <v>102</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HLR_TOP_MIN_TFS</t>
        </is>
      </c>
      <c r="B96" s="38" t="inlineStr">
        <is>
          <t>1</t>
        </is>
      </c>
      <c r="C96" s="38" t="n"/>
      <c r="D96" s="38" t="inlineStr">
        <is>
          <t>GLOBAL_CHECK, REENTRY, STOCKS_EXIT</t>
        </is>
      </c>
      <c r="E96" s="38" t="n"/>
      <c r="F96" s="26" t="n"/>
      <c r="G96" s="38">
        <f>IFERROR(VLOOKUP($A176&amp;"_"&amp;$B176,Results_Deltas!$A$2:$P$15000,5,FALSE),"")</f>
        <v/>
      </c>
      <c r="H96" s="38" t="inlineStr">
        <is>
          <t>Blanket (page end)</t>
        </is>
      </c>
      <c r="I96" s="26" t="n"/>
      <c r="J96" s="26" t="n"/>
      <c r="K96" s="26" t="n"/>
      <c r="L96" s="26" t="inlineStr">
        <is>
          <t>YES</t>
        </is>
      </c>
      <c r="M96" s="0" t="n">
        <v>-2.832794220144768</v>
      </c>
      <c r="N96" s="71" t="n">
        <v>107</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HTF4_CONF</t>
        </is>
      </c>
      <c r="B97" s="38" t="inlineStr">
        <is>
          <t>False</t>
        </is>
      </c>
      <c r="C97" s="38" t="n"/>
      <c r="D97" s="38" t="inlineStr">
        <is>
          <t>GLOBAL_CHECK, STOCKS_EXIT</t>
        </is>
      </c>
      <c r="E97" s="38" t="n"/>
      <c r="F97" s="26" t="n"/>
      <c r="G97" s="38">
        <f>IFERROR(VLOOKUP($A177&amp;"_"&amp;$B177,Results_Deltas!$A$2:$P$15000,5,FALSE),"")</f>
        <v/>
      </c>
      <c r="H97" s="38" t="inlineStr">
        <is>
          <t>Blanket (page end)</t>
        </is>
      </c>
      <c r="I97" s="26" t="n"/>
      <c r="J97" s="26" t="n"/>
      <c r="K97" s="26" t="n"/>
      <c r="L97" s="26" t="inlineStr">
        <is>
          <t>NO</t>
        </is>
      </c>
      <c r="M97" s="0" t="n">
        <v>-1.059570361403672</v>
      </c>
      <c r="N97" s="71" t="n">
        <v>98</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HTF4_CONF</t>
        </is>
      </c>
      <c r="B98" s="38" t="inlineStr">
        <is>
          <t>False_ALT</t>
        </is>
      </c>
      <c r="C98" s="38" t="n"/>
      <c r="D98" s="38" t="inlineStr">
        <is>
          <t>GLOBAL_CHECK, STOCKS_EXIT</t>
        </is>
      </c>
      <c r="E98" s="38" t="n"/>
      <c r="F98" s="26" t="n"/>
      <c r="G98" s="38">
        <f>IFERROR(VLOOKUP($A178&amp;"_"&amp;$B178,Results_Deltas!$A$2:$P$15000,5,FALSE),"")</f>
        <v/>
      </c>
      <c r="H98" s="38" t="inlineStr">
        <is>
          <t>Blanket (page end)</t>
        </is>
      </c>
      <c r="I98" s="26" t="n"/>
      <c r="J98" s="26" t="n"/>
      <c r="K98" s="26" t="n"/>
      <c r="L98" s="26" t="inlineStr">
        <is>
          <t>NO</t>
        </is>
      </c>
      <c r="M98" s="0" t="n">
        <v>-1.240925130745512</v>
      </c>
      <c r="N98" s="71" t="n">
        <v>110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9" t="inlineStr">
        <is>
          <t>HTF_DIRECTION_GATE_ENABLED</t>
        </is>
      </c>
      <c r="B99" s="40" t="inlineStr">
        <is>
          <t>False</t>
        </is>
      </c>
      <c r="C99" s="38" t="n"/>
      <c r="D99" s="38" t="inlineStr">
        <is>
          <t>ENTRY, GLOBAL_CHECK, STOCKS_EXIT</t>
        </is>
      </c>
      <c r="E99" s="38" t="n"/>
      <c r="F99" s="26" t="n"/>
      <c r="G99" s="38">
        <f>IFERROR(VLOOKUP($A179&amp;"_"&amp;$B179,Results_Deltas!$A$2:$P$15000,5,FALSE),"")</f>
        <v/>
      </c>
      <c r="H99" s="38" t="inlineStr">
        <is>
          <t>Blanket (page end)</t>
        </is>
      </c>
      <c r="I99" s="26" t="n"/>
      <c r="J99" s="26" t="n"/>
      <c r="K99" s="26" t="n"/>
      <c r="L99" s="26" t="inlineStr">
        <is>
          <t>NO</t>
        </is>
      </c>
      <c r="M99" s="0" t="n">
        <v>-0.8635765551476838</v>
      </c>
      <c r="N99" s="71" t="n">
        <v>98</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HTF_DIRECTION_GATE_ENABLED</t>
        </is>
      </c>
      <c r="B100" s="38" t="inlineStr">
        <is>
          <t>True</t>
        </is>
      </c>
      <c r="C100" s="38" t="n"/>
      <c r="D100" s="38" t="inlineStr">
        <is>
          <t>ENTRY, GLOBAL_CHECK, STOCKS_EXIT</t>
        </is>
      </c>
      <c r="E100" s="38" t="n"/>
      <c r="F100" s="26" t="n"/>
      <c r="G100" s="38">
        <f>IFERROR(VLOOKUP($A180&amp;"_"&amp;$B180,Results_Deltas!$A$2:$P$15000,5,FALSE),"")</f>
        <v/>
      </c>
      <c r="H100" s="38" t="inlineStr">
        <is>
          <t>Blanket (page end)</t>
        </is>
      </c>
      <c r="I100" s="26" t="n"/>
      <c r="J100" s="26" t="n"/>
      <c r="K100" s="26" t="n"/>
      <c r="L100" s="26" t="inlineStr">
        <is>
          <t>YES</t>
        </is>
      </c>
      <c r="M100" s="0" t="n">
        <v>-2.866603241878976</v>
      </c>
      <c r="N100" s="71" t="n">
        <v>110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HTF_GATE_BYPASS_RZ</t>
        </is>
      </c>
      <c r="B101" s="38" t="inlineStr">
        <is>
          <t>0.0</t>
        </is>
      </c>
      <c r="C101" s="38" t="n"/>
      <c r="D101" s="38" t="inlineStr">
        <is>
          <t>ENTRY, GLOBAL_CHECK, STOCKS_EXIT</t>
        </is>
      </c>
      <c r="E101" s="38" t="n"/>
      <c r="F101" s="26" t="n"/>
      <c r="G101" s="38">
        <f>IFERROR(VLOOKUP($A181&amp;"_"&amp;$B181,Results_Deltas!$A$2:$P$15000,5,FALSE),"")</f>
        <v/>
      </c>
      <c r="H101" s="38" t="inlineStr">
        <is>
          <t>Blanket (page end)</t>
        </is>
      </c>
      <c r="I101" s="26" t="n"/>
      <c r="J101" s="26" t="n"/>
      <c r="K101" s="26" t="n"/>
      <c r="L101" s="26" t="inlineStr">
        <is>
          <t>NO</t>
        </is>
      </c>
      <c r="M101" s="0" t="n">
        <v>-0.8596735113821272</v>
      </c>
      <c r="N101" s="71" t="n">
        <v>115</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HTF_GATE_BYPASS_RZ</t>
        </is>
      </c>
      <c r="B102" s="38" t="inlineStr">
        <is>
          <t>0.0_ALT</t>
        </is>
      </c>
      <c r="C102" s="38" t="n"/>
      <c r="D102" s="38" t="inlineStr">
        <is>
          <t>ENTRY, GLOBAL_CHECK, STOCKS_EXIT</t>
        </is>
      </c>
      <c r="E102" s="38" t="n"/>
      <c r="F102" s="26" t="n"/>
      <c r="G102" s="38">
        <f>IFERROR(VLOOKUP($A182&amp;"_"&amp;$B182,Results_Deltas!$A$2:$P$15000,5,FALSE),"")</f>
        <v/>
      </c>
      <c r="H102" s="38" t="inlineStr">
        <is>
          <t>Blanket (page end)</t>
        </is>
      </c>
      <c r="I102" s="26" t="n"/>
      <c r="J102" s="26" t="n"/>
      <c r="K102" s="26" t="n"/>
      <c r="L102" s="26" t="inlineStr">
        <is>
          <t>NO</t>
        </is>
      </c>
      <c r="M102" s="0" t="n">
        <v>-0.8596735113821272</v>
      </c>
      <c r="N102" s="71" t="n">
        <v>115</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HTF_GATE_D_MANDATORY</t>
        </is>
      </c>
      <c r="B103" s="38" t="inlineStr">
        <is>
          <t>0.0</t>
        </is>
      </c>
      <c r="C103" s="38" t="n"/>
      <c r="D103" s="38" t="inlineStr">
        <is>
          <t>ENTRY, GLOBAL_CHECK, STOCKS_EXIT</t>
        </is>
      </c>
      <c r="E103" s="38" t="n"/>
      <c r="F103" s="26" t="n"/>
      <c r="G103" s="38">
        <f>IFERROR(VLOOKUP($A183&amp;"_"&amp;$B183,Results_Deltas!$A$2:$P$15000,5,FALSE),"")</f>
        <v/>
      </c>
      <c r="H103" s="38" t="inlineStr">
        <is>
          <t>Blanket (page end)</t>
        </is>
      </c>
      <c r="I103" s="26" t="n"/>
      <c r="J103" s="26" t="n"/>
      <c r="K103" s="26" t="n"/>
      <c r="L103" s="26" t="inlineStr">
        <is>
          <t>NO</t>
        </is>
      </c>
      <c r="M103" s="0" t="n">
        <v>-0.9137444188564422</v>
      </c>
      <c r="N103" s="71" t="n">
        <v>114</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HTF_GATE_D_MANDATORY</t>
        </is>
      </c>
      <c r="B104" s="38" t="inlineStr">
        <is>
          <t>0.0_ALT</t>
        </is>
      </c>
      <c r="C104" s="38" t="n"/>
      <c r="D104" s="38" t="inlineStr">
        <is>
          <t>ENTRY, GLOBAL_CHECK, STOCKS_EXIT</t>
        </is>
      </c>
      <c r="E104" s="38" t="n"/>
      <c r="F104" s="26" t="n"/>
      <c r="G104" s="38">
        <f>IFERROR(VLOOKUP($A184&amp;"_"&amp;$B184,Results_Deltas!$A$2:$P$15000,5,FALSE),"")</f>
        <v/>
      </c>
      <c r="H104" s="38" t="inlineStr">
        <is>
          <t>Blanket (page end)</t>
        </is>
      </c>
      <c r="I104" s="26" t="n"/>
      <c r="J104" s="26" t="n"/>
      <c r="K104" s="26" t="n"/>
      <c r="L104" s="26" t="inlineStr">
        <is>
          <t>NO</t>
        </is>
      </c>
      <c r="M104" s="0" t="n">
        <v>-0.921830652651632</v>
      </c>
      <c r="N104" s="71" t="n">
        <v>113</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HTF_GATE_MIN_CONFIRMATIONS</t>
        </is>
      </c>
      <c r="B105" s="38" t="inlineStr">
        <is>
          <t>0.0</t>
        </is>
      </c>
      <c r="C105" s="38" t="n"/>
      <c r="D105" s="38" t="inlineStr">
        <is>
          <t>ENTRY, GLOBAL_CHECK, STOCKS_EXIT</t>
        </is>
      </c>
      <c r="E105" s="38" t="n"/>
      <c r="F105" s="26" t="n"/>
      <c r="G105" s="38">
        <f>IFERROR(VLOOKUP($A185&amp;"_"&amp;$B185,Results_Deltas!$A$2:$P$15000,5,FALSE),"")</f>
        <v/>
      </c>
      <c r="H105" s="38" t="inlineStr">
        <is>
          <t>Blanket (page end)</t>
        </is>
      </c>
      <c r="I105" s="26" t="n"/>
      <c r="J105" s="26" t="n"/>
      <c r="K105" s="26" t="n"/>
      <c r="L105" s="26" t="inlineStr">
        <is>
          <t>NO</t>
        </is>
      </c>
      <c r="M105" s="0" t="n">
        <v>-1.085472431336166</v>
      </c>
      <c r="N105" s="71" t="n">
        <v>108</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HTF_GATE_MIN_CONFIRMATIONS</t>
        </is>
      </c>
      <c r="B106" s="38" t="inlineStr">
        <is>
          <t>0.0_ALT</t>
        </is>
      </c>
      <c r="C106" s="38" t="n"/>
      <c r="D106" s="38" t="inlineStr">
        <is>
          <t>ENTRY, GLOBAL_CHECK, STOCKS_EXIT</t>
        </is>
      </c>
      <c r="E106" s="38" t="n"/>
      <c r="F106" s="26" t="n"/>
      <c r="G106" s="38">
        <f>IFERROR(VLOOKUP($A186&amp;"_"&amp;$B186,Results_Deltas!$A$2:$P$15000,5,FALSE),"")</f>
        <v/>
      </c>
      <c r="H106" s="38" t="inlineStr">
        <is>
          <t>Blanket (page end)</t>
        </is>
      </c>
      <c r="I106" s="26" t="n"/>
      <c r="J106" s="26" t="n"/>
      <c r="K106" s="26" t="n"/>
      <c r="L106" s="26" t="inlineStr">
        <is>
          <t>NO</t>
        </is>
      </c>
      <c r="M106" s="0" t="n">
        <v>-1.085472431336166</v>
      </c>
      <c r="N106" s="71" t="n">
        <v>108</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HTF_TREND_VETO_BYPASS_ENABLED</t>
        </is>
      </c>
      <c r="B107" s="38" t="inlineStr">
        <is>
          <t>False</t>
        </is>
      </c>
      <c r="C107" s="38" t="n"/>
      <c r="D107" s="38" t="inlineStr">
        <is>
          <t>GLOBAL_CHECK, STOCKS_EXIT</t>
        </is>
      </c>
      <c r="E107" s="38" t="n"/>
      <c r="F107" s="26" t="n"/>
      <c r="G107" s="38">
        <f>IFERROR(VLOOKUP($A187&amp;"_"&amp;$B187,Results_Deltas!$A$2:$P$15000,5,FALSE),"")</f>
        <v/>
      </c>
      <c r="H107" s="38" t="inlineStr">
        <is>
          <t>Blanket (page end)</t>
        </is>
      </c>
      <c r="I107" s="26" t="n"/>
      <c r="J107" s="26" t="n"/>
      <c r="K107" s="26" t="n"/>
      <c r="L107" s="26" t="inlineStr">
        <is>
          <t>NO</t>
        </is>
      </c>
      <c r="M107" s="0" t="n">
        <v>-0.7455798980793409</v>
      </c>
      <c r="N107" s="71" t="n">
        <v>99</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9" t="inlineStr">
        <is>
          <t>HTF_TREND_VETO_BYPASS_ENABLED</t>
        </is>
      </c>
      <c r="B108" s="40" t="inlineStr">
        <is>
          <t>True</t>
        </is>
      </c>
      <c r="C108" s="38" t="n"/>
      <c r="D108" s="38" t="inlineStr">
        <is>
          <t>GLOBAL_CHECK, STOCKS_EXIT</t>
        </is>
      </c>
      <c r="E108" s="38" t="n"/>
      <c r="F108" s="26" t="n"/>
      <c r="G108" s="38">
        <f>IFERROR(VLOOKUP($A188&amp;"_"&amp;$B188,Results_Deltas!$A$2:$P$15000,5,FALSE),"")</f>
        <v/>
      </c>
      <c r="H108" s="38" t="inlineStr">
        <is>
          <t>Blanket (page end)</t>
        </is>
      </c>
      <c r="I108" s="26" t="n"/>
      <c r="J108" s="26" t="n"/>
      <c r="K108" s="26" t="n"/>
      <c r="L108" s="26" t="inlineStr">
        <is>
          <t>NO</t>
        </is>
      </c>
      <c r="M108" s="0" t="n">
        <v>-1.880925212533957</v>
      </c>
      <c r="N108" s="71" t="n">
        <v>109</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HTF_TREND_VETO_BYPASS_REASONS</t>
        </is>
      </c>
      <c r="B109" s="38" t="inlineStr">
        <is>
          <t>0.0</t>
        </is>
      </c>
      <c r="C109" s="38" t="n"/>
      <c r="D109" s="38" t="inlineStr">
        <is>
          <t>GLOBAL_CHECK, STOCKS_EXIT</t>
        </is>
      </c>
      <c r="E109" s="38" t="n"/>
      <c r="F109" s="26" t="n"/>
      <c r="G109" s="38">
        <f>IFERROR(VLOOKUP($A189&amp;"_"&amp;$B189,Results_Deltas!$A$2:$P$15000,5,FALSE),"")</f>
        <v/>
      </c>
      <c r="H109" s="38" t="inlineStr">
        <is>
          <t>Blanket (page end)</t>
        </is>
      </c>
      <c r="I109" s="26" t="n"/>
      <c r="J109" s="26" t="n"/>
      <c r="K109" s="26" t="n"/>
      <c r="L109" s="26" t="inlineStr">
        <is>
          <t>YES</t>
        </is>
      </c>
      <c r="M109" s="0" t="n">
        <v>-0.7907756066707287</v>
      </c>
      <c r="N109" s="71" t="n">
        <v>105</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HTF_TREND_VETO_BYPASS_REASONS</t>
        </is>
      </c>
      <c r="B110" s="38" t="inlineStr">
        <is>
          <t>0.0_ALT</t>
        </is>
      </c>
      <c r="C110" s="38" t="n"/>
      <c r="D110" s="38" t="inlineStr">
        <is>
          <t>GLOBAL_CHECK, STOCKS_EXIT</t>
        </is>
      </c>
      <c r="E110" s="38" t="n"/>
      <c r="F110" s="26" t="n"/>
      <c r="G110" s="38">
        <f>IFERROR(VLOOKUP($A190&amp;"_"&amp;$B190,Results_Deltas!$A$2:$P$15000,5,FALSE),"")</f>
        <v/>
      </c>
      <c r="H110" s="38" t="inlineStr">
        <is>
          <t>Blanket (page end)</t>
        </is>
      </c>
      <c r="I110" s="26" t="n"/>
      <c r="J110" s="26" t="n"/>
      <c r="K110" s="26" t="n"/>
      <c r="L110" s="26" t="inlineStr">
        <is>
          <t>NO</t>
        </is>
      </c>
      <c r="M110" s="0" t="n">
        <v>-0.7833154594379859</v>
      </c>
      <c r="N110" s="71" t="n">
        <v>106</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LEADERBOARD_FILTER</t>
        </is>
      </c>
      <c r="B111" s="38" t="inlineStr">
        <is>
          <t>False</t>
        </is>
      </c>
      <c r="C111" s="38" t="n"/>
      <c r="D111" s="38" t="inlineStr">
        <is>
          <t>AUGMENT, ENTRY, EXIT, GLOBAL_CHECK, REDUCE, STOCKS_EXIT</t>
        </is>
      </c>
      <c r="E111" s="38" t="n"/>
      <c r="F111" s="26" t="n"/>
      <c r="G111" s="38">
        <f>IFERROR(VLOOKUP($A191&amp;"_"&amp;$B191,Results_Deltas!$A$2:$P$15000,5,FALSE),"")</f>
        <v/>
      </c>
      <c r="H111" s="38" t="inlineStr">
        <is>
          <t>Blanket (page end)</t>
        </is>
      </c>
      <c r="I111" s="26" t="n"/>
      <c r="J111" s="26" t="n"/>
      <c r="K111" s="26" t="n"/>
      <c r="L111" s="26" t="inlineStr">
        <is>
          <t>NO</t>
        </is>
      </c>
      <c r="M111" s="0" t="n">
        <v>-1.068164069862379</v>
      </c>
      <c r="N111" s="71" t="n">
        <v>94</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LEADERBOARD_FILTER</t>
        </is>
      </c>
      <c r="B112" s="38" t="inlineStr">
        <is>
          <t>False_ALT</t>
        </is>
      </c>
      <c r="C112" s="38" t="n"/>
      <c r="D112" s="38" t="inlineStr">
        <is>
          <t>AUGMENT, ENTRY, EXIT, GLOBAL_CHECK, REDUCE, STOCKS_EXIT</t>
        </is>
      </c>
      <c r="E112" s="38" t="n"/>
      <c r="F112" s="26" t="n"/>
      <c r="G112" s="38">
        <f>IFERROR(VLOOKUP($A192&amp;"_"&amp;$B192,Results_Deltas!$A$2:$P$15000,5,FALSE),"")</f>
        <v/>
      </c>
      <c r="H112" s="38" t="inlineStr">
        <is>
          <t>Blanket (page end)</t>
        </is>
      </c>
      <c r="I112" s="26" t="n"/>
      <c r="J112" s="26" t="n"/>
      <c r="K112" s="26" t="n"/>
      <c r="L112" s="26" t="inlineStr">
        <is>
          <t>NO</t>
        </is>
      </c>
      <c r="M112" s="0" t="n">
        <v>-1.159998444700883</v>
      </c>
      <c r="N112" s="71" t="n">
        <v>106</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LH_HL_FILTER_ENABLED</t>
        </is>
      </c>
      <c r="B113" s="40" t="inlineStr">
        <is>
          <t>False</t>
        </is>
      </c>
      <c r="C113" s="38" t="n"/>
      <c r="D113" s="38" t="inlineStr">
        <is>
          <t>ENTRY, GLOBAL_CHECK, STOCKS_EXIT</t>
        </is>
      </c>
      <c r="E113" s="38" t="n"/>
      <c r="F113" s="26" t="n"/>
      <c r="G113" s="38">
        <f>IFERROR(VLOOKUP($A193&amp;"_"&amp;$B193,Results_Deltas!$A$2:$P$15000,5,FALSE),"")</f>
        <v/>
      </c>
      <c r="H113" s="38" t="inlineStr">
        <is>
          <t>Blanket (page end)</t>
        </is>
      </c>
      <c r="I113" s="26" t="n"/>
      <c r="J113" s="26" t="n"/>
      <c r="K113" s="26" t="n"/>
      <c r="L113" s="26" t="inlineStr">
        <is>
          <t>NO</t>
        </is>
      </c>
      <c r="M113" s="0" t="n">
        <v>-1.047923249000341</v>
      </c>
      <c r="N113" s="71" t="n">
        <v>98</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LH_HL_FILTER_ENABLED</t>
        </is>
      </c>
      <c r="B114" s="38" t="inlineStr">
        <is>
          <t>True</t>
        </is>
      </c>
      <c r="C114" s="38" t="n"/>
      <c r="D114" s="38" t="inlineStr">
        <is>
          <t>ENTRY, GLOBAL_CHECK, STOCKS_EXIT</t>
        </is>
      </c>
      <c r="E114" s="38" t="n"/>
      <c r="F114" s="26" t="n"/>
      <c r="G114" s="38">
        <f>IFERROR(VLOOKUP($A194&amp;"_"&amp;$B194,Results_Deltas!$A$2:$P$15000,5,FALSE),"")</f>
        <v/>
      </c>
      <c r="H114" s="38" t="inlineStr">
        <is>
          <t>Blanket (page end)</t>
        </is>
      </c>
      <c r="I114" s="26" t="n"/>
      <c r="J114" s="26" t="n"/>
      <c r="K114" s="26" t="n"/>
      <c r="L114" s="26" t="inlineStr">
        <is>
          <t>YES</t>
        </is>
      </c>
      <c r="M114" s="0" t="n">
        <v>-2.802712557906124</v>
      </c>
      <c r="N114" s="71" t="n">
        <v>110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LH_HL_FILTER_MODE</t>
        </is>
      </c>
      <c r="B115" s="40" t="inlineStr">
        <is>
          <t>STRICT_2BAR</t>
        </is>
      </c>
      <c r="C115" s="38" t="n"/>
      <c r="D115" s="38" t="inlineStr">
        <is>
          <t>ENTRY, GLOBAL_CHECK, STOCKS_EXIT</t>
        </is>
      </c>
      <c r="E115" s="38" t="n"/>
      <c r="F115" s="26" t="n"/>
      <c r="G115" s="38">
        <f>IFERROR(VLOOKUP($A195&amp;"_"&amp;$B195,Results_Deltas!$A$2:$P$15000,5,FALSE),"")</f>
        <v/>
      </c>
      <c r="H115" s="38" t="inlineStr">
        <is>
          <t>Blanket (page end)</t>
        </is>
      </c>
      <c r="I115" s="26" t="n"/>
      <c r="J115" s="26" t="n"/>
      <c r="K115" s="26" t="n"/>
      <c r="L115" s="26" t="inlineStr">
        <is>
          <t>NO</t>
        </is>
      </c>
      <c r="M115" s="0" t="n">
        <v>-3.52275192722952</v>
      </c>
      <c r="N115" s="71" t="n">
        <v>106</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LH_HL_FILTER_MODE</t>
        </is>
      </c>
      <c r="B116" s="38" t="inlineStr">
        <is>
          <t>STRICT_2BAR_ALT</t>
        </is>
      </c>
      <c r="C116" s="38" t="n"/>
      <c r="D116" s="38" t="inlineStr">
        <is>
          <t>ENTRY, GLOBAL_CHECK, STOCKS_EXIT</t>
        </is>
      </c>
      <c r="E116" s="38" t="n"/>
      <c r="F116" s="26" t="n"/>
      <c r="G116" s="38">
        <f>IFERROR(VLOOKUP($A196&amp;"_"&amp;$B196,Results_Deltas!$A$2:$P$15000,5,FALSE),"")</f>
        <v/>
      </c>
      <c r="H116" s="38" t="inlineStr">
        <is>
          <t>Blanket (page end)</t>
        </is>
      </c>
      <c r="I116" s="26" t="n"/>
      <c r="J116" s="26" t="n"/>
      <c r="K116" s="26" t="n"/>
      <c r="L116" s="26" t="inlineStr">
        <is>
          <t>YES</t>
        </is>
      </c>
      <c r="M116" s="0" t="n">
        <v>-3.527946449078565</v>
      </c>
      <c r="N116" s="71" t="n">
        <v>107</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LH_HL_FILTER_REQUIRE_BOTH</t>
        </is>
      </c>
      <c r="B117" s="40" t="inlineStr">
        <is>
          <t>False</t>
        </is>
      </c>
      <c r="C117" s="38" t="n"/>
      <c r="D117" s="38" t="inlineStr">
        <is>
          <t>ENTRY, GLOBAL_CHECK, STOCKS_EXIT</t>
        </is>
      </c>
      <c r="E117" s="38" t="n"/>
      <c r="F117" s="26" t="n"/>
      <c r="G117" s="38">
        <f>IFERROR(VLOOKUP($A197&amp;"_"&amp;$B197,Results_Deltas!$A$2:$P$15000,5,FALSE),"")</f>
        <v/>
      </c>
      <c r="H117" s="38" t="inlineStr">
        <is>
          <t>Blanket (page end)</t>
        </is>
      </c>
      <c r="I117" s="26" t="n"/>
      <c r="J117" s="26" t="n"/>
      <c r="K117" s="26" t="n"/>
      <c r="L117" s="26" t="inlineStr">
        <is>
          <t>NO</t>
        </is>
      </c>
      <c r="M117" s="0" t="n">
        <v>-1.112147901245377</v>
      </c>
      <c r="N117" s="71" t="n">
        <v>98</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IFERROR(VLOOKUP($A198&amp;"_"&amp;$B198,Results_Deltas!$A$2:$P$15000,5,FALSE),"")</f>
        <v/>
      </c>
      <c r="H118" s="38" t="inlineStr">
        <is>
          <t>Blanket (page end)</t>
        </is>
      </c>
      <c r="I118" s="26" t="n"/>
      <c r="J118" s="26" t="n"/>
      <c r="K118" s="26" t="n"/>
      <c r="L118" s="26" t="inlineStr">
        <is>
          <t>YES</t>
        </is>
      </c>
      <c r="M118" s="0" t="n">
        <v>-1.195844608120699</v>
      </c>
      <c r="N118" s="71" t="n">
        <v>110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9" t="inlineStr">
        <is>
          <t>LIVE_VEC_EMERGENCY_BRAKE_ENABLED</t>
        </is>
      </c>
      <c r="B119" s="40" t="inlineStr">
        <is>
          <t>False</t>
        </is>
      </c>
      <c r="C119" s="38" t="n"/>
      <c r="D119" s="38" t="inlineStr">
        <is>
          <t>GLOBAL_CHECK, STOCKS_EXIT</t>
        </is>
      </c>
      <c r="E119" s="38" t="n"/>
      <c r="F119" s="26" t="n"/>
      <c r="G119" s="38">
        <f>IFERROR(VLOOKUP($A199&amp;"_"&amp;$B199,Results_Deltas!$A$2:$P$15000,5,FALSE),"")</f>
        <v/>
      </c>
      <c r="H119" s="38" t="inlineStr">
        <is>
          <t>Blanket (page end)</t>
        </is>
      </c>
      <c r="I119" s="26" t="n"/>
      <c r="J119" s="26" t="n"/>
      <c r="K119" s="26" t="n"/>
      <c r="L119" s="26" t="inlineStr">
        <is>
          <t>NO</t>
        </is>
      </c>
      <c r="M119" s="0" t="n">
        <v>-0.6672134298372948</v>
      </c>
      <c r="N119" s="71" t="n">
        <v>99</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LIVE_VEC_EMERGENCY_BRAKE_ENABLED</t>
        </is>
      </c>
      <c r="B120" s="38" t="inlineStr">
        <is>
          <t>True</t>
        </is>
      </c>
      <c r="C120" s="38" t="n"/>
      <c r="D120" s="38" t="inlineStr">
        <is>
          <t>GLOBAL_CHECK, STOCKS_EXIT</t>
        </is>
      </c>
      <c r="E120" s="38" t="n"/>
      <c r="F120" s="26" t="n"/>
      <c r="G120" s="38">
        <f>IFERROR(VLOOKUP($A200&amp;"_"&amp;$B200,Results_Deltas!$A$2:$P$15000,5,FALSE),"")</f>
        <v/>
      </c>
      <c r="H120" s="38" t="inlineStr">
        <is>
          <t>Blanket (page end)</t>
        </is>
      </c>
      <c r="I120" s="26" t="n"/>
      <c r="J120" s="26" t="n"/>
      <c r="K120" s="26" t="n"/>
      <c r="L120" s="26" t="inlineStr">
        <is>
          <t>YES</t>
        </is>
      </c>
      <c r="M120" s="0" t="n">
        <v>-2.382914964427041</v>
      </c>
      <c r="N120" s="71" t="n">
        <v>108</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LR_BAND_LADDER_STOCH_EXTREME</t>
        </is>
      </c>
      <c r="B121" s="40" t="inlineStr">
        <is>
          <t>30.0</t>
        </is>
      </c>
      <c r="C121" s="38" t="n"/>
      <c r="D121" s="38" t="inlineStr">
        <is>
          <t>GLOBAL_CHECK, STOCKS_EXIT</t>
        </is>
      </c>
      <c r="E121" s="38" t="n"/>
      <c r="F121" s="26" t="n"/>
      <c r="G121" s="38">
        <f>IFERROR(VLOOKUP($A201&amp;"_"&amp;$B201,Results_Deltas!$A$2:$P$15000,5,FALSE),"")</f>
        <v/>
      </c>
      <c r="H121" s="38" t="inlineStr">
        <is>
          <t>Blanket (page end)</t>
        </is>
      </c>
      <c r="I121" s="26" t="n"/>
      <c r="J121" s="26" t="n"/>
      <c r="K121" s="26" t="n"/>
      <c r="L121" s="26" t="inlineStr">
        <is>
          <t>NO</t>
        </is>
      </c>
      <c r="M121" s="0" t="n">
        <v>-2.409396987458476</v>
      </c>
      <c r="N121" s="71" t="n">
        <v>109</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LR_BAND_LADDER_STOCH_EXTREME</t>
        </is>
      </c>
      <c r="B122" s="38" t="inlineStr">
        <is>
          <t>30.0_ALT</t>
        </is>
      </c>
      <c r="C122" s="38" t="n"/>
      <c r="D122" s="38" t="inlineStr">
        <is>
          <t>GLOBAL_CHECK, STOCKS_EXIT</t>
        </is>
      </c>
      <c r="E122" s="38" t="n"/>
      <c r="F122" s="26" t="n"/>
      <c r="G122" s="38">
        <f>IFERROR(VLOOKUP($A202&amp;"_"&amp;$B202,Results_Deltas!$A$2:$P$15000,5,FALSE),"")</f>
        <v/>
      </c>
      <c r="H122" s="38" t="inlineStr">
        <is>
          <t>Blanket (page end)</t>
        </is>
      </c>
      <c r="I122" s="26" t="n"/>
      <c r="J122" s="26" t="n"/>
      <c r="K122" s="26" t="n"/>
      <c r="L122" s="26" t="inlineStr">
        <is>
          <t>YES</t>
        </is>
      </c>
      <c r="M122" s="0" t="n">
        <v>-2.418833149869194</v>
      </c>
      <c r="N122" s="71" t="n">
        <v>109</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LR_BAND_LADDER_TF_BOTTOM</t>
        </is>
      </c>
      <c r="B123" s="38" t="inlineStr">
        <is>
          <t>0</t>
        </is>
      </c>
      <c r="C123" s="38" t="n"/>
      <c r="D123" s="38" t="inlineStr">
        <is>
          <t>GLOBAL_CHECK, STOCKS_EXIT</t>
        </is>
      </c>
      <c r="E123" s="38" t="n"/>
      <c r="F123" s="26" t="n"/>
      <c r="G123" s="38">
        <f>IFERROR(VLOOKUP($A203&amp;"_"&amp;$B203,Results_Deltas!$A$2:$P$15000,5,FALSE),"")</f>
        <v/>
      </c>
      <c r="H123" s="38" t="inlineStr">
        <is>
          <t>Blanket (page end)</t>
        </is>
      </c>
      <c r="I123" s="26" t="n"/>
      <c r="J123" s="26" t="n"/>
      <c r="K123" s="26" t="n"/>
      <c r="L123" s="26" t="inlineStr">
        <is>
          <t>NO</t>
        </is>
      </c>
      <c r="M123" s="0" t="n">
        <v>-1.768562809085277</v>
      </c>
      <c r="N123" s="71" t="n">
        <v>110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LR_BAND_LADDER_TF_BOTTOM</t>
        </is>
      </c>
      <c r="B124" s="38" t="inlineStr">
        <is>
          <t>1</t>
        </is>
      </c>
      <c r="C124" s="38" t="n"/>
      <c r="D124" s="38" t="inlineStr">
        <is>
          <t>GLOBAL_CHECK, STOCKS_EXIT</t>
        </is>
      </c>
      <c r="E124" s="38" t="n"/>
      <c r="F124" s="26" t="n"/>
      <c r="G124" s="38">
        <f>IFERROR(VLOOKUP($A204&amp;"_"&amp;$B204,Results_Deltas!$A$2:$P$15000,5,FALSE),"")</f>
        <v/>
      </c>
      <c r="H124" s="38" t="inlineStr">
        <is>
          <t>Blanket (page end)</t>
        </is>
      </c>
      <c r="I124" s="26" t="n"/>
      <c r="J124" s="26" t="n"/>
      <c r="K124" s="26" t="n"/>
      <c r="L124" s="26" t="inlineStr">
        <is>
          <t>NO</t>
        </is>
      </c>
      <c r="M124" s="0" t="n">
        <v>-2.568122043438868</v>
      </c>
      <c r="N124" s="71" t="n">
        <v>109</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LR_BAND_LADDER_TF_TOP</t>
        </is>
      </c>
      <c r="B125" s="38" t="inlineStr">
        <is>
          <t>0</t>
        </is>
      </c>
      <c r="C125" s="38" t="n"/>
      <c r="D125" s="38" t="inlineStr">
        <is>
          <t>GLOBAL_CHECK, STOCKS_EXIT</t>
        </is>
      </c>
      <c r="E125" s="38" t="n"/>
      <c r="F125" s="26" t="n"/>
      <c r="G125" s="38">
        <f>IFERROR(VLOOKUP($A205&amp;"_"&amp;$B205,Results_Deltas!$A$2:$P$15000,5,FALSE),"")</f>
        <v/>
      </c>
      <c r="H125" s="38" t="inlineStr">
        <is>
          <t>Blanket (page end)</t>
        </is>
      </c>
      <c r="I125" s="26" t="n"/>
      <c r="J125" s="26" t="n"/>
      <c r="K125" s="26" t="n"/>
      <c r="L125" s="26" t="inlineStr">
        <is>
          <t>NO</t>
        </is>
      </c>
      <c r="M125" s="0" t="n">
        <v>-1.988236360627449</v>
      </c>
      <c r="N125" s="71" t="n">
        <v>110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LR_BAND_LADDER_TF_TOP</t>
        </is>
      </c>
      <c r="B126" s="38" t="inlineStr">
        <is>
          <t>1</t>
        </is>
      </c>
      <c r="C126" s="38" t="n"/>
      <c r="D126" s="38" t="inlineStr">
        <is>
          <t>GLOBAL_CHECK, STOCKS_EXIT</t>
        </is>
      </c>
      <c r="E126" s="38" t="n"/>
      <c r="F126" s="26" t="n"/>
      <c r="G126" s="38">
        <f>IFERROR(VLOOKUP($A206&amp;"_"&amp;$B206,Results_Deltas!$A$2:$P$15000,5,FALSE),"")</f>
        <v/>
      </c>
      <c r="H126" s="38" t="inlineStr">
        <is>
          <t>Blanket (page end)</t>
        </is>
      </c>
      <c r="I126" s="26" t="n"/>
      <c r="J126" s="26" t="n"/>
      <c r="K126" s="26" t="n"/>
      <c r="L126" s="26" t="inlineStr">
        <is>
          <t>NO</t>
        </is>
      </c>
      <c r="M126" s="0" t="n">
        <v>-2.736776161399239</v>
      </c>
      <c r="N126" s="71" t="n">
        <v>109</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9" t="inlineStr">
        <is>
          <t>MANDATORY_REENTRY_WT_FILTER_MIN_TFS</t>
        </is>
      </c>
      <c r="B127" s="40" t="inlineStr">
        <is>
          <t>1</t>
        </is>
      </c>
      <c r="C127" s="38" t="n"/>
      <c r="D127" s="38" t="inlineStr">
        <is>
          <t>GLOBAL_CHECK, STOCKS_EXIT</t>
        </is>
      </c>
      <c r="E127" s="38" t="n"/>
      <c r="F127" s="26" t="n"/>
      <c r="G127" s="38">
        <f>IFERROR(VLOOKUP($A207&amp;"_"&amp;$B207,Results_Deltas!$A$2:$P$15000,5,FALSE),"")</f>
        <v/>
      </c>
      <c r="H127" s="38" t="inlineStr">
        <is>
          <t>Blanket (page end)</t>
        </is>
      </c>
      <c r="I127" s="26" t="n"/>
      <c r="J127" s="26" t="n"/>
      <c r="K127" s="26" t="n"/>
      <c r="L127" s="26" t="inlineStr">
        <is>
          <t>NO</t>
        </is>
      </c>
      <c r="M127" s="0" t="n">
        <v>-2.496178906086087</v>
      </c>
      <c r="N127" s="71" t="n">
        <v>110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MANDATORY_REENTRY_WT_FILTER_MIN_TFS</t>
        </is>
      </c>
      <c r="B128" s="38" t="inlineStr">
        <is>
          <t>3</t>
        </is>
      </c>
      <c r="C128" s="38" t="n"/>
      <c r="D128" s="38" t="inlineStr">
        <is>
          <t>GLOBAL_CHECK, STOCKS_EXIT</t>
        </is>
      </c>
      <c r="E128" s="38" t="n"/>
      <c r="F128" s="26" t="n"/>
      <c r="G128" s="38">
        <f>IFERROR(VLOOKUP($A208&amp;"_"&amp;$B208,Results_Deltas!$A$2:$P$15000,5,FALSE),"")</f>
        <v/>
      </c>
      <c r="H128" s="38" t="inlineStr">
        <is>
          <t>Blanket (page end)</t>
        </is>
      </c>
      <c r="I128" s="26" t="n"/>
      <c r="J128" s="26" t="n"/>
      <c r="K128" s="26" t="n"/>
      <c r="L128" s="26" t="inlineStr">
        <is>
          <t>YES</t>
        </is>
      </c>
      <c r="M128" s="0" t="n">
        <v>-2.230879598772153</v>
      </c>
      <c r="N128" s="71" t="n">
        <v>109</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MANDATORY_REENTRY_WT_FILTER_MIN_TFS</t>
        </is>
      </c>
      <c r="B129" s="38" t="inlineStr">
        <is>
          <t>2</t>
        </is>
      </c>
      <c r="C129" s="38" t="n"/>
      <c r="D129" s="38" t="inlineStr">
        <is>
          <t>GLOBAL_CHECK, STOCKS_EXIT</t>
        </is>
      </c>
      <c r="E129" s="38" t="n"/>
      <c r="F129" s="26" t="n"/>
      <c r="G129" s="38">
        <f>IFERROR(VLOOKUP($A209&amp;"_"&amp;$B209,Results_Deltas!$A$2:$P$15000,5,FALSE),"")</f>
        <v/>
      </c>
      <c r="H129" s="38" t="inlineStr">
        <is>
          <t>Blanket (page end)</t>
        </is>
      </c>
      <c r="I129" s="26" t="n"/>
      <c r="J129" s="26" t="n"/>
      <c r="K129" s="26" t="n"/>
      <c r="L129" s="26" t="inlineStr">
        <is>
          <t>NO</t>
        </is>
      </c>
      <c r="M129" s="0" t="n">
        <v>-2.946186017770861</v>
      </c>
      <c r="N129" s="71" t="n">
        <v>107</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MANDATORY_REENTRY_WT_FILTER_MIN_VELOCITY</t>
        </is>
      </c>
      <c r="B130" s="40" t="inlineStr">
        <is>
          <t>0.0</t>
        </is>
      </c>
      <c r="C130" s="38" t="n"/>
      <c r="D130" s="38" t="inlineStr">
        <is>
          <t>GLOBAL_CHECK, STOCKS_EXIT</t>
        </is>
      </c>
      <c r="E130" s="38" t="n"/>
      <c r="F130" s="26" t="n"/>
      <c r="G130" s="38">
        <f>IFERROR(VLOOKUP($A210&amp;"_"&amp;$B210,Results_Deltas!$A$2:$P$15000,5,FALSE),"")</f>
        <v/>
      </c>
      <c r="H130" s="38" t="inlineStr">
        <is>
          <t>Blanket (page end)</t>
        </is>
      </c>
      <c r="I130" s="26" t="n"/>
      <c r="J130" s="26" t="n"/>
      <c r="K130" s="26" t="n"/>
      <c r="L130" s="26" t="inlineStr">
        <is>
          <t>NO</t>
        </is>
      </c>
      <c r="M130" s="0" t="n">
        <v>-0.8291982026087293</v>
      </c>
      <c r="N130" s="71" t="n">
        <v>105</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MANDATORY_REENTRY_WT_FILTER_MIN_VELOCITY</t>
        </is>
      </c>
      <c r="B131" s="38" t="inlineStr">
        <is>
          <t>0.0_ALT</t>
        </is>
      </c>
      <c r="C131" s="38" t="n"/>
      <c r="D131" s="38" t="inlineStr">
        <is>
          <t>GLOBAL_CHECK, STOCKS_EXIT</t>
        </is>
      </c>
      <c r="E131" s="38" t="n"/>
      <c r="F131" s="26" t="n"/>
      <c r="G131" s="38">
        <f>IFERROR(VLOOKUP($A211&amp;"_"&amp;$B211,Results_Deltas!$A$2:$P$15000,5,FALSE),"")</f>
        <v/>
      </c>
      <c r="H131" s="38" t="inlineStr">
        <is>
          <t>Blanket (page end)</t>
        </is>
      </c>
      <c r="I131" s="26" t="n"/>
      <c r="J131" s="26" t="n"/>
      <c r="K131" s="26" t="n"/>
      <c r="L131" s="26" t="inlineStr">
        <is>
          <t>YES</t>
        </is>
      </c>
      <c r="M131" s="0" t="n">
        <v>-0.8213755780558168</v>
      </c>
      <c r="N131" s="71" t="n">
        <v>106</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MANDATORY_REENTRY_WT_FILTER_REQUIRE_FLIP</t>
        </is>
      </c>
      <c r="B132" s="40" t="inlineStr">
        <is>
          <t>False</t>
        </is>
      </c>
      <c r="C132" s="38" t="n"/>
      <c r="D132" s="38" t="inlineStr">
        <is>
          <t>GLOBAL_CHECK, STOCKS_EXIT</t>
        </is>
      </c>
      <c r="E132" s="38" t="n"/>
      <c r="F132" s="26" t="n"/>
      <c r="G132" s="38">
        <f>IFERROR(VLOOKUP($A212&amp;"_"&amp;$B212,Results_Deltas!$A$2:$P$15000,5,FALSE),"")</f>
        <v/>
      </c>
      <c r="H132" s="38" t="inlineStr">
        <is>
          <t>Blanket (page end)</t>
        </is>
      </c>
      <c r="I132" s="26" t="n"/>
      <c r="J132" s="26" t="n"/>
      <c r="K132" s="26" t="n"/>
      <c r="L132" s="26" t="inlineStr">
        <is>
          <t>NO</t>
        </is>
      </c>
      <c r="M132" s="0" t="n">
        <v>-0.7662596128469688</v>
      </c>
      <c r="N132" s="71" t="n">
        <v>94</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MANDATORY_REENTRY_WT_FILTER_REQUIRE_FLIP</t>
        </is>
      </c>
      <c r="B133" s="38" t="inlineStr">
        <is>
          <t>False_ALT</t>
        </is>
      </c>
      <c r="C133" s="38" t="n"/>
      <c r="D133" s="38" t="inlineStr">
        <is>
          <t>GLOBAL_CHECK, STOCKS_EXIT</t>
        </is>
      </c>
      <c r="E133" s="38" t="n"/>
      <c r="F133" s="26" t="n"/>
      <c r="G133" s="38">
        <f>IFERROR(VLOOKUP($A213&amp;"_"&amp;$B213,Results_Deltas!$A$2:$P$15000,5,FALSE),"")</f>
        <v/>
      </c>
      <c r="H133" s="38" t="inlineStr">
        <is>
          <t>Blanket (page end)</t>
        </is>
      </c>
      <c r="I133" s="26" t="n"/>
      <c r="J133" s="26" t="n"/>
      <c r="K133" s="26" t="n"/>
      <c r="L133" s="26" t="inlineStr">
        <is>
          <t>YES</t>
        </is>
      </c>
      <c r="M133" s="0" t="n">
        <v>-0.8691405185510606</v>
      </c>
      <c r="N133" s="71" t="n">
        <v>106</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MANDATORY_REENTRY_WT_FILTER_VELOCITY_RATIO</t>
        </is>
      </c>
      <c r="B134" s="40" t="inlineStr">
        <is>
          <t>0.90</t>
        </is>
      </c>
      <c r="C134" s="38" t="n"/>
      <c r="D134" s="38" t="inlineStr">
        <is>
          <t>GLOBAL_CHECK, STOCKS_EXIT</t>
        </is>
      </c>
      <c r="E134" s="38" t="n"/>
      <c r="F134" s="26" t="n"/>
      <c r="G134" s="38">
        <f>IFERROR(VLOOKUP($A214&amp;"_"&amp;$B214,Results_Deltas!$A$2:$P$15000,5,FALSE),"")</f>
        <v/>
      </c>
      <c r="H134" s="38" t="inlineStr">
        <is>
          <t>Blanket (page end)</t>
        </is>
      </c>
      <c r="I134" s="26" t="n"/>
      <c r="J134" s="26" t="n"/>
      <c r="K134" s="26" t="n"/>
      <c r="L134" s="26" t="inlineStr">
        <is>
          <t>NO</t>
        </is>
      </c>
      <c r="M134" s="0" t="n">
        <v>-3.10245542922989</v>
      </c>
      <c r="N134" s="71" t="n">
        <v>109</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MANDATORY_REENTRY_WT_FILTER_VELOCITY_RATIO</t>
        </is>
      </c>
      <c r="B135" s="38" t="inlineStr">
        <is>
          <t>0.90_ALT</t>
        </is>
      </c>
      <c r="C135" s="38" t="n"/>
      <c r="D135" s="38" t="inlineStr">
        <is>
          <t>GLOBAL_CHECK, STOCKS_EXIT</t>
        </is>
      </c>
      <c r="E135" s="38" t="n"/>
      <c r="F135" s="26" t="n"/>
      <c r="G135" s="38">
        <f>IFERROR(VLOOKUP($A215&amp;"_"&amp;$B215,Results_Deltas!$A$2:$P$15000,5,FALSE),"")</f>
        <v/>
      </c>
      <c r="H135" s="38" t="inlineStr">
        <is>
          <t>Blanket (page end)</t>
        </is>
      </c>
      <c r="I135" s="26" t="n"/>
      <c r="J135" s="26" t="n"/>
      <c r="K135" s="26" t="n"/>
      <c r="L135" s="26" t="inlineStr">
        <is>
          <t>YES</t>
        </is>
      </c>
      <c r="M135" s="0" t="n">
        <v>-3.10245542922989</v>
      </c>
      <c r="N135" s="71" t="n">
        <v>109</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MARKET_QUALITY_SCORE_ENABLED</t>
        </is>
      </c>
      <c r="B136" s="40" t="inlineStr">
        <is>
          <t>False</t>
        </is>
      </c>
      <c r="C136" s="38" t="n"/>
      <c r="D136" s="38" t="inlineStr">
        <is>
          <t>ENTRY, GLOBAL_CHECK, STOCKS_EXIT</t>
        </is>
      </c>
      <c r="E136" s="38" t="n"/>
      <c r="F136" s="26" t="n"/>
      <c r="G136" s="38">
        <f>IFERROR(VLOOKUP($A216&amp;"_"&amp;$B216,Results_Deltas!$A$2:$P$15000,5,FALSE),"")</f>
        <v/>
      </c>
      <c r="H136" s="38" t="inlineStr">
        <is>
          <t>Blanket (page end)</t>
        </is>
      </c>
      <c r="I136" s="26" t="n"/>
      <c r="J136" s="26" t="n"/>
      <c r="K136" s="26" t="n"/>
      <c r="L136" s="26" t="inlineStr">
        <is>
          <t>NO</t>
        </is>
      </c>
      <c r="M136" s="0" t="n">
        <v>-0.8718263259779339</v>
      </c>
      <c r="N136" s="71" t="n">
        <v>97</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MARKET_QUALITY_SCORE_ENABLED</t>
        </is>
      </c>
      <c r="B137" s="38" t="inlineStr">
        <is>
          <t>True</t>
        </is>
      </c>
      <c r="C137" s="38" t="n"/>
      <c r="D137" s="38" t="inlineStr">
        <is>
          <t>ENTRY, GLOBAL_CHECK, STOCKS_EXIT</t>
        </is>
      </c>
      <c r="E137" s="38" t="n"/>
      <c r="F137" s="26" t="n"/>
      <c r="G137" s="38">
        <f>IFERROR(VLOOKUP($A217&amp;"_"&amp;$B217,Results_Deltas!$A$2:$P$15000,5,FALSE),"")</f>
        <v/>
      </c>
      <c r="H137" s="38" t="inlineStr">
        <is>
          <t>Blanket (page end)</t>
        </is>
      </c>
      <c r="I137" s="26" t="n"/>
      <c r="J137" s="26" t="n"/>
      <c r="K137" s="26" t="n"/>
      <c r="L137" s="26" t="inlineStr">
        <is>
          <t>YES</t>
        </is>
      </c>
      <c r="M137" s="0" t="n">
        <v>-3.444369821271962</v>
      </c>
      <c r="N137" s="71" t="n">
        <v>105</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MI_TF_AGREE_MIN</t>
        </is>
      </c>
      <c r="B138" s="38" t="inlineStr">
        <is>
          <t>0.0</t>
        </is>
      </c>
      <c r="C138" s="38" t="n"/>
      <c r="D138" s="38" t="inlineStr">
        <is>
          <t>ENTRY, GLOBAL_CHECK, STOCKS_EXIT</t>
        </is>
      </c>
      <c r="E138" s="38" t="n"/>
      <c r="F138" s="26" t="n"/>
      <c r="G138" s="38">
        <f>IFERROR(VLOOKUP($A218&amp;"_"&amp;$B218,Results_Deltas!$A$2:$P$15000,5,FALSE),"")</f>
        <v/>
      </c>
      <c r="H138" s="38" t="inlineStr">
        <is>
          <t>Blanket (page end)</t>
        </is>
      </c>
      <c r="I138" s="26" t="n"/>
      <c r="J138" s="26" t="n"/>
      <c r="K138" s="26" t="n"/>
      <c r="L138" s="26" t="inlineStr">
        <is>
          <t>NO</t>
        </is>
      </c>
      <c r="M138" s="0" t="n">
        <v>-1.010561945198958</v>
      </c>
      <c r="N138" s="71" t="n">
        <v>106</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MI_TF_AGREE_MIN</t>
        </is>
      </c>
      <c r="B139" s="38" t="inlineStr">
        <is>
          <t>0.0_ALT</t>
        </is>
      </c>
      <c r="C139" s="38" t="n"/>
      <c r="D139" s="38" t="inlineStr">
        <is>
          <t>ENTRY, GLOBAL_CHECK, STOCKS_EXIT</t>
        </is>
      </c>
      <c r="E139" s="38" t="n"/>
      <c r="F139" s="26" t="n"/>
      <c r="G139" s="38">
        <f>IFERROR(VLOOKUP($A219&amp;"_"&amp;$B219,Results_Deltas!$A$2:$P$15000,5,FALSE),"")</f>
        <v/>
      </c>
      <c r="H139" s="38" t="inlineStr">
        <is>
          <t>Blanket (page end)</t>
        </is>
      </c>
      <c r="I139" s="26" t="n"/>
      <c r="J139" s="26" t="n"/>
      <c r="K139" s="26" t="n"/>
      <c r="L139" s="26" t="inlineStr">
        <is>
          <t>NO</t>
        </is>
      </c>
      <c r="M139" s="0" t="n">
        <v>-1.010561945198958</v>
      </c>
      <c r="N139" s="71" t="n">
        <v>106</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MOVER_THRESHOLD</t>
        </is>
      </c>
      <c r="B140" s="40" t="inlineStr">
        <is>
          <t>5</t>
        </is>
      </c>
      <c r="C140" s="38" t="n"/>
      <c r="D140" s="38" t="inlineStr">
        <is>
          <t>ENTRY, GLOBAL_CHECK, STOCKS_EXIT</t>
        </is>
      </c>
      <c r="E140" s="38" t="n"/>
      <c r="F140" s="26" t="n"/>
      <c r="G140" s="38">
        <f>IFERROR(VLOOKUP($A220&amp;"_"&amp;$B220,Results_Deltas!$A$2:$P$15000,5,FALSE),"")</f>
        <v/>
      </c>
      <c r="H140" s="38" t="inlineStr">
        <is>
          <t>Blanket (page end)</t>
        </is>
      </c>
      <c r="I140" s="26" t="n"/>
      <c r="J140" s="26" t="n"/>
      <c r="K140" s="26" t="n"/>
      <c r="L140" s="26" t="inlineStr">
        <is>
          <t>NO</t>
        </is>
      </c>
      <c r="M140" s="0" t="n">
        <v>-2.479120197520591</v>
      </c>
      <c r="N140" s="71" t="n">
        <v>111</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MOVER_THRESHOLD</t>
        </is>
      </c>
      <c r="B141" s="38" t="inlineStr">
        <is>
          <t>6.25</t>
        </is>
      </c>
      <c r="C141" s="38" t="n"/>
      <c r="D141" s="38" t="inlineStr">
        <is>
          <t>ENTRY, GLOBAL_CHECK, STOCKS_EXIT</t>
        </is>
      </c>
      <c r="E141" s="38" t="n"/>
      <c r="F141" s="26" t="n"/>
      <c r="G141" s="38">
        <f>IFERROR(VLOOKUP($A221&amp;"_"&amp;$B221,Results_Deltas!$A$2:$P$15000,5,FALSE),"")</f>
        <v/>
      </c>
      <c r="H141" s="38" t="inlineStr">
        <is>
          <t>Blanket (page end)</t>
        </is>
      </c>
      <c r="I141" s="26" t="n"/>
      <c r="J141" s="26" t="n"/>
      <c r="K141" s="26" t="n"/>
      <c r="L141" s="26" t="inlineStr">
        <is>
          <t>YES</t>
        </is>
      </c>
      <c r="M141" s="0" t="n">
        <v>-2.357427060744371</v>
      </c>
      <c r="N141" s="71" t="n">
        <v>111</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MOVER_THRESHOLD</t>
        </is>
      </c>
      <c r="B142" s="38" t="inlineStr">
        <is>
          <t>3.75</t>
        </is>
      </c>
      <c r="C142" s="38" t="n"/>
      <c r="D142" s="38" t="inlineStr">
        <is>
          <t>ENTRY, GLOBAL_CHECK, STOCKS_EXIT</t>
        </is>
      </c>
      <c r="E142" s="38" t="n"/>
      <c r="F142" s="26" t="n"/>
      <c r="G142" s="38">
        <f>IFERROR(VLOOKUP($A222&amp;"_"&amp;$B222,Results_Deltas!$A$2:$P$15000,5,FALSE),"")</f>
        <v/>
      </c>
      <c r="H142" s="38" t="inlineStr">
        <is>
          <t>Blanket (page end)</t>
        </is>
      </c>
      <c r="I142" s="26" t="n"/>
      <c r="J142" s="26" t="n"/>
      <c r="K142" s="26" t="n"/>
      <c r="L142" s="26" t="inlineStr">
        <is>
          <t>NO</t>
        </is>
      </c>
      <c r="M142" s="0" t="n">
        <v>-2.905413074282661</v>
      </c>
      <c r="N142" s="71" t="n">
        <v>110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MOVER_THRESHOLD</t>
        </is>
      </c>
      <c r="B143" s="38" t="inlineStr">
        <is>
          <t>2.5</t>
        </is>
      </c>
      <c r="C143" s="38" t="n"/>
      <c r="D143" s="38" t="inlineStr">
        <is>
          <t>ENTRY, GLOBAL_CHECK, STOCKS_EXIT</t>
        </is>
      </c>
      <c r="E143" s="38" t="n"/>
      <c r="F143" s="26" t="n"/>
      <c r="G143" s="38">
        <f>IFERROR(VLOOKUP($A223&amp;"_"&amp;$B223,Results_Deltas!$A$2:$P$15000,5,FALSE),"")</f>
        <v/>
      </c>
      <c r="H143" s="38" t="inlineStr">
        <is>
          <t>Blanket (page end)</t>
        </is>
      </c>
      <c r="I143" s="26" t="n"/>
      <c r="J143" s="26" t="n"/>
      <c r="K143" s="26" t="n"/>
      <c r="L143" s="26" t="inlineStr">
        <is>
          <t>NO</t>
        </is>
      </c>
      <c r="M143" s="0" t="n">
        <v>-2.752478775539556</v>
      </c>
      <c r="N143" s="71" t="n">
        <v>110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MTF_FILTER_STRONG_BUY_QUICK_BYPASS</t>
        </is>
      </c>
      <c r="B144" s="38" t="inlineStr">
        <is>
          <t>0.0</t>
        </is>
      </c>
      <c r="C144" s="38" t="n"/>
      <c r="D144" s="38" t="inlineStr">
        <is>
          <t>GLOBAL_CHECK, STOCKS_EXIT</t>
        </is>
      </c>
      <c r="E144" s="38" t="n"/>
      <c r="F144" s="26" t="n"/>
      <c r="G144" s="38">
        <f>IFERROR(VLOOKUP($A224&amp;"_"&amp;$B224,Results_Deltas!$A$2:$P$15000,5,FALSE),"")</f>
        <v/>
      </c>
      <c r="H144" s="38" t="inlineStr">
        <is>
          <t>Blanket (page end)</t>
        </is>
      </c>
      <c r="I144" s="26" t="n"/>
      <c r="J144" s="26" t="n"/>
      <c r="K144" s="26" t="n"/>
      <c r="L144" s="26" t="inlineStr">
        <is>
          <t>NO</t>
        </is>
      </c>
      <c r="M144" s="0" t="n">
        <v>-0.8434941740829752</v>
      </c>
      <c r="N144" s="71" t="n">
        <v>105</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MTF_FILTER_STRONG_BUY_QUICK_BYPASS</t>
        </is>
      </c>
      <c r="B145" s="38" t="inlineStr">
        <is>
          <t>0.0_ALT</t>
        </is>
      </c>
      <c r="C145" s="38" t="n"/>
      <c r="D145" s="38" t="inlineStr">
        <is>
          <t>GLOBAL_CHECK, STOCKS_EXIT</t>
        </is>
      </c>
      <c r="E145" s="38" t="n"/>
      <c r="F145" s="26" t="n"/>
      <c r="G145" s="38">
        <f>IFERROR(VLOOKUP($A225&amp;"_"&amp;$B225,Results_Deltas!$A$2:$P$15000,5,FALSE),"")</f>
        <v/>
      </c>
      <c r="H145" s="38" t="inlineStr">
        <is>
          <t>Blanket (page end)</t>
        </is>
      </c>
      <c r="I145" s="26" t="n"/>
      <c r="J145" s="26" t="n"/>
      <c r="K145" s="26" t="n"/>
      <c r="L145" s="26" t="inlineStr">
        <is>
          <t>NO</t>
        </is>
      </c>
      <c r="M145" s="0" t="n">
        <v>-0.8434941740829752</v>
      </c>
      <c r="N145" s="71" t="n">
        <v>105</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MTF_GR_MIN_IND</t>
        </is>
      </c>
      <c r="B146" s="38" t="inlineStr">
        <is>
          <t>5</t>
        </is>
      </c>
      <c r="C146" s="38" t="n"/>
      <c r="D146" s="38" t="inlineStr">
        <is>
          <t>GLOBAL_CHECK, STOCKS_EXIT</t>
        </is>
      </c>
      <c r="E146" s="38" t="n"/>
      <c r="F146" s="26" t="n"/>
      <c r="G146" s="38">
        <f>IFERROR(VLOOKUP($A226&amp;"_"&amp;$B226,Results_Deltas!$A$2:$P$15000,5,FALSE),"")</f>
        <v/>
      </c>
      <c r="H146" s="38" t="inlineStr">
        <is>
          <t>Blanket (page end)</t>
        </is>
      </c>
      <c r="I146" s="26" t="n"/>
      <c r="J146" s="26" t="n"/>
      <c r="K146" s="26" t="n"/>
      <c r="L146" s="26" t="inlineStr">
        <is>
          <t>NO</t>
        </is>
      </c>
      <c r="M146" s="0" t="n">
        <v>-3.724739873287144</v>
      </c>
      <c r="N146" s="71" t="n">
        <v>101</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MTF_GR_MIN_IND</t>
        </is>
      </c>
      <c r="B147" s="38" t="inlineStr">
        <is>
          <t>5_ALT</t>
        </is>
      </c>
      <c r="C147" s="38" t="n"/>
      <c r="D147" s="38" t="inlineStr">
        <is>
          <t>GLOBAL_CHECK, STOCKS_EXIT</t>
        </is>
      </c>
      <c r="E147" s="38" t="n"/>
      <c r="F147" s="26" t="n"/>
      <c r="G147" s="38">
        <f>IFERROR(VLOOKUP($A227&amp;"_"&amp;$B227,Results_Deltas!$A$2:$P$15000,5,FALSE),"")</f>
        <v/>
      </c>
      <c r="H147" s="38" t="inlineStr">
        <is>
          <t>Blanket (page end)</t>
        </is>
      </c>
      <c r="I147" s="26" t="n"/>
      <c r="J147" s="26" t="n"/>
      <c r="K147" s="26" t="n"/>
      <c r="L147" s="26" t="inlineStr">
        <is>
          <t>NO</t>
        </is>
      </c>
      <c r="M147" s="0" t="n">
        <v>-3.724739873287144</v>
      </c>
      <c r="N147" s="71" t="n">
        <v>101</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MTS_BOTTOM_BONUS_THRESHOLD</t>
        </is>
      </c>
      <c r="B148" s="40" t="inlineStr">
        <is>
          <t>25</t>
        </is>
      </c>
      <c r="C148" s="38" t="n"/>
      <c r="D148" s="38" t="inlineStr">
        <is>
          <t>ENTRY, GLOBAL_CHECK, STOCKS_EXIT</t>
        </is>
      </c>
      <c r="E148" s="38" t="n"/>
      <c r="F148" s="26" t="n"/>
      <c r="G148" s="38">
        <f>IFERROR(VLOOKUP($A228&amp;"_"&amp;$B228,Results_Deltas!$A$2:$P$15000,5,FALSE),"")</f>
        <v/>
      </c>
      <c r="H148" s="38" t="inlineStr">
        <is>
          <t>Blanket (page end)</t>
        </is>
      </c>
      <c r="I148" s="26" t="n"/>
      <c r="J148" s="26" t="n"/>
      <c r="K148" s="26" t="n"/>
      <c r="L148" s="26" t="inlineStr">
        <is>
          <t>NO</t>
        </is>
      </c>
      <c r="M148" s="0" t="n">
        <v>-3.82810900994502</v>
      </c>
      <c r="N148" s="71" t="n">
        <v>105</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MTS_BOTTOM_BONUS_THRESHOLD</t>
        </is>
      </c>
      <c r="B149" s="38" t="inlineStr">
        <is>
          <t>31.25</t>
        </is>
      </c>
      <c r="C149" s="38" t="n"/>
      <c r="D149" s="38" t="inlineStr">
        <is>
          <t>ENTRY, GLOBAL_CHECK, STOCKS_EXIT</t>
        </is>
      </c>
      <c r="E149" s="38" t="n"/>
      <c r="F149" s="26" t="n"/>
      <c r="G149" s="38">
        <f>IFERROR(VLOOKUP($A229&amp;"_"&amp;$B229,Results_Deltas!$A$2:$P$15000,5,FALSE),"")</f>
        <v/>
      </c>
      <c r="H149" s="38" t="inlineStr">
        <is>
          <t>Blanket (page end)</t>
        </is>
      </c>
      <c r="I149" s="26" t="n"/>
      <c r="J149" s="26" t="n"/>
      <c r="K149" s="26" t="n"/>
      <c r="L149" s="26" t="inlineStr">
        <is>
          <t>YES</t>
        </is>
      </c>
      <c r="M149" s="0" t="n">
        <v>-3.814681760324343</v>
      </c>
      <c r="N149" s="71" t="n">
        <v>105</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MTS_BOTTOM_BONUS_THRESHOLD</t>
        </is>
      </c>
      <c r="B150" s="38" t="inlineStr">
        <is>
          <t>18.75</t>
        </is>
      </c>
      <c r="C150" s="38" t="n"/>
      <c r="D150" s="38" t="inlineStr">
        <is>
          <t>ENTRY, GLOBAL_CHECK, STOCKS_EXIT</t>
        </is>
      </c>
      <c r="E150" s="38" t="n"/>
      <c r="F150" s="26" t="n"/>
      <c r="G150" s="38">
        <f>IFERROR(VLOOKUP($A230&amp;"_"&amp;$B230,Results_Deltas!$A$2:$P$15000,5,FALSE),"")</f>
        <v/>
      </c>
      <c r="H150" s="38" t="inlineStr">
        <is>
          <t>Blanket (page end)</t>
        </is>
      </c>
      <c r="I150" s="26" t="n"/>
      <c r="J150" s="26" t="n"/>
      <c r="K150" s="26" t="n"/>
      <c r="L150" s="26" t="inlineStr">
        <is>
          <t>NO</t>
        </is>
      </c>
      <c r="M150" s="0" t="n">
        <v>-3.759259096107201</v>
      </c>
      <c r="N150" s="71" t="n">
        <v>104</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MTS_BOTTOM_BONUS_THRESHOLD</t>
        </is>
      </c>
      <c r="B151" s="38" t="inlineStr">
        <is>
          <t>12.5</t>
        </is>
      </c>
      <c r="C151" s="38" t="n"/>
      <c r="D151" s="38" t="inlineStr">
        <is>
          <t>ENTRY, GLOBAL_CHECK, STOCKS_EXIT</t>
        </is>
      </c>
      <c r="E151" s="38" t="n"/>
      <c r="F151" s="26" t="n"/>
      <c r="G151" s="38">
        <f>IFERROR(VLOOKUP($A231&amp;"_"&amp;$B231,Results_Deltas!$A$2:$P$15000,5,FALSE),"")</f>
        <v/>
      </c>
      <c r="H151" s="38" t="inlineStr">
        <is>
          <t>Blanket (page end)</t>
        </is>
      </c>
      <c r="I151" s="26" t="n"/>
      <c r="J151" s="26" t="n"/>
      <c r="K151" s="26" t="n"/>
      <c r="L151" s="26" t="inlineStr">
        <is>
          <t>NO</t>
        </is>
      </c>
      <c r="M151" s="0" t="n">
        <v>-3.120376323924618</v>
      </c>
      <c r="N151" s="71" t="n">
        <v>108</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MTS_BOTTOM_STRONG_THRESHOLD</t>
        </is>
      </c>
      <c r="B152" s="40" t="inlineStr">
        <is>
          <t>40</t>
        </is>
      </c>
      <c r="C152" s="38" t="n"/>
      <c r="D152" s="38" t="inlineStr">
        <is>
          <t>ENTRY, GLOBAL_CHECK, STOCKS_EXIT</t>
        </is>
      </c>
      <c r="E152" s="38" t="n"/>
      <c r="F152" s="26" t="n"/>
      <c r="G152" s="38">
        <f>IFERROR(VLOOKUP($A232&amp;"_"&amp;$B232,Results_Deltas!$A$2:$P$15000,5,FALSE),"")</f>
        <v/>
      </c>
      <c r="H152" s="38" t="inlineStr">
        <is>
          <t>Blanket (page end)</t>
        </is>
      </c>
      <c r="I152" s="26" t="n"/>
      <c r="J152" s="26" t="n"/>
      <c r="K152" s="26" t="n"/>
      <c r="L152" s="26" t="inlineStr">
        <is>
          <t>NO</t>
        </is>
      </c>
      <c r="M152" s="0" t="n">
        <v>-3.101651546983606</v>
      </c>
      <c r="N152" s="71" t="n">
        <v>107</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MTS_BOTTOM_STRONG_THRESHOLD</t>
        </is>
      </c>
      <c r="B153" s="38" t="inlineStr">
        <is>
          <t>50</t>
        </is>
      </c>
      <c r="C153" s="38" t="n"/>
      <c r="D153" s="38" t="inlineStr">
        <is>
          <t>ENTRY, GLOBAL_CHECK, STOCKS_EXIT</t>
        </is>
      </c>
      <c r="E153" s="38" t="n"/>
      <c r="F153" s="26" t="n"/>
      <c r="G153" s="38">
        <f>IFERROR(VLOOKUP($A233&amp;"_"&amp;$B233,Results_Deltas!$A$2:$P$15000,5,FALSE),"")</f>
        <v/>
      </c>
      <c r="H153" s="38" t="inlineStr">
        <is>
          <t>Blanket (page end)</t>
        </is>
      </c>
      <c r="I153" s="26" t="n"/>
      <c r="J153" s="26" t="n"/>
      <c r="K153" s="26" t="n"/>
      <c r="L153" s="26" t="inlineStr">
        <is>
          <t>YES</t>
        </is>
      </c>
      <c r="M153" s="0" t="n">
        <v>-4.253672067406495</v>
      </c>
      <c r="N153" s="71" t="n">
        <v>105</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MTS_BOTTOM_STRONG_THRESHOLD</t>
        </is>
      </c>
      <c r="B154" s="38" t="inlineStr">
        <is>
          <t>30</t>
        </is>
      </c>
      <c r="C154" s="38" t="n"/>
      <c r="D154" s="38" t="inlineStr">
        <is>
          <t>ENTRY, GLOBAL_CHECK, STOCKS_EXIT</t>
        </is>
      </c>
      <c r="E154" s="38" t="n"/>
      <c r="F154" s="26" t="n"/>
      <c r="G154" s="38">
        <f>IFERROR(VLOOKUP($A234&amp;"_"&amp;$B234,Results_Deltas!$A$2:$P$15000,5,FALSE),"")</f>
        <v/>
      </c>
      <c r="H154" s="38" t="inlineStr">
        <is>
          <t>Blanket (page end)</t>
        </is>
      </c>
      <c r="I154" s="26" t="n"/>
      <c r="J154" s="26" t="n"/>
      <c r="K154" s="26" t="n"/>
      <c r="L154" s="26" t="inlineStr">
        <is>
          <t>NO</t>
        </is>
      </c>
      <c r="M154" s="0" t="n">
        <v>-4.260814760601088</v>
      </c>
      <c r="N154" s="71" t="n">
        <v>103</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MTS_BOTTOM_STRONG_THRESHOLD</t>
        </is>
      </c>
      <c r="B155" s="38" t="inlineStr">
        <is>
          <t>20</t>
        </is>
      </c>
      <c r="C155" s="38" t="n"/>
      <c r="D155" s="38" t="inlineStr">
        <is>
          <t>ENTRY, GLOBAL_CHECK, STOCKS_EXIT</t>
        </is>
      </c>
      <c r="E155" s="38" t="n"/>
      <c r="F155" s="26" t="n"/>
      <c r="G155" s="38">
        <f>IFERROR(VLOOKUP($A235&amp;"_"&amp;$B235,Results_Deltas!$A$2:$P$15000,5,FALSE),"")</f>
        <v/>
      </c>
      <c r="H155" s="38" t="inlineStr">
        <is>
          <t>Blanket (page end)</t>
        </is>
      </c>
      <c r="I155" s="26" t="n"/>
      <c r="J155" s="26" t="n"/>
      <c r="K155" s="26" t="n"/>
      <c r="L155" s="26" t="inlineStr">
        <is>
          <t>NO</t>
        </is>
      </c>
      <c r="M155" s="0" t="n">
        <v>-2.919338756153347</v>
      </c>
      <c r="N155" s="71" t="n">
        <v>106</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MTS_GATE_ENABLED</t>
        </is>
      </c>
      <c r="B156" s="38" t="inlineStr">
        <is>
          <t>False</t>
        </is>
      </c>
      <c r="C156" s="38" t="n"/>
      <c r="D156" s="38" t="inlineStr">
        <is>
          <t>ENTRY, GLOBAL_CHECK, STOCKS_EXIT</t>
        </is>
      </c>
      <c r="E156" s="38" t="n"/>
      <c r="F156" s="26" t="n"/>
      <c r="G156" s="38">
        <f>IFERROR(VLOOKUP($A236&amp;"_"&amp;$B236,Results_Deltas!$A$2:$P$15000,5,FALSE),"")</f>
        <v/>
      </c>
      <c r="H156" s="38" t="inlineStr">
        <is>
          <t>Blanket (page end)</t>
        </is>
      </c>
      <c r="I156" s="26" t="n"/>
      <c r="J156" s="26" t="n"/>
      <c r="K156" s="26" t="n"/>
      <c r="L156" s="26" t="inlineStr">
        <is>
          <t>NO</t>
        </is>
      </c>
      <c r="M156" s="0" t="n">
        <v>-1.022366219349889</v>
      </c>
      <c r="N156" s="71" t="n">
        <v>94</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9" t="inlineStr">
        <is>
          <t>MTS_GATE_ENABLED</t>
        </is>
      </c>
      <c r="B157" s="40" t="inlineStr">
        <is>
          <t>True</t>
        </is>
      </c>
      <c r="C157" s="38" t="n"/>
      <c r="D157" s="38" t="inlineStr">
        <is>
          <t>ENTRY, GLOBAL_CHECK, STOCKS_EXIT</t>
        </is>
      </c>
      <c r="E157" s="38" t="n"/>
      <c r="F157" s="26" t="n"/>
      <c r="G157" s="38">
        <f>IFERROR(VLOOKUP($A237&amp;"_"&amp;$B237,Results_Deltas!$A$2:$P$15000,5,FALSE),"")</f>
        <v/>
      </c>
      <c r="H157" s="38" t="inlineStr">
        <is>
          <t>Blanket (page end)</t>
        </is>
      </c>
      <c r="I157" s="26" t="n"/>
      <c r="J157" s="26" t="n"/>
      <c r="K157" s="26" t="n"/>
      <c r="L157" s="26" t="inlineStr">
        <is>
          <t>NO</t>
        </is>
      </c>
      <c r="M157" s="0" t="n">
        <v>-2.914667435606333</v>
      </c>
      <c r="N157" s="71" t="n">
        <v>106</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9" t="inlineStr">
        <is>
          <t>NEWBORN_LOSS_KILL_GAIN_THRESHOLD_PCT</t>
        </is>
      </c>
      <c r="B158" s="40" t="inlineStr">
        <is>
          <t>0</t>
        </is>
      </c>
      <c r="C158" s="38" t="n"/>
      <c r="D158" s="38" t="inlineStr">
        <is>
          <t>AUGMENT, EXIT, GLOBAL_CHECK, REDUCE, STOCKS_EXIT</t>
        </is>
      </c>
      <c r="E158" s="38" t="n"/>
      <c r="F158" s="26" t="n"/>
      <c r="G158" s="38">
        <f>IFERROR(VLOOKUP($A238&amp;"_"&amp;$B238,Results_Deltas!$A$2:$P$15000,5,FALSE),"")</f>
        <v/>
      </c>
      <c r="H158" s="38" t="inlineStr">
        <is>
          <t>Blanket (page end)</t>
        </is>
      </c>
      <c r="I158" s="26" t="n"/>
      <c r="J158" s="26" t="n"/>
      <c r="K158" s="26" t="n"/>
      <c r="L158" s="26" t="inlineStr">
        <is>
          <t>YES</t>
        </is>
      </c>
      <c r="M158" s="0" t="n">
        <v>-0.7880034884471889</v>
      </c>
      <c r="N158" s="71" t="n">
        <v>106</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NEWBORN_LOSS_KILL_GAIN_THRESHOLD_PCT</t>
        </is>
      </c>
      <c r="B159" s="38" t="inlineStr">
        <is>
          <t>2.0</t>
        </is>
      </c>
      <c r="C159" s="38" t="n"/>
      <c r="D159" s="38" t="inlineStr">
        <is>
          <t>AUGMENT, EXIT, GLOBAL_CHECK, REDUCE, STOCKS_EXIT</t>
        </is>
      </c>
      <c r="E159" s="38" t="n"/>
      <c r="F159" s="26" t="n"/>
      <c r="G159" s="38">
        <f>IFERROR(VLOOKUP($A239&amp;"_"&amp;$B239,Results_Deltas!$A$2:$P$15000,5,FALSE),"")</f>
        <v/>
      </c>
      <c r="H159" s="38" t="inlineStr">
        <is>
          <t>Blanket (page end)</t>
        </is>
      </c>
      <c r="I159" s="26" t="n"/>
      <c r="J159" s="26" t="n"/>
      <c r="K159" s="26" t="n"/>
      <c r="L159" s="26" t="inlineStr">
        <is>
          <t>YES</t>
        </is>
      </c>
      <c r="M159" s="0" t="n">
        <v>-1.922802062737104</v>
      </c>
      <c r="N159" s="71" t="n">
        <v>106</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NEWBORN_LOSS_KILL_GAIN_THRESHOLD_PCT</t>
        </is>
      </c>
      <c r="B160" s="38" t="inlineStr">
        <is>
          <t>1.0</t>
        </is>
      </c>
      <c r="C160" s="38" t="n"/>
      <c r="D160" s="38" t="inlineStr">
        <is>
          <t>AUGMENT, EXIT, GLOBAL_CHECK, REDUCE, STOCKS_EXIT</t>
        </is>
      </c>
      <c r="E160" s="38" t="n"/>
      <c r="F160" s="26" t="n"/>
      <c r="G160" s="38">
        <f>IFERROR(VLOOKUP($A240&amp;"_"&amp;$B240,Results_Deltas!$A$2:$P$15000,5,FALSE),"")</f>
        <v/>
      </c>
      <c r="H160" s="38" t="inlineStr">
        <is>
          <t>Blanket (page end)</t>
        </is>
      </c>
      <c r="I160" s="26" t="n"/>
      <c r="J160" s="26" t="n"/>
      <c r="K160" s="26" t="n"/>
      <c r="L160" s="26" t="inlineStr">
        <is>
          <t>NO</t>
        </is>
      </c>
      <c r="M160" s="0" t="n">
        <v>-2.434065719308851</v>
      </c>
      <c r="N160" s="71" t="n">
        <v>105</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NEWBORN_LOSS_KILL_GAIN_THRESHOLD_PCT</t>
        </is>
      </c>
      <c r="B161" s="38" t="inlineStr">
        <is>
          <t>0.5</t>
        </is>
      </c>
      <c r="C161" s="38" t="n"/>
      <c r="D161" s="38" t="inlineStr">
        <is>
          <t>AUGMENT, EXIT, GLOBAL_CHECK, REDUCE, STOCKS_EXIT</t>
        </is>
      </c>
      <c r="E161" s="38" t="n"/>
      <c r="F161" s="26" t="n"/>
      <c r="G161" s="38">
        <f>IFERROR(VLOOKUP($A241&amp;"_"&amp;$B241,Results_Deltas!$A$2:$P$15000,5,FALSE),"")</f>
        <v/>
      </c>
      <c r="H161" s="38" t="inlineStr">
        <is>
          <t>Blanket (page end)</t>
        </is>
      </c>
      <c r="I161" s="26" t="n"/>
      <c r="J161" s="26" t="n"/>
      <c r="K161" s="26" t="n"/>
      <c r="L161" s="26" t="inlineStr">
        <is>
          <t>NO</t>
        </is>
      </c>
      <c r="M161" s="0" t="n">
        <v>-2.406400481995691</v>
      </c>
      <c r="N161" s="71" t="n">
        <v>105</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IFERROR(VLOOKUP($A242&amp;"_"&amp;$B242,Results_Deltas!$A$2:$P$15000,5,FALSE),"")</f>
        <v/>
      </c>
      <c r="H162" s="38" t="inlineStr">
        <is>
          <t>Blanket (page end)</t>
        </is>
      </c>
      <c r="I162" s="26" t="n"/>
      <c r="J162" s="26" t="n"/>
      <c r="K162" s="26" t="n"/>
      <c r="L162" s="26" t="inlineStr">
        <is>
          <t>NO</t>
        </is>
      </c>
      <c r="M162" s="0" t="n">
        <v>-0.8399552069677098</v>
      </c>
      <c r="N162" s="71" t="n">
        <v>101</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IFERROR(VLOOKUP($A243&amp;"_"&amp;$B243,Results_Deltas!$A$2:$P$15000,5,FALSE),"")</f>
        <v/>
      </c>
      <c r="H163" s="38" t="inlineStr">
        <is>
          <t>Blanket (page end)</t>
        </is>
      </c>
      <c r="I163" s="26" t="n"/>
      <c r="J163" s="26" t="n"/>
      <c r="K163" s="26" t="n"/>
      <c r="L163" s="26" t="inlineStr">
        <is>
          <t>NO</t>
        </is>
      </c>
      <c r="M163" s="0" t="n">
        <v>-0.8399552069677098</v>
      </c>
      <c r="N163" s="71" t="n">
        <v>101</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NEW_POSITION_MAX_LOSS_THRESHOLD</t>
        </is>
      </c>
      <c r="B164" s="38" t="inlineStr">
        <is>
          <t>0</t>
        </is>
      </c>
      <c r="C164" s="38" t="n"/>
      <c r="D164" s="38" t="inlineStr">
        <is>
          <t>AUGMENT, EXIT, GLOBAL_CHECK, REDUCE, STOCKS_EXIT</t>
        </is>
      </c>
      <c r="E164" s="38" t="n"/>
      <c r="F164" s="26" t="n"/>
      <c r="G164" s="38">
        <f>IFERROR(VLOOKUP($A244&amp;"_"&amp;$B244,Results_Deltas!$A$2:$P$15000,5,FALSE),"")</f>
        <v/>
      </c>
      <c r="H164" s="38" t="inlineStr">
        <is>
          <t>Blanket (page end)</t>
        </is>
      </c>
      <c r="I164" s="26" t="n"/>
      <c r="J164" s="26" t="n"/>
      <c r="K164" s="26" t="n"/>
      <c r="L164" s="26" t="inlineStr">
        <is>
          <t>NO</t>
        </is>
      </c>
      <c r="M164" s="0" t="n">
        <v>-0.9365086205796982</v>
      </c>
      <c r="N164" s="71" t="n">
        <v>105</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NEW_POSITION_MAX_LOSS_THRESHOLD</t>
        </is>
      </c>
      <c r="B165" s="38" t="inlineStr">
        <is>
          <t>2.0</t>
        </is>
      </c>
      <c r="C165" s="38" t="n"/>
      <c r="D165" s="38" t="inlineStr">
        <is>
          <t>AUGMENT, EXIT, GLOBAL_CHECK, REDUCE, STOCKS_EXIT</t>
        </is>
      </c>
      <c r="E165" s="38" t="n"/>
      <c r="F165" s="26" t="n"/>
      <c r="G165" s="38">
        <f>IFERROR(VLOOKUP($A245&amp;"_"&amp;$B245,Results_Deltas!$A$2:$P$15000,5,FALSE),"")</f>
        <v/>
      </c>
      <c r="H165" s="38" t="inlineStr">
        <is>
          <t>Blanket (page end)</t>
        </is>
      </c>
      <c r="I165" s="26" t="n"/>
      <c r="J165" s="26" t="n"/>
      <c r="K165" s="26" t="n"/>
      <c r="L165" s="26" t="inlineStr">
        <is>
          <t>NO</t>
        </is>
      </c>
      <c r="M165" s="0" t="n">
        <v>-2.871432025389842</v>
      </c>
      <c r="N165" s="71" t="n">
        <v>104</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NEW_POSITION_MAX_LOSS_THRESHOLD</t>
        </is>
      </c>
      <c r="B166" s="38" t="inlineStr">
        <is>
          <t>1.0</t>
        </is>
      </c>
      <c r="C166" s="38" t="n"/>
      <c r="D166" s="38" t="inlineStr">
        <is>
          <t>AUGMENT, EXIT, GLOBAL_CHECK, REDUCE, STOCKS_EXIT</t>
        </is>
      </c>
      <c r="E166" s="38" t="n"/>
      <c r="F166" s="26" t="n"/>
      <c r="G166" s="38">
        <f>IFERROR(VLOOKUP($A246&amp;"_"&amp;$B246,Results_Deltas!$A$2:$P$15000,5,FALSE),"")</f>
        <v/>
      </c>
      <c r="H166" s="38" t="inlineStr">
        <is>
          <t>Blanket (page end)</t>
        </is>
      </c>
      <c r="I166" s="26" t="n"/>
      <c r="J166" s="26" t="n"/>
      <c r="K166" s="26" t="n"/>
      <c r="L166" s="26" t="inlineStr">
        <is>
          <t>NO</t>
        </is>
      </c>
      <c r="M166" s="0" t="n">
        <v>-2.211868618635919</v>
      </c>
      <c r="N166" s="71" t="n">
        <v>105</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NEW_POSITION_MAX_LOSS_THRESHOLD</t>
        </is>
      </c>
      <c r="B167" s="38" t="inlineStr">
        <is>
          <t>0.5</t>
        </is>
      </c>
      <c r="C167" s="38" t="n"/>
      <c r="D167" s="38" t="inlineStr">
        <is>
          <t>AUGMENT, EXIT, GLOBAL_CHECK, REDUCE, STOCKS_EXIT</t>
        </is>
      </c>
      <c r="E167" s="38" t="n"/>
      <c r="F167" s="26" t="n"/>
      <c r="G167" s="38">
        <f>IFERROR(VLOOKUP($A247&amp;"_"&amp;$B247,Results_Deltas!$A$2:$P$15000,5,FALSE),"")</f>
        <v/>
      </c>
      <c r="H167" s="38" t="inlineStr">
        <is>
          <t>Blanket (page end)</t>
        </is>
      </c>
      <c r="I167" s="26" t="n"/>
      <c r="J167" s="26" t="n"/>
      <c r="K167" s="26" t="n"/>
      <c r="L167" s="26" t="inlineStr">
        <is>
          <t>NO</t>
        </is>
      </c>
      <c r="M167" s="0" t="n">
        <v>-1.980955507297841</v>
      </c>
      <c r="N167" s="71" t="n">
        <v>105</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OI_CONFIRM_ENABLED</t>
        </is>
      </c>
      <c r="B168" s="38" t="inlineStr">
        <is>
          <t>False</t>
        </is>
      </c>
      <c r="C168" s="38" t="n"/>
      <c r="D168" s="38" t="inlineStr">
        <is>
          <t>ENTRY, GLOBAL_CHECK, STOCKS_EXIT</t>
        </is>
      </c>
      <c r="E168" s="38" t="n"/>
      <c r="F168" s="26" t="n"/>
      <c r="G168" s="38">
        <f>IFERROR(VLOOKUP($A248&amp;"_"&amp;$B248,Results_Deltas!$A$2:$P$15000,5,FALSE),"")</f>
        <v/>
      </c>
      <c r="H168" s="38" t="inlineStr">
        <is>
          <t>Blanket (page end)</t>
        </is>
      </c>
      <c r="I168" s="26" t="n"/>
      <c r="J168" s="26" t="n"/>
      <c r="K168" s="26" t="n"/>
      <c r="L168" s="26" t="inlineStr">
        <is>
          <t>NO</t>
        </is>
      </c>
      <c r="M168" s="0" t="n">
        <v>-1.033359404504189</v>
      </c>
      <c r="N168" s="71" t="n">
        <v>93</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OI_CONFIRM_ENABLED</t>
        </is>
      </c>
      <c r="B169" s="40" t="inlineStr">
        <is>
          <t>True</t>
        </is>
      </c>
      <c r="C169" s="38" t="n"/>
      <c r="D169" s="38" t="inlineStr">
        <is>
          <t>ENTRY, GLOBAL_CHECK, STOCKS_EXIT</t>
        </is>
      </c>
      <c r="E169" s="38" t="n"/>
      <c r="F169" s="26" t="n"/>
      <c r="G169" s="38">
        <f>IFERROR(VLOOKUP($A249&amp;"_"&amp;$B249,Results_Deltas!$A$2:$P$15000,5,FALSE),"")</f>
        <v/>
      </c>
      <c r="H169" s="38" t="inlineStr">
        <is>
          <t>Blanket (page end)</t>
        </is>
      </c>
      <c r="I169" s="26" t="n"/>
      <c r="J169" s="26" t="n"/>
      <c r="K169" s="26" t="n"/>
      <c r="L169" s="26" t="inlineStr">
        <is>
          <t>NO</t>
        </is>
      </c>
      <c r="M169" s="0" t="n">
        <v>-3.920522648709543</v>
      </c>
      <c r="N169" s="71" t="n">
        <v>101</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OI_CONFIRM_MIN_CHANGE_PCT</t>
        </is>
      </c>
      <c r="B170" s="38" t="inlineStr">
        <is>
          <t>0</t>
        </is>
      </c>
      <c r="C170" s="38" t="n"/>
      <c r="D170" s="38" t="inlineStr">
        <is>
          <t>ENTRY, GLOBAL_CHECK, STOCKS_EXIT</t>
        </is>
      </c>
      <c r="E170" s="38" t="n"/>
      <c r="F170" s="26" t="n"/>
      <c r="G170" s="38">
        <f>IFERROR(VLOOKUP($A250&amp;"_"&amp;$B250,Results_Deltas!$A$2:$P$15000,5,FALSE),"")</f>
        <v/>
      </c>
      <c r="H170" s="38" t="inlineStr">
        <is>
          <t>Blanket (page end)</t>
        </is>
      </c>
      <c r="I170" s="26" t="n"/>
      <c r="J170" s="26" t="n"/>
      <c r="K170" s="26" t="n"/>
      <c r="L170" s="26" t="inlineStr">
        <is>
          <t>YES</t>
        </is>
      </c>
      <c r="M170" s="0" t="n">
        <v>-3.43723934059771</v>
      </c>
      <c r="N170" s="71" t="n">
        <v>105</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OI_CONFIRM_MIN_CHANGE_PCT</t>
        </is>
      </c>
      <c r="B171" s="38" t="inlineStr">
        <is>
          <t>2.0</t>
        </is>
      </c>
      <c r="C171" s="38" t="n"/>
      <c r="D171" s="38" t="inlineStr">
        <is>
          <t>ENTRY, GLOBAL_CHECK, STOCKS_EXIT</t>
        </is>
      </c>
      <c r="E171" s="38" t="n"/>
      <c r="F171" s="26" t="n"/>
      <c r="G171" s="38">
        <f>IFERROR(VLOOKUP($A251&amp;"_"&amp;$B251,Results_Deltas!$A$2:$P$15000,5,FALSE),"")</f>
        <v/>
      </c>
      <c r="H171" s="38" t="inlineStr">
        <is>
          <t>Blanket (page end)</t>
        </is>
      </c>
      <c r="I171" s="26" t="n"/>
      <c r="J171" s="26" t="n"/>
      <c r="K171" s="26" t="n"/>
      <c r="L171" s="26" t="inlineStr">
        <is>
          <t>NO</t>
        </is>
      </c>
      <c r="M171" s="0" t="n">
        <v>-4.156713820786222</v>
      </c>
      <c r="N171" s="71" t="n">
        <v>100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OI_CONFIRM_MIN_CHANGE_PCT</t>
        </is>
      </c>
      <c r="B172" s="38" t="inlineStr">
        <is>
          <t>1.0</t>
        </is>
      </c>
      <c r="C172" s="38" t="n"/>
      <c r="D172" s="38" t="inlineStr">
        <is>
          <t>ENTRY, GLOBAL_CHECK, STOCKS_EXIT</t>
        </is>
      </c>
      <c r="E172" s="38" t="n"/>
      <c r="F172" s="26" t="n"/>
      <c r="G172" s="38">
        <f>IFERROR(VLOOKUP($A252&amp;"_"&amp;$B252,Results_Deltas!$A$2:$P$15000,5,FALSE),"")</f>
        <v/>
      </c>
      <c r="H172" s="38" t="inlineStr">
        <is>
          <t>Blanket (page end)</t>
        </is>
      </c>
      <c r="I172" s="26" t="n"/>
      <c r="J172" s="26" t="n"/>
      <c r="K172" s="26" t="n"/>
      <c r="L172" s="26" t="inlineStr">
        <is>
          <t>NO</t>
        </is>
      </c>
      <c r="M172" s="0" t="n">
        <v>-2.959358952767639</v>
      </c>
      <c r="N172" s="71" t="n">
        <v>105</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9" t="inlineStr">
        <is>
          <t>OI_CONFIRM_MIN_CHANGE_PCT</t>
        </is>
      </c>
      <c r="B173" s="40" t="inlineStr">
        <is>
          <t>0.5</t>
        </is>
      </c>
      <c r="C173" s="38" t="n"/>
      <c r="D173" s="38" t="inlineStr">
        <is>
          <t>ENTRY, GLOBAL_CHECK, STOCKS_EXIT</t>
        </is>
      </c>
      <c r="E173" s="38" t="n"/>
      <c r="F173" s="26" t="n"/>
      <c r="G173" s="38">
        <f>IFERROR(VLOOKUP($A253&amp;"_"&amp;$B253,Results_Deltas!$A$2:$P$15000,5,FALSE),"")</f>
        <v/>
      </c>
      <c r="H173" s="38" t="inlineStr">
        <is>
          <t>Blanket (page end)</t>
        </is>
      </c>
      <c r="I173" s="26" t="n"/>
      <c r="J173" s="26" t="n"/>
      <c r="K173" s="26" t="n"/>
      <c r="L173" s="26" t="inlineStr">
        <is>
          <t>NO</t>
        </is>
      </c>
      <c r="M173" s="0" t="n">
        <v>-1.883282834340733</v>
      </c>
      <c r="N173" s="71" t="n">
        <v>104</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OI_CONFIRM_MIN_PRICE_PCT</t>
        </is>
      </c>
      <c r="B174" s="38" t="inlineStr">
        <is>
          <t>0</t>
        </is>
      </c>
      <c r="C174" s="38" t="n"/>
      <c r="D174" s="38" t="inlineStr">
        <is>
          <t>ENTRY, GLOBAL_CHECK, STOCKS_EXIT</t>
        </is>
      </c>
      <c r="E174" s="38" t="n"/>
      <c r="F174" s="26" t="n"/>
      <c r="G174" s="38">
        <f>IFERROR(VLOOKUP($A254&amp;"_"&amp;$B254,Results_Deltas!$A$2:$P$15000,5,FALSE),"")</f>
        <v/>
      </c>
      <c r="H174" s="38" t="inlineStr">
        <is>
          <t>Blanket (page end)</t>
        </is>
      </c>
      <c r="I174" s="26" t="n"/>
      <c r="J174" s="26" t="n"/>
      <c r="K174" s="26" t="n"/>
      <c r="L174" s="26" t="inlineStr">
        <is>
          <t>YES</t>
        </is>
      </c>
      <c r="M174" s="0" t="n">
        <v>-2.354547392687361</v>
      </c>
      <c r="N174" s="71" t="n">
        <v>103</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OI_CONFIRM_MIN_PRICE_PCT</t>
        </is>
      </c>
      <c r="B175" s="38" t="inlineStr">
        <is>
          <t>2.0</t>
        </is>
      </c>
      <c r="C175" s="38" t="n"/>
      <c r="D175" s="38" t="inlineStr">
        <is>
          <t>ENTRY, GLOBAL_CHECK, STOCKS_EXIT</t>
        </is>
      </c>
      <c r="E175" s="38" t="n"/>
      <c r="F175" s="26" t="n"/>
      <c r="G175" s="38">
        <f>IFERROR(VLOOKUP($A255&amp;"_"&amp;$B255,Results_Deltas!$A$2:$P$15000,5,FALSE),"")</f>
        <v/>
      </c>
      <c r="H175" s="38" t="inlineStr">
        <is>
          <t>Blanket (page end)</t>
        </is>
      </c>
      <c r="I175" s="26" t="n"/>
      <c r="J175" s="26" t="n"/>
      <c r="K175" s="26" t="n"/>
      <c r="L175" s="26" t="inlineStr">
        <is>
          <t>NO</t>
        </is>
      </c>
      <c r="M175" s="0" t="n">
        <v>-2.665344429588409</v>
      </c>
      <c r="N175" s="71" t="n">
        <v>104</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OI_CONFIRM_MIN_PRICE_PCT</t>
        </is>
      </c>
      <c r="B176" s="38" t="inlineStr">
        <is>
          <t>1.0</t>
        </is>
      </c>
      <c r="C176" s="38" t="n"/>
      <c r="D176" s="38" t="inlineStr">
        <is>
          <t>ENTRY, GLOBAL_CHECK, STOCKS_EXIT</t>
        </is>
      </c>
      <c r="E176" s="38" t="n"/>
      <c r="F176" s="26" t="n"/>
      <c r="G176" s="38">
        <f>IFERROR(VLOOKUP($A256&amp;"_"&amp;$B256,Results_Deltas!$A$2:$P$15000,5,FALSE),"")</f>
        <v/>
      </c>
      <c r="H176" s="38" t="inlineStr">
        <is>
          <t>Blanket (page end)</t>
        </is>
      </c>
      <c r="I176" s="26" t="n"/>
      <c r="J176" s="26" t="n"/>
      <c r="K176" s="26" t="n"/>
      <c r="L176" s="26" t="inlineStr">
        <is>
          <t>NO</t>
        </is>
      </c>
      <c r="M176" s="0" t="n">
        <v>-3.973575701627417</v>
      </c>
      <c r="N176" s="71" t="n">
        <v>98</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OI_CONFIRM_MIN_PRICE_PCT</t>
        </is>
      </c>
      <c r="B177" s="38" t="inlineStr">
        <is>
          <t>0.5</t>
        </is>
      </c>
      <c r="C177" s="38" t="n"/>
      <c r="D177" s="38" t="inlineStr">
        <is>
          <t>ENTRY, GLOBAL_CHECK, STOCKS_EXIT</t>
        </is>
      </c>
      <c r="E177" s="38" t="n"/>
      <c r="F177" s="26" t="n"/>
      <c r="G177" s="38">
        <f>IFERROR(VLOOKUP($A257&amp;"_"&amp;$B257,Results_Deltas!$A$2:$P$15000,5,FALSE),"")</f>
        <v/>
      </c>
      <c r="H177" s="38" t="inlineStr">
        <is>
          <t>Blanket (page end)</t>
        </is>
      </c>
      <c r="I177" s="26" t="n"/>
      <c r="J177" s="26" t="n"/>
      <c r="K177" s="26" t="n"/>
      <c r="L177" s="26" t="inlineStr">
        <is>
          <t>NO</t>
        </is>
      </c>
      <c r="M177" s="0" t="n">
        <v>-3.965490336768173</v>
      </c>
      <c r="N177" s="71" t="n">
        <v>99</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0" t="inlineStr">
        <is>
          <t>EXIT_VELOCITY_WT_TFS</t>
        </is>
      </c>
      <c r="B178" s="0" t="inlineStr">
        <is>
          <t>1h,4h,D</t>
        </is>
      </c>
      <c r="M178" s="0" t="n">
        <v>-2.152201630363266</v>
      </c>
      <c r="N178" s="0" t="n">
        <v>10</v>
      </c>
    </row>
    <row r="179" ht="15.75" customHeight="1" s="67">
      <c r="A179" s="0" t="inlineStr">
        <is>
          <t>EXIT_VELOCITY_WT_TFS</t>
        </is>
      </c>
      <c r="B179" s="0" t="inlineStr">
        <is>
          <t>15m,1h,4h,D</t>
        </is>
      </c>
      <c r="M179" s="0" t="n">
        <v>-2.156406106256957</v>
      </c>
      <c r="N179" s="0" t="n">
        <v>10</v>
      </c>
    </row>
    <row r="180" ht="15.75" customHeight="1" s="67">
      <c r="A180" s="0" t="inlineStr">
        <is>
          <t>EXIT_VELOCITY_WT_TFS</t>
        </is>
      </c>
      <c r="B180" s="0" t="inlineStr">
        <is>
          <t>1h,4h</t>
        </is>
      </c>
      <c r="M180" s="0" t="n">
        <v>-2.201865007229025</v>
      </c>
      <c r="N180" s="0" t="n">
        <v>10</v>
      </c>
    </row>
    <row r="181" ht="15.75" customHeight="1" s="67">
      <c r="A181" s="0" t="inlineStr">
        <is>
          <t>EXIT_VELOCITY_WT_TFS</t>
        </is>
      </c>
      <c r="B181" s="0" t="inlineStr">
        <is>
          <t>4h,D</t>
        </is>
      </c>
      <c r="M181" s="0" t="n">
        <v>-2.252623021152073</v>
      </c>
      <c r="N181" s="0" t="n">
        <v>10</v>
      </c>
    </row>
    <row r="182" ht="15.75" customHeight="1" s="67">
      <c r="A182" s="0" t="inlineStr">
        <is>
          <t>EXIT_VELOCITY_WT_TFS</t>
        </is>
      </c>
      <c r="B182" s="0" t="inlineStr">
        <is>
          <t>15m,1h</t>
        </is>
      </c>
      <c r="M182" s="0" t="n">
        <v>-2.712222464135593</v>
      </c>
      <c r="N182" s="0" t="n">
        <v>10</v>
      </c>
    </row>
    <row r="183" ht="15.75" customHeight="1" s="67">
      <c r="A183" s="0" t="inlineStr">
        <is>
          <t>BB_SQUEEZE_EXIT_ENABLED</t>
        </is>
      </c>
      <c r="B183" s="0" t="inlineStr">
        <is>
          <t>False</t>
        </is>
      </c>
      <c r="G183" s="0">
        <f>IFERROR(VLOOKUP($A183&amp;"_"&amp;$B183,Results_Deltas!$A$2:$P$15000,5,FALSE),"")</f>
        <v/>
      </c>
      <c r="H183" s="0">
        <f>IFERROR(VLOOKUP($A183,Results_30d_Deltas!$A$2:$H$5000,7,FALSE)-E4,"")</f>
        <v/>
      </c>
      <c r="I183" s="0">
        <f>IFERROR(VLOOKUP($A183,Results_30d_Deltas!$A$2:$H$5000,6,FALSE),"")</f>
        <v/>
      </c>
      <c r="L183" s="0" t="inlineStr">
        <is>
          <t>NO</t>
        </is>
      </c>
      <c r="M183" s="0" t="n">
        <v>-1.519272773965612</v>
      </c>
      <c r="N183" s="0" t="n">
        <v>66</v>
      </c>
    </row>
    <row r="184" ht="15.75" customHeight="1" s="67">
      <c r="A184" s="0" t="inlineStr">
        <is>
          <t>BB_SQUEEZE_EXIT_ENABLED</t>
        </is>
      </c>
      <c r="B184" s="0" t="inlineStr">
        <is>
          <t>True</t>
        </is>
      </c>
      <c r="G184" s="0">
        <f>IFERROR(VLOOKUP($A184&amp;"_"&amp;$B184,Results_Deltas!$A$2:$P$15000,5,FALSE),"")</f>
        <v/>
      </c>
      <c r="H184" s="0">
        <f>IFERROR(VLOOKUP($A184,Results_30d_Deltas!$A$2:$H$5000,7,FALSE)-E5,"")</f>
        <v/>
      </c>
      <c r="I184" s="0">
        <f>IFERROR(VLOOKUP($A184,Results_30d_Deltas!$A$2:$H$5000,6,FALSE),"")</f>
        <v/>
      </c>
      <c r="L184" s="0" t="inlineStr">
        <is>
          <t>NO</t>
        </is>
      </c>
      <c r="M184" s="0" t="n">
        <v>-1.970490442173663</v>
      </c>
      <c r="N184" s="0" t="n">
        <v>73</v>
      </c>
    </row>
    <row r="185" ht="15.75" customHeight="1" s="67">
      <c r="A185" s="0" t="inlineStr">
        <is>
          <t>ULTIMATE_DC_4H_STOP_ENABLED</t>
        </is>
      </c>
      <c r="B185" s="0" t="inlineStr">
        <is>
          <t>True</t>
        </is>
      </c>
      <c r="C185" s="0" t="inlineStr"/>
      <c r="D185" s="0" t="inlineStr">
        <is>
          <t>GLOBAL, CRYPTO_EXIT, STOCKS_EXIT</t>
        </is>
      </c>
      <c r="H185" s="0" t="inlineStr">
        <is>
          <t>ABSOLUTE HARD_STOP (2026-09-19)</t>
        </is>
      </c>
    </row>
    <row r="186" ht="15.75" customHeight="1" s="67">
      <c r="A186" s="0" t="inlineStr">
        <is>
          <t>DC_HARD_STOP_TF=4h</t>
        </is>
      </c>
      <c r="B186" s="0" t="inlineStr">
        <is>
          <t>4h</t>
        </is>
      </c>
      <c r="D186" s="0" t="inlineStr">
        <is>
          <t>EXIT</t>
        </is>
      </c>
      <c r="L186" s="0" t="inlineStr">
        <is>
          <t>YES</t>
        </is>
      </c>
    </row>
    <row r="187" ht="15.75" customHeight="1" s="67">
      <c r="A187" s="0" t="inlineStr">
        <is>
          <t>DC_HARD_STOP_TF=D</t>
        </is>
      </c>
      <c r="B187" s="0" t="inlineStr">
        <is>
          <t>D</t>
        </is>
      </c>
      <c r="D187" s="0" t="inlineStr">
        <is>
          <t>EXIT</t>
        </is>
      </c>
      <c r="L187" s="0" t="inlineStr">
        <is>
          <t>NO</t>
        </is>
      </c>
    </row>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sheetData>
  <mergeCells count="1">
    <mergeCell ref="A1:IL1"/>
  </mergeCell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fitToPage="1"/>
  </sheetPr>
  <dimension ref="A1:IO18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06 REENTRY_WINDOWED - 68 bases -&gt; 249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BANDAID_OFF_LOSER_RECOVER_PCT</t>
        </is>
      </c>
      <c r="B3" s="38" t="inlineStr">
        <is>
          <t>2.0</t>
        </is>
      </c>
      <c r="C3" s="38" t="n"/>
      <c r="D3" s="38" t="inlineStr">
        <is>
          <t>AUGMENT, ENTRY, EXIT, GLOBAL_CHECK, REDUCE, STOCKS_EXIT</t>
        </is>
      </c>
      <c r="E3" s="38" t="n"/>
      <c r="F3" s="26" t="n"/>
      <c r="G3" s="38">
        <f>IFERROR(VLOOKUP($A257&amp;"_"&amp;$B257,Results_Deltas!$A$2:$P$15000,5,FALSE),"")</f>
        <v/>
      </c>
      <c r="H3" s="38" t="inlineStr">
        <is>
          <t>Blanket (page end)</t>
        </is>
      </c>
      <c r="I3" s="26" t="n"/>
      <c r="J3" s="26" t="n"/>
      <c r="K3" s="26" t="n"/>
      <c r="L3" s="26" t="inlineStr">
        <is>
          <t>NO</t>
        </is>
      </c>
      <c r="M3" s="0" t="n">
        <v>-2.755827363764006</v>
      </c>
      <c r="N3" s="71" t="n">
        <v>115</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BANDAID_OFF_LOSER_RECOVER_PCT</t>
        </is>
      </c>
      <c r="B4" s="38" t="inlineStr">
        <is>
          <t>1.0</t>
        </is>
      </c>
      <c r="C4" s="38" t="n"/>
      <c r="D4" s="38" t="inlineStr">
        <is>
          <t>AUGMENT, ENTRY, EXIT, GLOBAL_CHECK, REDUCE, STOCKS_EXIT</t>
        </is>
      </c>
      <c r="E4" s="38" t="n"/>
      <c r="F4" s="26" t="n"/>
      <c r="G4" s="38">
        <f>IFERROR(VLOOKUP($A258&amp;"_"&amp;$B258,Results_Deltas!$A$2:$P$15000,5,FALSE),"")</f>
        <v/>
      </c>
      <c r="H4" s="38" t="inlineStr">
        <is>
          <t>Blanket (page end)</t>
        </is>
      </c>
      <c r="I4" s="26" t="n"/>
      <c r="J4" s="26" t="n"/>
      <c r="K4" s="26" t="n"/>
      <c r="L4" s="26" t="inlineStr">
        <is>
          <t>NO</t>
        </is>
      </c>
      <c r="M4" s="0" t="n">
        <v>-3.560587580512908</v>
      </c>
      <c r="N4" s="71" t="n">
        <v>111</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BANDAID_OFF_LOSER_RECOVER_PCT</t>
        </is>
      </c>
      <c r="B5" s="38" t="inlineStr">
        <is>
          <t>0.5</t>
        </is>
      </c>
      <c r="C5" s="38" t="n"/>
      <c r="D5" s="38" t="inlineStr">
        <is>
          <t>AUGMENT, ENTRY, EXIT, GLOBAL_CHECK, REDUCE, STOCKS_EXIT</t>
        </is>
      </c>
      <c r="E5" s="38" t="n"/>
      <c r="F5" s="26" t="n"/>
      <c r="G5" s="38">
        <f>IFERROR(VLOOKUP($A259&amp;"_"&amp;$B259,Results_Deltas!$A$2:$P$15000,5,FALSE),"")</f>
        <v/>
      </c>
      <c r="H5" s="38" t="inlineStr">
        <is>
          <t>Blanket (page end)</t>
        </is>
      </c>
      <c r="I5" s="26" t="n"/>
      <c r="J5" s="26" t="n"/>
      <c r="K5" s="26" t="n"/>
      <c r="L5" s="26" t="inlineStr">
        <is>
          <t>NO</t>
        </is>
      </c>
      <c r="M5" s="0" t="n">
        <v>-3.848673715899851</v>
      </c>
      <c r="N5" s="71" t="n">
        <v>111</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9" t="inlineStr">
        <is>
          <t>BAND_ARROW_ENABLED</t>
        </is>
      </c>
      <c r="B6" s="40" t="inlineStr">
        <is>
          <t>False</t>
        </is>
      </c>
      <c r="C6" s="38" t="n"/>
      <c r="D6" s="38" t="inlineStr">
        <is>
          <t>GLOBAL_CHECK, STOCKS_EXIT</t>
        </is>
      </c>
      <c r="E6" s="38" t="n"/>
      <c r="F6" s="26" t="n"/>
      <c r="G6" s="38">
        <f>IFERROR(VLOOKUP($A260&amp;"_"&amp;$B260,Results_Deltas!$A$2:$P$15000,5,FALSE),"")</f>
        <v/>
      </c>
      <c r="H6" s="38" t="inlineStr">
        <is>
          <t>Blanket (page end)</t>
        </is>
      </c>
      <c r="I6" s="26" t="n"/>
      <c r="J6" s="26" t="n"/>
      <c r="K6" s="26" t="n"/>
      <c r="L6" s="26" t="inlineStr">
        <is>
          <t>YES</t>
        </is>
      </c>
      <c r="M6" s="0" t="n">
        <v>-0.9517966494482196</v>
      </c>
      <c r="N6" s="71" t="n">
        <v>108</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BAND_ARROW_ENABLED</t>
        </is>
      </c>
      <c r="B7" s="38" t="inlineStr">
        <is>
          <t>True</t>
        </is>
      </c>
      <c r="C7" s="38" t="n"/>
      <c r="D7" s="38" t="inlineStr">
        <is>
          <t>GLOBAL_CHECK, STOCKS_EXIT</t>
        </is>
      </c>
      <c r="E7" s="38" t="n"/>
      <c r="F7" s="26" t="n"/>
      <c r="G7" s="38">
        <f>IFERROR(VLOOKUP($A261&amp;"_"&amp;$B261,Results_Deltas!$A$2:$P$15000,5,FALSE),"")</f>
        <v/>
      </c>
      <c r="H7" s="38" t="inlineStr">
        <is>
          <t>Blanket (page end)</t>
        </is>
      </c>
      <c r="I7" s="26" t="n"/>
      <c r="J7" s="26" t="n"/>
      <c r="K7" s="26" t="n"/>
      <c r="L7" s="26" t="inlineStr">
        <is>
          <t>YES</t>
        </is>
      </c>
      <c r="M7" s="0" t="n">
        <v>-3.74335106776776</v>
      </c>
      <c r="N7" s="71" t="n">
        <v>116</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BTC_ACCEL_RAMP_REQUIRE_POSITIVE</t>
        </is>
      </c>
      <c r="B8" s="38" t="inlineStr">
        <is>
          <t>0.0</t>
        </is>
      </c>
      <c r="C8" s="38" t="n"/>
      <c r="D8" s="38" t="inlineStr">
        <is>
          <t>UNIVERSAL (ex-BTC) — ENTRY/EXIT/REENTRY</t>
        </is>
      </c>
      <c r="E8" s="38" t="n"/>
      <c r="F8" s="26" t="n"/>
      <c r="G8" s="38">
        <f>IFERROR(VLOOKUP($A262&amp;"_"&amp;$B262,Results_Deltas!$A$2:$P$15000,5,FALSE),"")</f>
        <v/>
      </c>
      <c r="H8" s="38" t="inlineStr">
        <is>
          <t>Blanket (page end)</t>
        </is>
      </c>
      <c r="I8" s="26" t="n"/>
      <c r="J8" s="26" t="n"/>
      <c r="K8" s="26" t="n"/>
      <c r="L8" s="26" t="inlineStr">
        <is>
          <t>NO</t>
        </is>
      </c>
      <c r="M8" s="74" t="n">
        <v>-1.152296353684137</v>
      </c>
      <c r="N8" s="71" t="n">
        <v>92</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BTC_ACCEL_RAMP_REQUIRE_POSITIVE</t>
        </is>
      </c>
      <c r="B9" s="38" t="inlineStr">
        <is>
          <t>0.0_ALT</t>
        </is>
      </c>
      <c r="C9" s="38" t="n"/>
      <c r="D9" s="38" t="inlineStr">
        <is>
          <t>UNIVERSAL (ex-BTC) — ENTRY/EXIT/REENTRY</t>
        </is>
      </c>
      <c r="E9" s="38" t="n"/>
      <c r="F9" s="26" t="n"/>
      <c r="G9" s="38">
        <f>IFERROR(VLOOKUP($A263&amp;"_"&amp;$B263,Results_Deltas!$A$2:$P$15000,5,FALSE),"")</f>
        <v/>
      </c>
      <c r="H9" s="38" t="inlineStr">
        <is>
          <t>Blanket (page end)</t>
        </is>
      </c>
      <c r="I9" s="26" t="n"/>
      <c r="J9" s="26" t="n"/>
      <c r="K9" s="26" t="n"/>
      <c r="L9" s="26" t="inlineStr">
        <is>
          <t>NO</t>
        </is>
      </c>
      <c r="M9" s="74" t="n">
        <v>-1.152296353684137</v>
      </c>
      <c r="N9" s="71" t="n">
        <v>92</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BTC_HARD_BLOCK_OTHER_ACCOUNTS</t>
        </is>
      </c>
      <c r="B10" s="38" t="inlineStr">
        <is>
          <t>0.0</t>
        </is>
      </c>
      <c r="C10" s="38" t="n"/>
      <c r="D10" s="38" t="inlineStr">
        <is>
          <t>UNIVERSAL (ex-BTC) — ENTRY/EXIT/REENTRY</t>
        </is>
      </c>
      <c r="E10" s="38" t="n"/>
      <c r="F10" s="26" t="n"/>
      <c r="G10" s="38">
        <f>IFERROR(VLOOKUP($A264&amp;"_"&amp;$B264,Results_Deltas!$A$2:$P$15000,5,FALSE),"")</f>
        <v/>
      </c>
      <c r="H10" s="38" t="inlineStr">
        <is>
          <t>Blanket (page end)</t>
        </is>
      </c>
      <c r="I10" s="26" t="n"/>
      <c r="J10" s="26" t="n"/>
      <c r="K10" s="26" t="n"/>
      <c r="L10" s="26" t="inlineStr">
        <is>
          <t>NO</t>
        </is>
      </c>
      <c r="M10" s="74" t="n">
        <v>-1.152296353684137</v>
      </c>
      <c r="N10" s="71" t="n">
        <v>92</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BTC_HARD_BLOCK_OTHER_ACCOUNTS</t>
        </is>
      </c>
      <c r="B11" s="38" t="inlineStr">
        <is>
          <t>0.0_ALT</t>
        </is>
      </c>
      <c r="C11" s="38" t="n"/>
      <c r="D11" s="38" t="inlineStr">
        <is>
          <t>UNIVERSAL (ex-BTC) — ENTRY/EXIT/REENTRY</t>
        </is>
      </c>
      <c r="E11" s="38" t="n"/>
      <c r="F11" s="26" t="n"/>
      <c r="G11" s="38">
        <f>IFERROR(VLOOKUP($A265&amp;"_"&amp;$B265,Results_Deltas!$A$2:$P$15000,5,FALSE),"")</f>
        <v/>
      </c>
      <c r="H11" s="38" t="inlineStr">
        <is>
          <t>Blanket (page end)</t>
        </is>
      </c>
      <c r="I11" s="26" t="n"/>
      <c r="J11" s="26" t="n"/>
      <c r="K11" s="26" t="n"/>
      <c r="L11" s="26" t="inlineStr">
        <is>
          <t>YES</t>
        </is>
      </c>
      <c r="M11" s="74" t="n">
        <v>-1.152296353684137</v>
      </c>
      <c r="N11" s="71" t="n">
        <v>92</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BTC_ROUND_BANDS_EACH_SIDE</t>
        </is>
      </c>
      <c r="B12" s="38" t="inlineStr">
        <is>
          <t>0.0</t>
        </is>
      </c>
      <c r="C12" s="38" t="n"/>
      <c r="D12" s="38" t="inlineStr">
        <is>
          <t>UNIVERSAL (ex-BTC) — ENTRY/EXIT/REENTRY</t>
        </is>
      </c>
      <c r="E12" s="38" t="n"/>
      <c r="F12" s="26" t="n"/>
      <c r="G12" s="38">
        <f>IFERROR(VLOOKUP($A266&amp;"_"&amp;$B266,Results_Deltas!$A$2:$P$15000,5,FALSE),"")</f>
        <v/>
      </c>
      <c r="H12" s="38" t="inlineStr">
        <is>
          <t>Blanket (page end)</t>
        </is>
      </c>
      <c r="I12" s="26" t="n"/>
      <c r="J12" s="26" t="n"/>
      <c r="K12" s="26" t="n"/>
      <c r="L12" s="26" t="inlineStr">
        <is>
          <t>NO</t>
        </is>
      </c>
      <c r="M12" s="74" t="n">
        <v>-1.152296353684137</v>
      </c>
      <c r="N12" s="71" t="n">
        <v>92</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BTC_ROUND_BANDS_EACH_SIDE</t>
        </is>
      </c>
      <c r="B13" s="38" t="inlineStr">
        <is>
          <t>0.0_ALT</t>
        </is>
      </c>
      <c r="C13" s="38" t="n"/>
      <c r="D13" s="38" t="inlineStr">
        <is>
          <t>UNIVERSAL (ex-BTC) — ENTRY/EXIT/REENTRY</t>
        </is>
      </c>
      <c r="E13" s="38" t="n"/>
      <c r="F13" s="26" t="n"/>
      <c r="G13" s="38">
        <f>IFERROR(VLOOKUP($A267&amp;"_"&amp;$B267,Results_Deltas!$A$2:$P$15000,5,FALSE),"")</f>
        <v/>
      </c>
      <c r="H13" s="38" t="inlineStr">
        <is>
          <t>Blanket (page end)</t>
        </is>
      </c>
      <c r="I13" s="26" t="n"/>
      <c r="J13" s="26" t="n"/>
      <c r="K13" s="26" t="n"/>
      <c r="L13" s="26" t="inlineStr">
        <is>
          <t>NO</t>
        </is>
      </c>
      <c r="M13" s="74" t="n">
        <v>-1.152296353684137</v>
      </c>
      <c r="N13" s="71" t="n">
        <v>92</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OFF</t>
        </is>
      </c>
      <c r="C14" s="38" t="n"/>
      <c r="D14" s="38" t="inlineStr">
        <is>
          <t>GLOBAL_CHECK</t>
        </is>
      </c>
      <c r="E14" s="38" t="n"/>
      <c r="F14" s="26" t="n"/>
      <c r="G14" s="38">
        <f>IFERROR(VLOOKUP($A268&amp;"_"&amp;$B268,Results_Deltas!$A$2:$P$15000,5,FALSE),"")</f>
        <v/>
      </c>
      <c r="H14" s="38" t="inlineStr">
        <is>
          <t>Blanket (page end)</t>
        </is>
      </c>
      <c r="I14" s="26" t="n"/>
      <c r="J14" s="26" t="n"/>
      <c r="K14" s="26" t="n"/>
      <c r="L14" s="26" t="inlineStr">
        <is>
          <t>NO</t>
        </is>
      </c>
      <c r="M14" s="74" t="n">
        <v>-4.028579967112566</v>
      </c>
      <c r="N14" s="71" t="n">
        <v>123</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COOLDOWN_LOCKS_FILTER_TF</t>
        </is>
      </c>
      <c r="B15" s="38" t="inlineStr">
        <is>
          <t>D</t>
        </is>
      </c>
      <c r="C15" s="38" t="n"/>
      <c r="D15" s="38" t="inlineStr">
        <is>
          <t>GLOBAL_CHECK</t>
        </is>
      </c>
      <c r="E15" s="38" t="n"/>
      <c r="F15" s="26" t="n"/>
      <c r="G15" s="38">
        <f>IFERROR(VLOOKUP($A269&amp;"_"&amp;$B269,Results_Deltas!$A$2:$P$15000,5,FALSE),"")</f>
        <v/>
      </c>
      <c r="H15" s="38" t="inlineStr">
        <is>
          <t>Blanket (page end)</t>
        </is>
      </c>
      <c r="I15" s="26" t="n"/>
      <c r="J15" s="26" t="n"/>
      <c r="K15" s="26" t="n"/>
      <c r="L15" s="26" t="inlineStr">
        <is>
          <t>NO</t>
        </is>
      </c>
      <c r="M15" s="74" t="n">
        <v>-4.121987401513442</v>
      </c>
      <c r="N15" s="71" t="n">
        <v>122</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COOLDOWN_LOCKS_FILTER_TF</t>
        </is>
      </c>
      <c r="B16" s="38" t="inlineStr">
        <is>
          <t>4h</t>
        </is>
      </c>
      <c r="C16" s="38" t="n"/>
      <c r="D16" s="38" t="inlineStr">
        <is>
          <t>GLOBAL_CHECK</t>
        </is>
      </c>
      <c r="E16" s="38" t="n"/>
      <c r="F16" s="26" t="n"/>
      <c r="G16" s="38">
        <f>IFERROR(VLOOKUP($A270&amp;"_"&amp;$B270,Results_Deltas!$A$2:$P$15000,5,FALSE),"")</f>
        <v/>
      </c>
      <c r="H16" s="38" t="inlineStr">
        <is>
          <t>Blanket (page end)</t>
        </is>
      </c>
      <c r="I16" s="26" t="n"/>
      <c r="J16" s="26" t="n"/>
      <c r="K16" s="26" t="n"/>
      <c r="L16" s="26" t="inlineStr">
        <is>
          <t>NO</t>
        </is>
      </c>
      <c r="M16" s="74" t="n">
        <v>-4.054590969105028</v>
      </c>
      <c r="N16" s="71" t="n">
        <v>122</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COOLDOWN_LOCKS_FILTER_TF</t>
        </is>
      </c>
      <c r="B17" s="38" t="inlineStr">
        <is>
          <t>1h</t>
        </is>
      </c>
      <c r="C17" s="38" t="n"/>
      <c r="D17" s="38" t="inlineStr">
        <is>
          <t>GLOBAL_CHECK</t>
        </is>
      </c>
      <c r="E17" s="38" t="n"/>
      <c r="F17" s="26" t="n"/>
      <c r="G17" s="38">
        <f>IFERROR(VLOOKUP($A271&amp;"_"&amp;$B271,Results_Deltas!$A$2:$P$15000,5,FALSE),"")</f>
        <v/>
      </c>
      <c r="H17" s="38" t="inlineStr">
        <is>
          <t>Blanket (page end)</t>
        </is>
      </c>
      <c r="I17" s="26" t="n"/>
      <c r="J17" s="26" t="n"/>
      <c r="K17" s="26" t="n"/>
      <c r="L17" s="26" t="inlineStr">
        <is>
          <t>YES</t>
        </is>
      </c>
      <c r="M17" s="74" t="n">
        <v>-3.92394930675324</v>
      </c>
      <c r="N17" s="71" t="n">
        <v>123</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9" t="inlineStr">
        <is>
          <t>COOLDOWN_LOCKS_FILTER_TF</t>
        </is>
      </c>
      <c r="B18" s="40" t="inlineStr">
        <is>
          <t>15m</t>
        </is>
      </c>
      <c r="C18" s="38" t="n"/>
      <c r="D18" s="38" t="inlineStr">
        <is>
          <t>GLOBAL_CHECK</t>
        </is>
      </c>
      <c r="E18" s="38" t="n"/>
      <c r="F18" s="26" t="n"/>
      <c r="G18" s="38">
        <f>IFERROR(VLOOKUP($A272&amp;"_"&amp;$B272,Results_Deltas!$A$2:$P$15000,5,FALSE),"")</f>
        <v/>
      </c>
      <c r="H18" s="38" t="inlineStr">
        <is>
          <t>Blanket (page end)</t>
        </is>
      </c>
      <c r="I18" s="26" t="n"/>
      <c r="J18" s="26" t="n"/>
      <c r="K18" s="26" t="n"/>
      <c r="L18" s="26" t="inlineStr">
        <is>
          <t>NO</t>
        </is>
      </c>
      <c r="M18" s="74" t="n">
        <v>-1.01866874317438</v>
      </c>
      <c r="N18" s="71" t="n">
        <v>107</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9" t="inlineStr">
        <is>
          <t>CRYPTO_SPIKE_FADE_THRESHOLD_PCT</t>
        </is>
      </c>
      <c r="B19" s="40" t="inlineStr">
        <is>
          <t>10</t>
        </is>
      </c>
      <c r="C19" s="38" t="n"/>
      <c r="D19" s="38" t="inlineStr">
        <is>
          <t>GLOBAL_CHECK, STOCKS_EXIT</t>
        </is>
      </c>
      <c r="E19" s="38" t="n"/>
      <c r="F19" s="26" t="n"/>
      <c r="G19" s="38">
        <f>IFERROR(VLOOKUP($A273&amp;"_"&amp;$B273,Results_Deltas!$A$2:$P$15000,5,FALSE),"")</f>
        <v/>
      </c>
      <c r="H19" s="38" t="inlineStr">
        <is>
          <t>Blanket (page end)</t>
        </is>
      </c>
      <c r="I19" s="26" t="n"/>
      <c r="J19" s="26" t="n"/>
      <c r="K19" s="26" t="n"/>
      <c r="L19" s="26" t="inlineStr">
        <is>
          <t>NO</t>
        </is>
      </c>
      <c r="M19" s="74" t="n">
        <v>-2.107178556060148</v>
      </c>
      <c r="N19" s="71" t="n">
        <v>120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CRYPTO_SPIKE_FADE_THRESHOLD_PCT</t>
        </is>
      </c>
      <c r="B20" s="38" t="inlineStr">
        <is>
          <t>12.5</t>
        </is>
      </c>
      <c r="C20" s="38" t="n"/>
      <c r="D20" s="38" t="inlineStr">
        <is>
          <t>GLOBAL_CHECK, STOCKS_EXIT</t>
        </is>
      </c>
      <c r="E20" s="38" t="n"/>
      <c r="F20" s="26" t="n"/>
      <c r="G20" s="38">
        <f>IFERROR(VLOOKUP($A274&amp;"_"&amp;$B274,Results_Deltas!$A$2:$P$15000,5,FALSE),"")</f>
        <v/>
      </c>
      <c r="H20" s="38" t="inlineStr">
        <is>
          <t>Blanket (page end)</t>
        </is>
      </c>
      <c r="I20" s="26" t="n"/>
      <c r="J20" s="26" t="n"/>
      <c r="K20" s="26" t="n"/>
      <c r="L20" s="26" t="inlineStr">
        <is>
          <t>NO</t>
        </is>
      </c>
      <c r="M20" s="74" t="n">
        <v>-3.23024615589541</v>
      </c>
      <c r="N20" s="71" t="n">
        <v>119</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CRYPTO_SPIKE_FADE_THRESHOLD_PCT</t>
        </is>
      </c>
      <c r="B21" s="38" t="inlineStr">
        <is>
          <t>7.5</t>
        </is>
      </c>
      <c r="C21" s="38" t="n"/>
      <c r="D21" s="38" t="inlineStr">
        <is>
          <t>GLOBAL_CHECK, STOCKS_EXIT</t>
        </is>
      </c>
      <c r="E21" s="38" t="n"/>
      <c r="F21" s="26" t="n"/>
      <c r="G21" s="38">
        <f>IFERROR(VLOOKUP($A275&amp;"_"&amp;$B275,Results_Deltas!$A$2:$P$15000,5,FALSE),"")</f>
        <v/>
      </c>
      <c r="H21" s="38" t="inlineStr">
        <is>
          <t>Blanket (page end)</t>
        </is>
      </c>
      <c r="I21" s="26" t="n"/>
      <c r="J21" s="26" t="n"/>
      <c r="K21" s="26" t="n"/>
      <c r="L21" s="26" t="inlineStr">
        <is>
          <t>NO</t>
        </is>
      </c>
      <c r="M21" s="74" t="n">
        <v>-3.119257057565497</v>
      </c>
      <c r="N21" s="71" t="n">
        <v>118</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CRYPTO_SPIKE_FADE_THRESHOLD_PCT</t>
        </is>
      </c>
      <c r="B22" s="38" t="inlineStr">
        <is>
          <t>5</t>
        </is>
      </c>
      <c r="C22" s="38" t="n"/>
      <c r="D22" s="38" t="inlineStr">
        <is>
          <t>GLOBAL_CHECK, STOCKS_EXIT</t>
        </is>
      </c>
      <c r="E22" s="38" t="n"/>
      <c r="F22" s="26" t="n"/>
      <c r="G22" s="38">
        <f>IFERROR(VLOOKUP($A276&amp;"_"&amp;$B276,Results_Deltas!$A$2:$P$15000,5,FALSE),"")</f>
        <v/>
      </c>
      <c r="H22" s="38" t="inlineStr">
        <is>
          <t>Blanket (page end)</t>
        </is>
      </c>
      <c r="I22" s="26" t="n"/>
      <c r="J22" s="26" t="n"/>
      <c r="K22" s="26" t="n"/>
      <c r="L22" s="26" t="inlineStr">
        <is>
          <t>NO</t>
        </is>
      </c>
      <c r="M22" s="74" t="n">
        <v>-2.02794886506575</v>
      </c>
      <c r="N22" s="71" t="n">
        <v>119</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9" t="inlineStr">
        <is>
          <t>DC_MOMENT_STRONG_THRESHOLD</t>
        </is>
      </c>
      <c r="B23" s="40" t="inlineStr">
        <is>
          <t>40</t>
        </is>
      </c>
      <c r="C23" s="38" t="n"/>
      <c r="D23" s="38" t="inlineStr">
        <is>
          <t>ENTRY, GLOBAL_CHECK, STOCKS_EXIT</t>
        </is>
      </c>
      <c r="E23" s="38" t="n"/>
      <c r="F23" s="26" t="n"/>
      <c r="G23" s="38">
        <f>IFERROR(VLOOKUP($A277&amp;"_"&amp;$B277,Results_Deltas!$A$2:$P$15000,5,FALSE),"")</f>
        <v/>
      </c>
      <c r="H23" s="38" t="inlineStr">
        <is>
          <t>Blanket (page end)</t>
        </is>
      </c>
      <c r="I23" s="26" t="n"/>
      <c r="J23" s="26" t="n"/>
      <c r="K23" s="26" t="n"/>
      <c r="L23" s="26" t="inlineStr">
        <is>
          <t>YES</t>
        </is>
      </c>
      <c r="M23" s="74" t="n">
        <v>-2.541637548777535</v>
      </c>
      <c r="N23" s="71" t="n">
        <v>118</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DC_MOMENT_STRONG_THRESHOLD</t>
        </is>
      </c>
      <c r="B24" s="38" t="inlineStr">
        <is>
          <t>50</t>
        </is>
      </c>
      <c r="C24" s="38" t="n"/>
      <c r="D24" s="38" t="inlineStr">
        <is>
          <t>ENTRY, GLOBAL_CHECK, STOCKS_EXIT</t>
        </is>
      </c>
      <c r="E24" s="38" t="n"/>
      <c r="F24" s="26" t="n"/>
      <c r="G24" s="38">
        <f>IFERROR(VLOOKUP($A278&amp;"_"&amp;$B278,Results_Deltas!$A$2:$P$15000,5,FALSE),"")</f>
        <v/>
      </c>
      <c r="H24" s="38" t="inlineStr">
        <is>
          <t>Blanket (page end)</t>
        </is>
      </c>
      <c r="I24" s="26" t="n"/>
      <c r="J24" s="26" t="n"/>
      <c r="K24" s="26" t="n"/>
      <c r="L24" s="26" t="inlineStr">
        <is>
          <t>NO</t>
        </is>
      </c>
      <c r="M24" s="74" t="n">
        <v>-4.012437551701506</v>
      </c>
      <c r="N24" s="71" t="n">
        <v>114</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DC_MOMENT_STRONG_THRESHOLD</t>
        </is>
      </c>
      <c r="B25" s="38" t="inlineStr">
        <is>
          <t>30</t>
        </is>
      </c>
      <c r="C25" s="38" t="n"/>
      <c r="D25" s="38" t="inlineStr">
        <is>
          <t>ENTRY, GLOBAL_CHECK, STOCKS_EXIT</t>
        </is>
      </c>
      <c r="E25" s="38" t="n"/>
      <c r="F25" s="26" t="n"/>
      <c r="G25" s="38">
        <f>IFERROR(VLOOKUP($A279&amp;"_"&amp;$B279,Results_Deltas!$A$2:$P$15000,5,FALSE),"")</f>
        <v/>
      </c>
      <c r="H25" s="38" t="inlineStr">
        <is>
          <t>Blanket (page end)</t>
        </is>
      </c>
      <c r="I25" s="26" t="n"/>
      <c r="J25" s="26" t="n"/>
      <c r="K25" s="26" t="n"/>
      <c r="L25" s="26" t="inlineStr">
        <is>
          <t>NO</t>
        </is>
      </c>
      <c r="M25" s="74" t="n">
        <v>-3.79797289866438</v>
      </c>
      <c r="N25" s="71" t="n">
        <v>114</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DC_MOMENT_STRONG_THRESHOLD</t>
        </is>
      </c>
      <c r="B26" s="38" t="inlineStr">
        <is>
          <t>20</t>
        </is>
      </c>
      <c r="C26" s="38" t="n"/>
      <c r="D26" s="38" t="inlineStr">
        <is>
          <t>ENTRY, GLOBAL_CHECK, STOCKS_EXIT</t>
        </is>
      </c>
      <c r="E26" s="38" t="n"/>
      <c r="F26" s="26" t="n"/>
      <c r="G26" s="38">
        <f>IFERROR(VLOOKUP($A280&amp;"_"&amp;$B280,Results_Deltas!$A$2:$P$15000,5,FALSE),"")</f>
        <v/>
      </c>
      <c r="H26" s="38" t="inlineStr">
        <is>
          <t>Blanket (page end)</t>
        </is>
      </c>
      <c r="I26" s="26" t="n"/>
      <c r="J26" s="26" t="n"/>
      <c r="K26" s="26" t="n"/>
      <c r="L26" s="26" t="inlineStr">
        <is>
          <t>NO</t>
        </is>
      </c>
      <c r="M26" s="74" t="n">
        <v>-2.325615762368202</v>
      </c>
      <c r="N26" s="71" t="n">
        <v>118</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DELTA_HTF_GATE</t>
        </is>
      </c>
      <c r="B27" s="38" t="inlineStr">
        <is>
          <t>4h</t>
        </is>
      </c>
      <c r="C27" s="38" t="n"/>
      <c r="D27" s="38" t="inlineStr">
        <is>
          <t>ENTRY, GLOBAL_CHECK, STOCKS_EXIT</t>
        </is>
      </c>
      <c r="E27" s="38" t="n"/>
      <c r="F27" s="26" t="n"/>
      <c r="G27" s="38">
        <f>IFERROR(VLOOKUP($A281&amp;"_"&amp;$B281,Results_Deltas!$A$2:$P$15000,5,FALSE),"")</f>
        <v/>
      </c>
      <c r="H27" s="38" t="inlineStr">
        <is>
          <t>Blanket (page end)</t>
        </is>
      </c>
      <c r="I27" s="26" t="n"/>
      <c r="J27" s="26" t="n"/>
      <c r="K27" s="26" t="n"/>
      <c r="L27" s="26" t="inlineStr">
        <is>
          <t>NO</t>
        </is>
      </c>
      <c r="M27" s="74" t="n">
        <v>-2.68058110965206</v>
      </c>
      <c r="N27" s="71" t="n">
        <v>113</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DELTA_HTF_GATE</t>
        </is>
      </c>
      <c r="B28" s="38" t="inlineStr">
        <is>
          <t>4h_ALT</t>
        </is>
      </c>
      <c r="C28" s="38" t="n"/>
      <c r="D28" s="38" t="inlineStr">
        <is>
          <t>ENTRY, GLOBAL_CHECK, STOCKS_EXIT</t>
        </is>
      </c>
      <c r="E28" s="38" t="n"/>
      <c r="F28" s="26" t="n"/>
      <c r="G28" s="38">
        <f>IFERROR(VLOOKUP($A282&amp;"_"&amp;$B282,Results_Deltas!$A$2:$P$15000,5,FALSE),"")</f>
        <v/>
      </c>
      <c r="H28" s="38" t="inlineStr">
        <is>
          <t>Blanket (page end)</t>
        </is>
      </c>
      <c r="I28" s="26" t="n"/>
      <c r="J28" s="26" t="n"/>
      <c r="K28" s="26" t="n"/>
      <c r="L28" s="26" t="inlineStr">
        <is>
          <t>YES</t>
        </is>
      </c>
      <c r="M28" s="74" t="n">
        <v>-2.721514998193539</v>
      </c>
      <c r="N28" s="71" t="n">
        <v>112</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9" t="inlineStr">
        <is>
          <t>DELTA_REENTRY_FILTER_ENABLED</t>
        </is>
      </c>
      <c r="B29" s="40" t="inlineStr">
        <is>
          <t>False</t>
        </is>
      </c>
      <c r="C29" s="38" t="n"/>
      <c r="D29" s="38" t="inlineStr">
        <is>
          <t>ENTRY, GLOBAL_CHECK, STOCKS_EXIT</t>
        </is>
      </c>
      <c r="E29" s="38" t="n"/>
      <c r="F29" s="26" t="n"/>
      <c r="G29" s="38">
        <f>IFERROR(VLOOKUP($A283&amp;"_"&amp;$B283,Results_Deltas!$A$2:$P$15000,5,FALSE),"")</f>
        <v/>
      </c>
      <c r="H29" s="38" t="inlineStr">
        <is>
          <t>Blanket (page end)</t>
        </is>
      </c>
      <c r="I29" s="26" t="n"/>
      <c r="J29" s="26" t="n"/>
      <c r="K29" s="26" t="n"/>
      <c r="L29" s="26" t="inlineStr">
        <is>
          <t>NO</t>
        </is>
      </c>
      <c r="M29" s="74" t="n">
        <v>-0.9302085781616091</v>
      </c>
      <c r="N29" s="71" t="n">
        <v>106</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DELTA_REENTRY_FILTER_ENABLED</t>
        </is>
      </c>
      <c r="B30" s="38" t="inlineStr">
        <is>
          <t>True</t>
        </is>
      </c>
      <c r="C30" s="38" t="n"/>
      <c r="D30" s="38" t="inlineStr">
        <is>
          <t>ENTRY, GLOBAL_CHECK, STOCKS_EXIT</t>
        </is>
      </c>
      <c r="E30" s="38" t="n"/>
      <c r="F30" s="26" t="n"/>
      <c r="G30" s="38">
        <f>IFERROR(VLOOKUP($A284&amp;"_"&amp;$B284,Results_Deltas!$A$2:$P$15000,5,FALSE),"")</f>
        <v/>
      </c>
      <c r="H30" s="38" t="inlineStr">
        <is>
          <t>Blanket (page end)</t>
        </is>
      </c>
      <c r="I30" s="26" t="n"/>
      <c r="J30" s="26" t="n"/>
      <c r="K30" s="26" t="n"/>
      <c r="L30" s="26" t="inlineStr">
        <is>
          <t>NO</t>
        </is>
      </c>
      <c r="M30" s="74" t="n">
        <v>-2.520695905760544</v>
      </c>
      <c r="N30" s="71" t="n">
        <v>116</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DUP_GUARD_FILTER_TF</t>
        </is>
      </c>
      <c r="B31" s="38" t="inlineStr">
        <is>
          <t>OFF</t>
        </is>
      </c>
      <c r="C31" s="38" t="n"/>
      <c r="D31" s="38" t="inlineStr">
        <is>
          <t>GLOBAL_CHECK</t>
        </is>
      </c>
      <c r="E31" s="38" t="n"/>
      <c r="F31" s="26" t="n"/>
      <c r="G31" s="38">
        <f>IFERROR(VLOOKUP($A285&amp;"_"&amp;$B285,Results_Deltas!$A$2:$P$15000,5,FALSE),"")</f>
        <v/>
      </c>
      <c r="H31" s="38" t="inlineStr">
        <is>
          <t>Blanket (page end)</t>
        </is>
      </c>
      <c r="I31" s="26" t="n"/>
      <c r="J31" s="26" t="n"/>
      <c r="K31" s="26" t="n"/>
      <c r="L31" s="26" t="inlineStr">
        <is>
          <t>NO</t>
        </is>
      </c>
      <c r="M31" s="74" t="n">
        <v>-3.974606042820432</v>
      </c>
      <c r="N31" s="71" t="n">
        <v>118</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DUP_GUARD_FILTER_TF</t>
        </is>
      </c>
      <c r="B32" s="38" t="inlineStr">
        <is>
          <t>D</t>
        </is>
      </c>
      <c r="C32" s="38" t="n"/>
      <c r="D32" s="38" t="inlineStr">
        <is>
          <t>GLOBAL_CHECK</t>
        </is>
      </c>
      <c r="E32" s="38" t="n"/>
      <c r="F32" s="26" t="n"/>
      <c r="G32" s="38">
        <f>IFERROR(VLOOKUP($A286&amp;"_"&amp;$B286,Results_Deltas!$A$2:$P$15000,5,FALSE),"")</f>
        <v/>
      </c>
      <c r="H32" s="38" t="inlineStr">
        <is>
          <t>Blanket (page end)</t>
        </is>
      </c>
      <c r="I32" s="26" t="n"/>
      <c r="J32" s="26" t="n"/>
      <c r="K32" s="26" t="n"/>
      <c r="L32" s="26" t="inlineStr">
        <is>
          <t>NO</t>
        </is>
      </c>
      <c r="M32" s="74" t="n">
        <v>-3.71743544792509</v>
      </c>
      <c r="N32" s="71" t="n">
        <v>119</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DUP_GUARD_FILTER_TF</t>
        </is>
      </c>
      <c r="B33" s="38" t="inlineStr">
        <is>
          <t>4h</t>
        </is>
      </c>
      <c r="C33" s="38" t="n"/>
      <c r="D33" s="38" t="inlineStr">
        <is>
          <t>GLOBAL_CHECK</t>
        </is>
      </c>
      <c r="E33" s="38" t="n"/>
      <c r="F33" s="26" t="n"/>
      <c r="G33" s="38">
        <f>IFERROR(VLOOKUP($A287&amp;"_"&amp;$B287,Results_Deltas!$A$2:$P$15000,5,FALSE),"")</f>
        <v/>
      </c>
      <c r="H33" s="38" t="inlineStr">
        <is>
          <t>Blanket (page end)</t>
        </is>
      </c>
      <c r="I33" s="26" t="n"/>
      <c r="J33" s="26" t="n"/>
      <c r="K33" s="26" t="n"/>
      <c r="L33" s="26" t="inlineStr">
        <is>
          <t>NO</t>
        </is>
      </c>
      <c r="M33" s="74" t="n">
        <v>-4.253181970517748</v>
      </c>
      <c r="N33" s="71" t="n">
        <v>119</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DUP_GUARD_FILTER_TF</t>
        </is>
      </c>
      <c r="B34" s="38" t="inlineStr">
        <is>
          <t>1h</t>
        </is>
      </c>
      <c r="C34" s="38" t="n"/>
      <c r="D34" s="38" t="inlineStr">
        <is>
          <t>GLOBAL_CHECK</t>
        </is>
      </c>
      <c r="E34" s="38" t="n"/>
      <c r="F34" s="26" t="n"/>
      <c r="G34" s="38">
        <f>IFERROR(VLOOKUP($A288&amp;"_"&amp;$B288,Results_Deltas!$A$2:$P$15000,5,FALSE),"")</f>
        <v/>
      </c>
      <c r="H34" s="38" t="inlineStr">
        <is>
          <t>Blanket (page end)</t>
        </is>
      </c>
      <c r="I34" s="26" t="n"/>
      <c r="J34" s="26" t="n"/>
      <c r="K34" s="26" t="n"/>
      <c r="L34" s="26" t="inlineStr">
        <is>
          <t>NO</t>
        </is>
      </c>
      <c r="M34" s="74" t="n">
        <v>-3.904395402866698</v>
      </c>
      <c r="N34" s="71" t="n">
        <v>119</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9" t="inlineStr">
        <is>
          <t>DUP_GUARD_FILTER_TF</t>
        </is>
      </c>
      <c r="B35" s="40" t="inlineStr">
        <is>
          <t>15m</t>
        </is>
      </c>
      <c r="C35" s="38" t="n"/>
      <c r="D35" s="38" t="inlineStr">
        <is>
          <t>GLOBAL_CHECK</t>
        </is>
      </c>
      <c r="E35" s="38" t="n"/>
      <c r="F35" s="26" t="n"/>
      <c r="G35" s="38">
        <f>IFERROR(VLOOKUP($A289&amp;"_"&amp;$B289,Results_Deltas!$A$2:$P$15000,5,FALSE),"")</f>
        <v/>
      </c>
      <c r="H35" s="38" t="inlineStr">
        <is>
          <t>Blanket (page end)</t>
        </is>
      </c>
      <c r="I35" s="26" t="n"/>
      <c r="J35" s="26" t="n"/>
      <c r="K35" s="26" t="n"/>
      <c r="L35" s="26" t="inlineStr">
        <is>
          <t>NO</t>
        </is>
      </c>
      <c r="M35" s="74" t="n">
        <v>-1.039195965681635</v>
      </c>
      <c r="N35" s="71" t="n">
        <v>107</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EMA_9_21_FILTER_MIN_TFS</t>
        </is>
      </c>
      <c r="B36" s="38" t="inlineStr">
        <is>
          <t>0</t>
        </is>
      </c>
      <c r="C36" s="38" t="n"/>
      <c r="D36" s="38" t="inlineStr">
        <is>
          <t>GLOBAL_CHECK</t>
        </is>
      </c>
      <c r="E36" s="38" t="n"/>
      <c r="F36" s="26" t="n"/>
      <c r="G36" s="38">
        <f>IFERROR(VLOOKUP($A290&amp;"_"&amp;$B290,Results_Deltas!$A$2:$P$15000,5,FALSE),"")</f>
        <v/>
      </c>
      <c r="H36" s="38" t="inlineStr">
        <is>
          <t>Blanket (page end)</t>
        </is>
      </c>
      <c r="I36" s="26" t="n"/>
      <c r="J36" s="26" t="n"/>
      <c r="K36" s="26" t="n"/>
      <c r="L36" s="26" t="inlineStr">
        <is>
          <t>YES</t>
        </is>
      </c>
      <c r="M36" s="74" t="n">
        <v>-3.069191399395048</v>
      </c>
      <c r="N36" s="71" t="n">
        <v>119</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EMA_9_21_FILTER_MIN_TFS</t>
        </is>
      </c>
      <c r="B37" s="38" t="inlineStr">
        <is>
          <t>2</t>
        </is>
      </c>
      <c r="C37" s="38" t="n"/>
      <c r="D37" s="38" t="inlineStr">
        <is>
          <t>GLOBAL_CHECK</t>
        </is>
      </c>
      <c r="E37" s="38" t="n"/>
      <c r="F37" s="26" t="n"/>
      <c r="G37" s="38">
        <f>IFERROR(VLOOKUP($A291&amp;"_"&amp;$B291,Results_Deltas!$A$2:$P$15000,5,FALSE),"")</f>
        <v/>
      </c>
      <c r="H37" s="38" t="inlineStr">
        <is>
          <t>Blanket (page end)</t>
        </is>
      </c>
      <c r="I37" s="26" t="n"/>
      <c r="J37" s="26" t="n"/>
      <c r="K37" s="26" t="n"/>
      <c r="L37" s="26" t="inlineStr">
        <is>
          <t>NO</t>
        </is>
      </c>
      <c r="M37" s="74" t="n">
        <v>-3.005249246757141</v>
      </c>
      <c r="N37" s="71" t="n">
        <v>119</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EMA_9_21_FILTER_MIN_TFS</t>
        </is>
      </c>
      <c r="B38" s="38" t="inlineStr">
        <is>
          <t>1</t>
        </is>
      </c>
      <c r="C38" s="38" t="n"/>
      <c r="D38" s="38" t="inlineStr">
        <is>
          <t>GLOBAL_CHECK</t>
        </is>
      </c>
      <c r="E38" s="38" t="n"/>
      <c r="F38" s="26" t="n"/>
      <c r="G38" s="38">
        <f>IFERROR(VLOOKUP($A292&amp;"_"&amp;$B292,Results_Deltas!$A$2:$P$15000,5,FALSE),"")</f>
        <v/>
      </c>
      <c r="H38" s="38" t="inlineStr">
        <is>
          <t>Blanket (page end)</t>
        </is>
      </c>
      <c r="I38" s="26" t="n"/>
      <c r="J38" s="26" t="n"/>
      <c r="K38" s="26" t="n"/>
      <c r="L38" s="26" t="inlineStr">
        <is>
          <t>NO</t>
        </is>
      </c>
      <c r="M38" s="74" t="n">
        <v>-2.160096533619081</v>
      </c>
      <c r="N38" s="71" t="n">
        <v>120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EMA_BLANKET_FILTER_ENABLED</t>
        </is>
      </c>
      <c r="B39" s="38" t="inlineStr">
        <is>
          <t>False</t>
        </is>
      </c>
      <c r="C39" s="38" t="n"/>
      <c r="D39" s="38" t="inlineStr">
        <is>
          <t>GLOBAL_CHECK</t>
        </is>
      </c>
      <c r="E39" s="38" t="n"/>
      <c r="F39" s="26" t="n"/>
      <c r="G39" s="38">
        <f>IFERROR(VLOOKUP($A293&amp;"_"&amp;$B293,Results_Deltas!$A$2:$P$15000,5,FALSE),"")</f>
        <v/>
      </c>
      <c r="H39" s="38" t="inlineStr">
        <is>
          <t>Blanket (page end)</t>
        </is>
      </c>
      <c r="I39" s="26" t="n"/>
      <c r="J39" s="26" t="n"/>
      <c r="K39" s="26" t="n"/>
      <c r="L39" s="26" t="inlineStr">
        <is>
          <t>NO</t>
        </is>
      </c>
      <c r="M39" s="74" t="n">
        <v>-2.978537168796942</v>
      </c>
      <c r="N39" s="71" t="n">
        <v>119</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9" t="inlineStr">
        <is>
          <t>EMA_BLANKET_FILTER_ENABLED</t>
        </is>
      </c>
      <c r="B40" s="40" t="inlineStr">
        <is>
          <t>True</t>
        </is>
      </c>
      <c r="C40" s="38" t="n"/>
      <c r="D40" s="38" t="inlineStr">
        <is>
          <t>GLOBAL_CHECK</t>
        </is>
      </c>
      <c r="E40" s="38" t="n"/>
      <c r="F40" s="26" t="n"/>
      <c r="G40" s="38">
        <f>IFERROR(VLOOKUP($A294&amp;"_"&amp;$B294,Results_Deltas!$A$2:$P$15000,5,FALSE),"")</f>
        <v/>
      </c>
      <c r="H40" s="38" t="inlineStr">
        <is>
          <t>Blanket (page end)</t>
        </is>
      </c>
      <c r="I40" s="26" t="n"/>
      <c r="J40" s="26" t="n"/>
      <c r="K40" s="26" t="n"/>
      <c r="L40" s="26" t="inlineStr">
        <is>
          <t>YES</t>
        </is>
      </c>
      <c r="M40" s="74" t="n">
        <v>-1.028121288727152</v>
      </c>
      <c r="N40" s="71" t="n">
        <v>107</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EMA_BLANKET_FILTER_MIN_TFS</t>
        </is>
      </c>
      <c r="B41" s="38" t="inlineStr">
        <is>
          <t>0</t>
        </is>
      </c>
      <c r="C41" s="38" t="n"/>
      <c r="D41" s="38" t="inlineStr">
        <is>
          <t>GLOBAL_CHECK</t>
        </is>
      </c>
      <c r="E41" s="38" t="n"/>
      <c r="F41" s="26" t="n"/>
      <c r="G41" s="38">
        <f>IFERROR(VLOOKUP($A295&amp;"_"&amp;$B295,Results_Deltas!$A$2:$P$15000,5,FALSE),"")</f>
        <v/>
      </c>
      <c r="H41" s="38" t="inlineStr">
        <is>
          <t>Blanket (page end)</t>
        </is>
      </c>
      <c r="I41" s="26" t="n"/>
      <c r="J41" s="26" t="n"/>
      <c r="K41" s="26" t="n"/>
      <c r="L41" s="26" t="inlineStr">
        <is>
          <t>NO</t>
        </is>
      </c>
      <c r="M41" s="74" t="n">
        <v>-3.086498932678316</v>
      </c>
      <c r="N41" s="71" t="n">
        <v>119</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EMA_BLANKET_FILTER_MIN_TFS</t>
        </is>
      </c>
      <c r="B42" s="38" t="inlineStr">
        <is>
          <t>2</t>
        </is>
      </c>
      <c r="C42" s="38" t="n"/>
      <c r="D42" s="38" t="inlineStr">
        <is>
          <t>GLOBAL_CHECK</t>
        </is>
      </c>
      <c r="E42" s="38" t="n"/>
      <c r="F42" s="26" t="n"/>
      <c r="G42" s="38">
        <f>IFERROR(VLOOKUP($A296&amp;"_"&amp;$B296,Results_Deltas!$A$2:$P$15000,5,FALSE),"")</f>
        <v/>
      </c>
      <c r="H42" s="38" t="inlineStr">
        <is>
          <t>Blanket (page end)</t>
        </is>
      </c>
      <c r="I42" s="26" t="n"/>
      <c r="J42" s="26" t="n"/>
      <c r="K42" s="26" t="n"/>
      <c r="L42" s="26" t="inlineStr">
        <is>
          <t>NO</t>
        </is>
      </c>
      <c r="M42" s="74" t="n">
        <v>-3.282544241956537</v>
      </c>
      <c r="N42" s="71" t="n">
        <v>119</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EMA_BLANKET_FILTER_MIN_TFS</t>
        </is>
      </c>
      <c r="B43" s="38" t="inlineStr">
        <is>
          <t>1</t>
        </is>
      </c>
      <c r="C43" s="38" t="n"/>
      <c r="D43" s="38" t="inlineStr">
        <is>
          <t>GLOBAL_CHECK</t>
        </is>
      </c>
      <c r="E43" s="38" t="n"/>
      <c r="F43" s="26" t="n"/>
      <c r="G43" s="38">
        <f>IFERROR(VLOOKUP($A297&amp;"_"&amp;$B297,Results_Deltas!$A$2:$P$15000,5,FALSE),"")</f>
        <v/>
      </c>
      <c r="H43" s="38" t="inlineStr">
        <is>
          <t>Blanket (page end)</t>
        </is>
      </c>
      <c r="I43" s="26" t="n"/>
      <c r="J43" s="26" t="n"/>
      <c r="K43" s="26" t="n"/>
      <c r="L43" s="26" t="inlineStr">
        <is>
          <t>NO</t>
        </is>
      </c>
      <c r="M43" s="74" t="n">
        <v>-2.048460555256715</v>
      </c>
      <c r="N43" s="71" t="n">
        <v>120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EXECUTE_NOW_SINGLE_GATE_ENFORCE</t>
        </is>
      </c>
      <c r="B44" s="38" t="inlineStr">
        <is>
          <t>0.0</t>
        </is>
      </c>
      <c r="C44" s="38" t="n"/>
      <c r="D44" s="38" t="inlineStr">
        <is>
          <t>ENTRY, GLOBAL_CHECK, STOCKS_EXIT</t>
        </is>
      </c>
      <c r="E44" s="38" t="n"/>
      <c r="F44" s="26" t="n"/>
      <c r="G44" s="38">
        <f>IFERROR(VLOOKUP($A298&amp;"_"&amp;$B298,Results_Deltas!$A$2:$P$15000,5,FALSE),"")</f>
        <v/>
      </c>
      <c r="H44" s="38" t="inlineStr">
        <is>
          <t>Blanket (page end)</t>
        </is>
      </c>
      <c r="I44" s="26" t="n"/>
      <c r="J44" s="26" t="n"/>
      <c r="K44" s="26" t="n"/>
      <c r="L44" s="26" t="inlineStr">
        <is>
          <t>NO</t>
        </is>
      </c>
      <c r="M44" s="74" t="n">
        <v>-0.9941481124598061</v>
      </c>
      <c r="N44" s="71" t="n">
        <v>118</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EXECUTE_NOW_SINGLE_GATE_ENFORCE</t>
        </is>
      </c>
      <c r="B45" s="38" t="inlineStr">
        <is>
          <t>0.0_ALT</t>
        </is>
      </c>
      <c r="C45" s="38" t="n"/>
      <c r="D45" s="38" t="inlineStr">
        <is>
          <t>ENTRY, GLOBAL_CHECK, STOCKS_EXIT</t>
        </is>
      </c>
      <c r="E45" s="38" t="n"/>
      <c r="F45" s="26" t="n"/>
      <c r="G45" s="38">
        <f>IFERROR(VLOOKUP($A299&amp;"_"&amp;$B299,Results_Deltas!$A$2:$P$15000,5,FALSE),"")</f>
        <v/>
      </c>
      <c r="H45" s="38" t="inlineStr">
        <is>
          <t>Blanket (page end)</t>
        </is>
      </c>
      <c r="I45" s="26" t="n"/>
      <c r="J45" s="26" t="n"/>
      <c r="K45" s="26" t="n"/>
      <c r="L45" s="26" t="inlineStr">
        <is>
          <t>NO</t>
        </is>
      </c>
      <c r="M45" s="74" t="n">
        <v>-1.005625512482864</v>
      </c>
      <c r="N45" s="71" t="n">
        <v>118</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EZ_MANAGE_THROTTLER_RATE</t>
        </is>
      </c>
      <c r="B46" s="38" t="inlineStr">
        <is>
          <t>0.0</t>
        </is>
      </c>
      <c r="C46" s="38" t="n"/>
      <c r="D46" s="38" t="inlineStr">
        <is>
          <t>GLOBAL_CHECK, STOCKS_EXIT</t>
        </is>
      </c>
      <c r="E46" s="38" t="n"/>
      <c r="F46" s="26" t="n"/>
      <c r="G46" s="38">
        <f>IFERROR(VLOOKUP($A300&amp;"_"&amp;$B300,Results_Deltas!$A$2:$P$15000,5,FALSE),"")</f>
        <v/>
      </c>
      <c r="H46" s="38" t="inlineStr">
        <is>
          <t>Blanket (page end)</t>
        </is>
      </c>
      <c r="I46" s="26" t="n"/>
      <c r="J46" s="26" t="n"/>
      <c r="K46" s="26" t="n"/>
      <c r="L46" s="26" t="inlineStr">
        <is>
          <t>NO</t>
        </is>
      </c>
      <c r="M46" s="74" t="n">
        <v>-0.9564246981347282</v>
      </c>
      <c r="N46" s="71" t="n">
        <v>112</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EZ_MANAGE_THROTTLER_RATE</t>
        </is>
      </c>
      <c r="B47" s="38" t="inlineStr">
        <is>
          <t>0.0_ALT</t>
        </is>
      </c>
      <c r="C47" s="38" t="n"/>
      <c r="D47" s="38" t="inlineStr">
        <is>
          <t>GLOBAL_CHECK, STOCKS_EXIT</t>
        </is>
      </c>
      <c r="E47" s="38" t="n"/>
      <c r="F47" s="26" t="n"/>
      <c r="G47" s="38">
        <f>IFERROR(VLOOKUP($A301&amp;"_"&amp;$B301,Results_Deltas!$A$2:$P$15000,5,FALSE),"")</f>
        <v/>
      </c>
      <c r="H47" s="38" t="inlineStr">
        <is>
          <t>Blanket (page end)</t>
        </is>
      </c>
      <c r="I47" s="26" t="n"/>
      <c r="J47" s="26" t="n"/>
      <c r="K47" s="26" t="n"/>
      <c r="L47" s="26" t="inlineStr">
        <is>
          <t>NO</t>
        </is>
      </c>
      <c r="M47" s="74" t="n">
        <v>-0.9564246981347282</v>
      </c>
      <c r="N47" s="71" t="n">
        <v>112</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9" t="inlineStr">
        <is>
          <t>FG_FEAR_THRESHOLD</t>
        </is>
      </c>
      <c r="B48" s="40" t="inlineStr">
        <is>
          <t>25</t>
        </is>
      </c>
      <c r="C48" s="38" t="n"/>
      <c r="D48" s="38" t="inlineStr">
        <is>
          <t>GLOBAL_CHECK, STOCKS_EXIT</t>
        </is>
      </c>
      <c r="E48" s="38" t="n"/>
      <c r="F48" s="26" t="n"/>
      <c r="G48" s="38">
        <f>IFERROR(VLOOKUP($A302&amp;"_"&amp;$B302,Results_Deltas!$A$2:$P$15000,5,FALSE),"")</f>
        <v/>
      </c>
      <c r="H48" s="38" t="inlineStr">
        <is>
          <t>Blanket (page end)</t>
        </is>
      </c>
      <c r="I48" s="26" t="n"/>
      <c r="J48" s="26" t="n"/>
      <c r="K48" s="26" t="n"/>
      <c r="L48" s="26" t="inlineStr">
        <is>
          <t>YES</t>
        </is>
      </c>
      <c r="M48" s="74" t="n">
        <v>-3.796255790406001</v>
      </c>
      <c r="N48" s="71" t="n">
        <v>112</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ADX_RANGING_THRESHOLD</t>
        </is>
      </c>
      <c r="B49" s="38" t="inlineStr">
        <is>
          <t>20</t>
        </is>
      </c>
      <c r="C49" s="38" t="n"/>
      <c r="D49" s="38" t="inlineStr">
        <is>
          <t>ENTRY, GLOBAL_CHECK, STOCKS_EXIT</t>
        </is>
      </c>
      <c r="E49" s="38" t="n"/>
      <c r="F49" s="26" t="n"/>
      <c r="G49" s="38">
        <f>IFERROR(VLOOKUP($A252&amp;"_"&amp;$B252,Results_Deltas!$A$2:$P$15000,5,FALSE),"")</f>
        <v/>
      </c>
      <c r="H49" s="38" t="inlineStr">
        <is>
          <t>Blanket (page end)</t>
        </is>
      </c>
      <c r="I49" s="26" t="n"/>
      <c r="J49" s="26" t="n"/>
      <c r="K49" s="26" t="n"/>
      <c r="L49" s="26" t="inlineStr">
        <is>
          <t>NO</t>
        </is>
      </c>
      <c r="M49" s="74" t="n">
        <v>-1.131443001433516</v>
      </c>
      <c r="N49" s="71" t="n">
        <v>120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ADX_RANGING_THRESHOLD</t>
        </is>
      </c>
      <c r="B50" s="38" t="inlineStr">
        <is>
          <t>25</t>
        </is>
      </c>
      <c r="C50" s="38" t="n"/>
      <c r="D50" s="38" t="inlineStr">
        <is>
          <t>ENTRY, GLOBAL_CHECK, STOCKS_EXIT</t>
        </is>
      </c>
      <c r="E50" s="38" t="n"/>
      <c r="F50" s="26" t="n"/>
      <c r="G50" s="38">
        <f>IFERROR(VLOOKUP($A253&amp;"_"&amp;$B253,Results_Deltas!$A$2:$P$15000,5,FALSE),"")</f>
        <v/>
      </c>
      <c r="H50" s="38" t="inlineStr">
        <is>
          <t>Blanket (page end)</t>
        </is>
      </c>
      <c r="I50" s="26" t="n"/>
      <c r="J50" s="26" t="n"/>
      <c r="K50" s="26" t="n"/>
      <c r="L50" s="26" t="inlineStr">
        <is>
          <t>NO</t>
        </is>
      </c>
      <c r="M50" s="74" t="n">
        <v>-3.800347521393218</v>
      </c>
      <c r="N50" s="71" t="n">
        <v>116</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ADX_RANGING_THRESHOLD</t>
        </is>
      </c>
      <c r="B51" s="38" t="inlineStr">
        <is>
          <t>15</t>
        </is>
      </c>
      <c r="C51" s="38" t="n"/>
      <c r="D51" s="38" t="inlineStr">
        <is>
          <t>ENTRY, GLOBAL_CHECK, STOCKS_EXIT</t>
        </is>
      </c>
      <c r="E51" s="38" t="n"/>
      <c r="F51" s="26" t="n"/>
      <c r="G51" s="38">
        <f>IFERROR(VLOOKUP($A254&amp;"_"&amp;$B254,Results_Deltas!$A$2:$P$15000,5,FALSE),"")</f>
        <v/>
      </c>
      <c r="H51" s="38" t="inlineStr">
        <is>
          <t>Blanket (page end)</t>
        </is>
      </c>
      <c r="I51" s="26" t="n"/>
      <c r="J51" s="26" t="n"/>
      <c r="K51" s="26" t="n"/>
      <c r="L51" s="26" t="inlineStr">
        <is>
          <t>NO</t>
        </is>
      </c>
      <c r="M51" s="74" t="n">
        <v>-2.707608849497841</v>
      </c>
      <c r="N51" s="71" t="n">
        <v>120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9" t="inlineStr">
        <is>
          <t>ADX_RANGING_THRESHOLD</t>
        </is>
      </c>
      <c r="B52" s="40" t="inlineStr">
        <is>
          <t>10</t>
        </is>
      </c>
      <c r="C52" s="38" t="n"/>
      <c r="D52" s="38" t="inlineStr">
        <is>
          <t>ENTRY, GLOBAL_CHECK, STOCKS_EXIT</t>
        </is>
      </c>
      <c r="E52" s="38" t="n"/>
      <c r="F52" s="26" t="n"/>
      <c r="G52" s="38">
        <f>IFERROR(VLOOKUP($A255&amp;"_"&amp;$B255,Results_Deltas!$A$2:$P$15000,5,FALSE),"")</f>
        <v/>
      </c>
      <c r="H52" s="38" t="inlineStr">
        <is>
          <t>Blanket (page end)</t>
        </is>
      </c>
      <c r="I52" s="26" t="n"/>
      <c r="J52" s="26" t="n"/>
      <c r="K52" s="26" t="n"/>
      <c r="L52" s="26" t="inlineStr">
        <is>
          <t>NO</t>
        </is>
      </c>
      <c r="M52" s="74" t="n">
        <v>-3.851622010780508</v>
      </c>
      <c r="N52" s="71" t="n">
        <v>116</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BANDAID_OFF_LOSER_RECOVER_PCT</t>
        </is>
      </c>
      <c r="B53" s="38" t="inlineStr">
        <is>
          <t>0</t>
        </is>
      </c>
      <c r="C53" s="38" t="n"/>
      <c r="D53" s="38" t="inlineStr">
        <is>
          <t>AUGMENT, ENTRY, EXIT, GLOBAL_CHECK, REDUCE, STOCKS_EXIT</t>
        </is>
      </c>
      <c r="E53" s="38" t="n"/>
      <c r="F53" s="26" t="n"/>
      <c r="G53" s="38">
        <f>IFERROR(VLOOKUP($A256&amp;"_"&amp;$B256,Results_Deltas!$A$2:$P$15000,5,FALSE),"")</f>
        <v/>
      </c>
      <c r="H53" s="38" t="inlineStr">
        <is>
          <t>Blanket (page end)</t>
        </is>
      </c>
      <c r="I53" s="26" t="n"/>
      <c r="J53" s="26" t="n"/>
      <c r="K53" s="26" t="n"/>
      <c r="L53" s="26" t="inlineStr">
        <is>
          <t>NO</t>
        </is>
      </c>
      <c r="M53" s="74" t="n">
        <v>-1.17419963861177</v>
      </c>
      <c r="N53" s="71" t="n">
        <v>115</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FG_FEAR_THRESHOLD</t>
        </is>
      </c>
      <c r="B54" s="38" t="inlineStr">
        <is>
          <t>31.25</t>
        </is>
      </c>
      <c r="C54" s="38" t="n"/>
      <c r="D54" s="38" t="inlineStr">
        <is>
          <t>GLOBAL_CHECK, STOCKS_EXIT</t>
        </is>
      </c>
      <c r="E54" s="38" t="n"/>
      <c r="F54" s="26" t="n"/>
      <c r="G54" s="38">
        <f>IFERROR(VLOOKUP($A303&amp;"_"&amp;$B303,Results_Deltas!$A$2:$P$15000,5,FALSE),"")</f>
        <v/>
      </c>
      <c r="H54" s="38" t="inlineStr">
        <is>
          <t>Blanket (page end)</t>
        </is>
      </c>
      <c r="I54" s="26" t="n"/>
      <c r="J54" s="26" t="n"/>
      <c r="K54" s="26" t="n"/>
      <c r="L54" s="26" t="inlineStr">
        <is>
          <t>NO</t>
        </is>
      </c>
      <c r="M54" s="0" t="n">
        <v>-4.343458374803088</v>
      </c>
      <c r="N54" s="71" t="n">
        <v>111</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FG_FEAR_THRESHOLD</t>
        </is>
      </c>
      <c r="B55" s="38" t="inlineStr">
        <is>
          <t>18.75</t>
        </is>
      </c>
      <c r="C55" s="38" t="n"/>
      <c r="D55" s="38" t="inlineStr">
        <is>
          <t>GLOBAL_CHECK, STOCKS_EXIT</t>
        </is>
      </c>
      <c r="E55" s="38" t="n"/>
      <c r="F55" s="26" t="n"/>
      <c r="G55" s="38">
        <f>IFERROR(VLOOKUP($A304&amp;"_"&amp;$B304,Results_Deltas!$A$2:$P$15000,5,FALSE),"")</f>
        <v/>
      </c>
      <c r="H55" s="38" t="inlineStr">
        <is>
          <t>Blanket (page end)</t>
        </is>
      </c>
      <c r="I55" s="26" t="n"/>
      <c r="J55" s="26" t="n"/>
      <c r="K55" s="26" t="n"/>
      <c r="L55" s="26" t="inlineStr">
        <is>
          <t>NO</t>
        </is>
      </c>
      <c r="M55" s="0" t="n">
        <v>-3.997817119186503</v>
      </c>
      <c r="N55" s="71" t="n">
        <v>111</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FG_FEAR_THRESHOLD</t>
        </is>
      </c>
      <c r="B56" s="38" t="inlineStr">
        <is>
          <t>12.5</t>
        </is>
      </c>
      <c r="C56" s="38" t="n"/>
      <c r="D56" s="38" t="inlineStr">
        <is>
          <t>GLOBAL_CHECK, STOCKS_EXIT</t>
        </is>
      </c>
      <c r="E56" s="38" t="n"/>
      <c r="F56" s="26" t="n"/>
      <c r="G56" s="38">
        <f>IFERROR(VLOOKUP($A305&amp;"_"&amp;$B305,Results_Deltas!$A$2:$P$15000,5,FALSE),"")</f>
        <v/>
      </c>
      <c r="H56" s="38" t="inlineStr">
        <is>
          <t>Blanket (page end)</t>
        </is>
      </c>
      <c r="I56" s="26" t="n"/>
      <c r="J56" s="26" t="n"/>
      <c r="K56" s="26" t="n"/>
      <c r="L56" s="26" t="inlineStr">
        <is>
          <t>NO</t>
        </is>
      </c>
      <c r="M56" s="0" t="n">
        <v>-2.444345916903563</v>
      </c>
      <c r="N56" s="71" t="n">
        <v>115</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9" t="inlineStr">
        <is>
          <t>FG_GREED_THRESHOLD</t>
        </is>
      </c>
      <c r="B57" s="40" t="inlineStr">
        <is>
          <t>75</t>
        </is>
      </c>
      <c r="C57" s="38" t="n"/>
      <c r="D57" s="38" t="inlineStr">
        <is>
          <t>GLOBAL_CHECK, STOCKS_EXIT</t>
        </is>
      </c>
      <c r="E57" s="38" t="n"/>
      <c r="F57" s="26" t="n"/>
      <c r="G57" s="38">
        <f>IFERROR(VLOOKUP($A306&amp;"_"&amp;$B306,Results_Deltas!$A$2:$P$15000,5,FALSE),"")</f>
        <v/>
      </c>
      <c r="H57" s="38" t="inlineStr">
        <is>
          <t>Blanket (page end)</t>
        </is>
      </c>
      <c r="I57" s="26" t="n"/>
      <c r="J57" s="26" t="n"/>
      <c r="K57" s="26" t="n"/>
      <c r="L57" s="26" t="inlineStr">
        <is>
          <t>NO</t>
        </is>
      </c>
      <c r="M57" s="0" t="n">
        <v>-4.108582455103976</v>
      </c>
      <c r="N57" s="71" t="n">
        <v>111</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FG_GREED_THRESHOLD</t>
        </is>
      </c>
      <c r="B58" s="38" t="inlineStr">
        <is>
          <t>93.75</t>
        </is>
      </c>
      <c r="C58" s="38" t="n"/>
      <c r="D58" s="38" t="inlineStr">
        <is>
          <t>GLOBAL_CHECK, STOCKS_EXIT</t>
        </is>
      </c>
      <c r="E58" s="38" t="n"/>
      <c r="F58" s="26" t="n"/>
      <c r="G58" s="38">
        <f>IFERROR(VLOOKUP($A307&amp;"_"&amp;$B307,Results_Deltas!$A$2:$P$15000,5,FALSE),"")</f>
        <v/>
      </c>
      <c r="H58" s="38" t="inlineStr">
        <is>
          <t>Blanket (page end)</t>
        </is>
      </c>
      <c r="I58" s="26" t="n"/>
      <c r="J58" s="26" t="n"/>
      <c r="K58" s="26" t="n"/>
      <c r="L58" s="26" t="inlineStr">
        <is>
          <t>NO</t>
        </is>
      </c>
      <c r="M58" s="0" t="n">
        <v>-4.204466410634166</v>
      </c>
      <c r="N58" s="71" t="n">
        <v>112</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FG_GREED_THRESHOLD</t>
        </is>
      </c>
      <c r="B59" s="38" t="inlineStr">
        <is>
          <t>56.25</t>
        </is>
      </c>
      <c r="C59" s="38" t="n"/>
      <c r="D59" s="38" t="inlineStr">
        <is>
          <t>GLOBAL_CHECK, STOCKS_EXIT</t>
        </is>
      </c>
      <c r="E59" s="38" t="n"/>
      <c r="F59" s="26" t="n"/>
      <c r="G59" s="38">
        <f>IFERROR(VLOOKUP($A308&amp;"_"&amp;$B308,Results_Deltas!$A$2:$P$15000,5,FALSE),"")</f>
        <v/>
      </c>
      <c r="H59" s="38" t="inlineStr">
        <is>
          <t>Blanket (page end)</t>
        </is>
      </c>
      <c r="I59" s="26" t="n"/>
      <c r="J59" s="26" t="n"/>
      <c r="K59" s="26" t="n"/>
      <c r="L59" s="26" t="inlineStr">
        <is>
          <t>NO</t>
        </is>
      </c>
      <c r="M59" s="0" t="n">
        <v>-4.089002858276197</v>
      </c>
      <c r="N59" s="71" t="n">
        <v>112</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FG_GREED_THRESHOLD</t>
        </is>
      </c>
      <c r="B60" s="38" t="inlineStr">
        <is>
          <t>37.5</t>
        </is>
      </c>
      <c r="C60" s="38" t="n"/>
      <c r="D60" s="38" t="inlineStr">
        <is>
          <t>GLOBAL_CHECK, STOCKS_EXIT</t>
        </is>
      </c>
      <c r="E60" s="38" t="n"/>
      <c r="F60" s="26" t="n"/>
      <c r="G60" s="38">
        <f>IFERROR(VLOOKUP($A309&amp;"_"&amp;$B309,Results_Deltas!$A$2:$P$15000,5,FALSE),"")</f>
        <v/>
      </c>
      <c r="H60" s="38" t="inlineStr">
        <is>
          <t>Blanket (page end)</t>
        </is>
      </c>
      <c r="I60" s="26" t="n"/>
      <c r="J60" s="26" t="n"/>
      <c r="K60" s="26" t="n"/>
      <c r="L60" s="26" t="inlineStr">
        <is>
          <t>NO</t>
        </is>
      </c>
      <c r="M60" s="0" t="n">
        <v>-2.832722630705288</v>
      </c>
      <c r="N60" s="71" t="n">
        <v>116</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FUNDING_GATE_FILTER_TF</t>
        </is>
      </c>
      <c r="B61" s="38" t="inlineStr">
        <is>
          <t>OFF</t>
        </is>
      </c>
      <c r="C61" s="38" t="n"/>
      <c r="D61" s="38" t="inlineStr">
        <is>
          <t>GLOBAL_CHECK</t>
        </is>
      </c>
      <c r="E61" s="38" t="n"/>
      <c r="F61" s="26" t="n"/>
      <c r="G61" s="38">
        <f>IFERROR(VLOOKUP($A310&amp;"_"&amp;$B310,Results_Deltas!$A$2:$P$15000,5,FALSE),"")</f>
        <v/>
      </c>
      <c r="H61" s="38" t="inlineStr">
        <is>
          <t>Blanket (page end)</t>
        </is>
      </c>
      <c r="I61" s="26" t="n"/>
      <c r="J61" s="26" t="n"/>
      <c r="K61" s="26" t="n"/>
      <c r="L61" s="26" t="inlineStr">
        <is>
          <t>NO</t>
        </is>
      </c>
      <c r="M61" s="0" t="n">
        <v>-3.963872728879259</v>
      </c>
      <c r="N61" s="71" t="n">
        <v>112</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FUNDING_GATE_FILTER_TF</t>
        </is>
      </c>
      <c r="B62" s="38" t="inlineStr">
        <is>
          <t>D</t>
        </is>
      </c>
      <c r="C62" s="38" t="n"/>
      <c r="D62" s="38" t="inlineStr">
        <is>
          <t>GLOBAL_CHECK</t>
        </is>
      </c>
      <c r="E62" s="38" t="n"/>
      <c r="F62" s="26" t="n"/>
      <c r="G62" s="38">
        <f>IFERROR(VLOOKUP($A311&amp;"_"&amp;$B311,Results_Deltas!$A$2:$P$15000,5,FALSE),"")</f>
        <v/>
      </c>
      <c r="H62" s="38" t="inlineStr">
        <is>
          <t>Blanket (page end)</t>
        </is>
      </c>
      <c r="I62" s="26" t="n"/>
      <c r="J62" s="26" t="n"/>
      <c r="K62" s="26" t="n"/>
      <c r="L62" s="26" t="inlineStr">
        <is>
          <t>NO</t>
        </is>
      </c>
      <c r="M62" s="0" t="n">
        <v>-3.871036821743024</v>
      </c>
      <c r="N62" s="71" t="n">
        <v>112</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FUNDING_GATE_FILTER_TF</t>
        </is>
      </c>
      <c r="B63" s="38" t="inlineStr">
        <is>
          <t>4h</t>
        </is>
      </c>
      <c r="C63" s="38" t="n"/>
      <c r="D63" s="38" t="inlineStr">
        <is>
          <t>GLOBAL_CHECK</t>
        </is>
      </c>
      <c r="E63" s="38" t="n"/>
      <c r="F63" s="26" t="n"/>
      <c r="G63" s="38">
        <f>IFERROR(VLOOKUP($A312&amp;"_"&amp;$B312,Results_Deltas!$A$2:$P$15000,5,FALSE),"")</f>
        <v/>
      </c>
      <c r="H63" s="38" t="inlineStr">
        <is>
          <t>Blanket (page end)</t>
        </is>
      </c>
      <c r="I63" s="26" t="n"/>
      <c r="J63" s="26" t="n"/>
      <c r="K63" s="26" t="n"/>
      <c r="L63" s="26" t="inlineStr">
        <is>
          <t>NO</t>
        </is>
      </c>
      <c r="M63" s="0" t="n">
        <v>-4.039145310168244</v>
      </c>
      <c r="N63" s="71" t="n">
        <v>112</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FUNDING_GATE_FILTER_TF</t>
        </is>
      </c>
      <c r="B64" s="38" t="inlineStr">
        <is>
          <t>1h</t>
        </is>
      </c>
      <c r="C64" s="38" t="n"/>
      <c r="D64" s="38" t="inlineStr">
        <is>
          <t>GLOBAL_CHECK</t>
        </is>
      </c>
      <c r="E64" s="38" t="n"/>
      <c r="F64" s="26" t="n"/>
      <c r="G64" s="38">
        <f>IFERROR(VLOOKUP($A313&amp;"_"&amp;$B313,Results_Deltas!$A$2:$P$15000,5,FALSE),"")</f>
        <v/>
      </c>
      <c r="H64" s="38" t="inlineStr">
        <is>
          <t>Blanket (page end)</t>
        </is>
      </c>
      <c r="I64" s="26" t="n"/>
      <c r="J64" s="26" t="n"/>
      <c r="K64" s="26" t="n"/>
      <c r="L64" s="26" t="inlineStr">
        <is>
          <t>NO</t>
        </is>
      </c>
      <c r="M64" s="0" t="n">
        <v>-3.93161771038318</v>
      </c>
      <c r="N64" s="71" t="n">
        <v>113</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9" t="inlineStr">
        <is>
          <t>FUNDING_GATE_FILTER_TF</t>
        </is>
      </c>
      <c r="B65" s="40" t="inlineStr">
        <is>
          <t>15m</t>
        </is>
      </c>
      <c r="C65" s="38" t="n"/>
      <c r="D65" s="38" t="inlineStr">
        <is>
          <t>GLOBAL_CHECK</t>
        </is>
      </c>
      <c r="E65" s="38" t="n"/>
      <c r="F65" s="26" t="n"/>
      <c r="G65" s="38">
        <f>IFERROR(VLOOKUP($A314&amp;"_"&amp;$B314,Results_Deltas!$A$2:$P$15000,5,FALSE),"")</f>
        <v/>
      </c>
      <c r="H65" s="38" t="inlineStr">
        <is>
          <t>Blanket (page end)</t>
        </is>
      </c>
      <c r="I65" s="26" t="n"/>
      <c r="J65" s="26" t="n"/>
      <c r="K65" s="26" t="n"/>
      <c r="L65" s="26" t="inlineStr">
        <is>
          <t>NO</t>
        </is>
      </c>
      <c r="M65" s="0" t="n">
        <v>-1.059739167687071</v>
      </c>
      <c r="N65" s="71" t="n">
        <v>101</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FUNDING_GATE_LONG_MAX</t>
        </is>
      </c>
      <c r="B66" s="38" t="inlineStr">
        <is>
          <t>0.0</t>
        </is>
      </c>
      <c r="C66" s="38" t="n"/>
      <c r="D66" s="38" t="inlineStr">
        <is>
          <t>ENTRY, GLOBAL_CHECK, STOCKS_EXIT</t>
        </is>
      </c>
      <c r="E66" s="38" t="n"/>
      <c r="F66" s="26" t="n"/>
      <c r="G66" s="38">
        <f>IFERROR(VLOOKUP($A315&amp;"_"&amp;$B315,Results_Deltas!$A$2:$P$15000,5,FALSE),"")</f>
        <v/>
      </c>
      <c r="H66" s="38" t="inlineStr">
        <is>
          <t>Blanket (page end)</t>
        </is>
      </c>
      <c r="I66" s="26" t="n"/>
      <c r="J66" s="26" t="n"/>
      <c r="K66" s="26" t="n"/>
      <c r="L66" s="26" t="inlineStr">
        <is>
          <t>NO</t>
        </is>
      </c>
      <c r="M66" s="0" t="n">
        <v>-1.085472431336166</v>
      </c>
      <c r="N66" s="71" t="n">
        <v>108</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7" t="inlineStr">
        <is>
          <t>FUNDING_GATE_LONG_MAX</t>
        </is>
      </c>
      <c r="B67" s="38" t="inlineStr">
        <is>
          <t>0.0_ALT</t>
        </is>
      </c>
      <c r="C67" s="38" t="n"/>
      <c r="D67" s="38" t="inlineStr">
        <is>
          <t>ENTRY, GLOBAL_CHECK, STOCKS_EXIT</t>
        </is>
      </c>
      <c r="E67" s="38" t="n"/>
      <c r="F67" s="26" t="n"/>
      <c r="G67" s="38">
        <f>IFERROR(VLOOKUP($A316&amp;"_"&amp;$B316,Results_Deltas!$A$2:$P$15000,5,FALSE),"")</f>
        <v/>
      </c>
      <c r="H67" s="38" t="inlineStr">
        <is>
          <t>Blanket (page end)</t>
        </is>
      </c>
      <c r="I67" s="26" t="n"/>
      <c r="J67" s="26" t="n"/>
      <c r="K67" s="26" t="n"/>
      <c r="L67" s="26" t="inlineStr">
        <is>
          <t>YES</t>
        </is>
      </c>
      <c r="M67" s="0" t="n">
        <v>-1.085472431336166</v>
      </c>
      <c r="N67" s="71" t="n">
        <v>108</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FUNDING_GATE_MTF_REQUIRED</t>
        </is>
      </c>
      <c r="B68" s="38" t="inlineStr">
        <is>
          <t>0.0</t>
        </is>
      </c>
      <c r="C68" s="38" t="n"/>
      <c r="D68" s="38" t="inlineStr">
        <is>
          <t>ENTRY, GLOBAL_CHECK, STOCKS_EXIT</t>
        </is>
      </c>
      <c r="E68" s="38" t="n"/>
      <c r="F68" s="26" t="n"/>
      <c r="G68" s="38">
        <f>IFERROR(VLOOKUP($A317&amp;"_"&amp;$B317,Results_Deltas!$A$2:$P$15000,5,FALSE),"")</f>
        <v/>
      </c>
      <c r="H68" s="38" t="inlineStr">
        <is>
          <t>Blanket (page end)</t>
        </is>
      </c>
      <c r="I68" s="26" t="n"/>
      <c r="J68" s="26" t="n"/>
      <c r="K68" s="26" t="n"/>
      <c r="L68" s="26" t="inlineStr">
        <is>
          <t>NO</t>
        </is>
      </c>
      <c r="M68" s="0" t="n">
        <v>-1.085472431336166</v>
      </c>
      <c r="N68" s="71" t="n">
        <v>108</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FUNDING_GATE_MTF_REQUIRED</t>
        </is>
      </c>
      <c r="B69" s="38" t="inlineStr">
        <is>
          <t>0.0_ALT</t>
        </is>
      </c>
      <c r="C69" s="38" t="n"/>
      <c r="D69" s="38" t="inlineStr">
        <is>
          <t>ENTRY, GLOBAL_CHECK, STOCKS_EXIT</t>
        </is>
      </c>
      <c r="E69" s="38" t="n"/>
      <c r="F69" s="26" t="n"/>
      <c r="G69" s="38">
        <f>IFERROR(VLOOKUP($A318&amp;"_"&amp;$B318,Results_Deltas!$A$2:$P$15000,5,FALSE),"")</f>
        <v/>
      </c>
      <c r="H69" s="38" t="inlineStr">
        <is>
          <t>Blanket (page end)</t>
        </is>
      </c>
      <c r="I69" s="26" t="n"/>
      <c r="J69" s="26" t="n"/>
      <c r="K69" s="26" t="n"/>
      <c r="L69" s="26" t="inlineStr">
        <is>
          <t>NO</t>
        </is>
      </c>
      <c r="M69" s="0" t="n">
        <v>-1.085472431336166</v>
      </c>
      <c r="N69" s="71" t="n">
        <v>108</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FUNDING_GATE_SHORT_MIN</t>
        </is>
      </c>
      <c r="B70" s="38" t="inlineStr">
        <is>
          <t>0.0</t>
        </is>
      </c>
      <c r="C70" s="38" t="n"/>
      <c r="D70" s="38" t="inlineStr">
        <is>
          <t>ENTRY, GLOBAL_CHECK, STOCKS_EXIT</t>
        </is>
      </c>
      <c r="E70" s="38" t="n"/>
      <c r="F70" s="26" t="n"/>
      <c r="G70" s="38">
        <f>IFERROR(VLOOKUP($A319&amp;"_"&amp;$B319,Results_Deltas!$A$2:$P$15000,5,FALSE),"")</f>
        <v/>
      </c>
      <c r="H70" s="38" t="inlineStr">
        <is>
          <t>Blanket (page end)</t>
        </is>
      </c>
      <c r="I70" s="26" t="n"/>
      <c r="J70" s="26" t="n"/>
      <c r="K70" s="26" t="n"/>
      <c r="L70" s="26" t="inlineStr">
        <is>
          <t>YES</t>
        </is>
      </c>
      <c r="M70" s="0" t="n">
        <v>-1.085472431336166</v>
      </c>
      <c r="N70" s="71" t="n">
        <v>108</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FUNDING_GATE_SHORT_MIN</t>
        </is>
      </c>
      <c r="B71" s="38" t="inlineStr">
        <is>
          <t>0.0_ALT</t>
        </is>
      </c>
      <c r="C71" s="38" t="n"/>
      <c r="D71" s="38" t="inlineStr">
        <is>
          <t>ENTRY, GLOBAL_CHECK, STOCKS_EXIT</t>
        </is>
      </c>
      <c r="E71" s="38" t="n"/>
      <c r="F71" s="26" t="n"/>
      <c r="G71" s="38">
        <f>IFERROR(VLOOKUP($A320&amp;"_"&amp;$B320,Results_Deltas!$A$2:$P$15000,5,FALSE),"")</f>
        <v/>
      </c>
      <c r="H71" s="38" t="inlineStr">
        <is>
          <t>Blanket (page end)</t>
        </is>
      </c>
      <c r="I71" s="26" t="n"/>
      <c r="J71" s="26" t="n"/>
      <c r="K71" s="26" t="n"/>
      <c r="L71" s="26" t="inlineStr">
        <is>
          <t>NO</t>
        </is>
      </c>
      <c r="M71" s="0" t="n">
        <v>-1.085472431336166</v>
      </c>
      <c r="N71" s="71" t="n">
        <v>108</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GOLDEN_RULE_BASE_USD</t>
        </is>
      </c>
      <c r="B72" s="38" t="inlineStr">
        <is>
          <t>0.0</t>
        </is>
      </c>
      <c r="C72" s="38" t="n"/>
      <c r="D72" s="38" t="inlineStr">
        <is>
          <t>GLOBAL_CHECK, STOCKS_EXIT</t>
        </is>
      </c>
      <c r="E72" s="38" t="n"/>
      <c r="F72" s="26" t="n"/>
      <c r="G72" s="38">
        <f>IFERROR(VLOOKUP($A321&amp;"_"&amp;$B321,Results_Deltas!$A$2:$P$15000,5,FALSE),"")</f>
        <v/>
      </c>
      <c r="H72" s="38" t="inlineStr">
        <is>
          <t>Blanket (page end)</t>
        </is>
      </c>
      <c r="I72" s="26" t="n"/>
      <c r="J72" s="26" t="n"/>
      <c r="K72" s="26" t="n"/>
      <c r="L72" s="26" t="inlineStr">
        <is>
          <t>YES</t>
        </is>
      </c>
      <c r="M72" s="0" t="n">
        <v>-1.061715132334428</v>
      </c>
      <c r="N72" s="71" t="n">
        <v>116</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GOLDEN_RULE_BASE_USD</t>
        </is>
      </c>
      <c r="B73" s="38" t="inlineStr">
        <is>
          <t>0.0_ALT</t>
        </is>
      </c>
      <c r="C73" s="38" t="n"/>
      <c r="D73" s="38" t="inlineStr">
        <is>
          <t>GLOBAL_CHECK, STOCKS_EXIT</t>
        </is>
      </c>
      <c r="E73" s="38" t="n"/>
      <c r="F73" s="26" t="n"/>
      <c r="G73" s="38">
        <f>IFERROR(VLOOKUP($A322&amp;"_"&amp;$B322,Results_Deltas!$A$2:$P$15000,5,FALSE),"")</f>
        <v/>
      </c>
      <c r="H73" s="38" t="inlineStr">
        <is>
          <t>Blanket (page end)</t>
        </is>
      </c>
      <c r="I73" s="26" t="n"/>
      <c r="J73" s="26" t="n"/>
      <c r="K73" s="26" t="n"/>
      <c r="L73" s="26" t="inlineStr">
        <is>
          <t>NO</t>
        </is>
      </c>
      <c r="M73" s="0" t="n">
        <v>-1.062555599388112</v>
      </c>
      <c r="N73" s="71" t="n">
        <v>116</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GR_FILTER_ALL_ENTRIES</t>
        </is>
      </c>
      <c r="B74" s="38" t="inlineStr">
        <is>
          <t>0.0</t>
        </is>
      </c>
      <c r="C74" s="38" t="n"/>
      <c r="D74" s="38" t="inlineStr">
        <is>
          <t>GLOBAL_CHECK, STOCKS_EXIT</t>
        </is>
      </c>
      <c r="E74" s="38" t="n"/>
      <c r="F74" s="26" t="n"/>
      <c r="G74" s="38">
        <f>IFERROR(VLOOKUP($A323&amp;"_"&amp;$B323,Results_Deltas!$A$2:$P$15000,5,FALSE),"")</f>
        <v/>
      </c>
      <c r="H74" s="38" t="inlineStr">
        <is>
          <t>Blanket (page end)</t>
        </is>
      </c>
      <c r="I74" s="26" t="n"/>
      <c r="J74" s="26" t="n"/>
      <c r="K74" s="26" t="n"/>
      <c r="L74" s="26" t="inlineStr">
        <is>
          <t>NO</t>
        </is>
      </c>
      <c r="M74" s="0" t="n">
        <v>-1.081156783651566</v>
      </c>
      <c r="N74" s="71" t="n">
        <v>113</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GR_FILTER_ALL_ENTRIES</t>
        </is>
      </c>
      <c r="B75" s="38" t="inlineStr">
        <is>
          <t>0.0_ALT</t>
        </is>
      </c>
      <c r="C75" s="38" t="n"/>
      <c r="D75" s="38" t="inlineStr">
        <is>
          <t>GLOBAL_CHECK, STOCKS_EXIT</t>
        </is>
      </c>
      <c r="E75" s="38" t="n"/>
      <c r="F75" s="26" t="n"/>
      <c r="G75" s="38">
        <f>IFERROR(VLOOKUP($A324&amp;"_"&amp;$B324,Results_Deltas!$A$2:$P$15000,5,FALSE),"")</f>
        <v/>
      </c>
      <c r="H75" s="38" t="inlineStr">
        <is>
          <t>Blanket (page end)</t>
        </is>
      </c>
      <c r="I75" s="26" t="n"/>
      <c r="J75" s="26" t="n"/>
      <c r="K75" s="26" t="n"/>
      <c r="L75" s="26" t="inlineStr">
        <is>
          <t>NO</t>
        </is>
      </c>
      <c r="M75" s="0" t="n">
        <v>-1.081156783651566</v>
      </c>
      <c r="N75" s="71" t="n">
        <v>113</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9" t="inlineStr">
        <is>
          <t>GR_FILTER_VEC_ENABLED</t>
        </is>
      </c>
      <c r="B76" s="40" t="inlineStr">
        <is>
          <t>False</t>
        </is>
      </c>
      <c r="C76" s="38" t="n"/>
      <c r="D76" s="38" t="inlineStr">
        <is>
          <t>GLOBAL_CHECK</t>
        </is>
      </c>
      <c r="E76" s="38" t="n"/>
      <c r="F76" s="26" t="n"/>
      <c r="G76" s="38">
        <f>IFERROR(VLOOKUP($A325&amp;"_"&amp;$B325,Results_Deltas!$A$2:$P$15000,5,FALSE),"")</f>
        <v/>
      </c>
      <c r="H76" s="38" t="inlineStr">
        <is>
          <t>Blanket (page end)</t>
        </is>
      </c>
      <c r="I76" s="26" t="n"/>
      <c r="J76" s="26" t="n"/>
      <c r="K76" s="26" t="n"/>
      <c r="L76" s="26" t="inlineStr">
        <is>
          <t>NO</t>
        </is>
      </c>
      <c r="M76" s="0" t="n">
        <v>-1.046896286990704</v>
      </c>
      <c r="N76" s="71" t="n">
        <v>106</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GR_FILTER_VEC_ENABLED</t>
        </is>
      </c>
      <c r="B77" s="38" t="inlineStr">
        <is>
          <t>True</t>
        </is>
      </c>
      <c r="C77" s="38" t="n"/>
      <c r="D77" s="38" t="inlineStr">
        <is>
          <t>GLOBAL_CHECK</t>
        </is>
      </c>
      <c r="E77" s="38" t="n"/>
      <c r="F77" s="26" t="n"/>
      <c r="G77" s="38">
        <f>IFERROR(VLOOKUP($A326&amp;"_"&amp;$B326,Results_Deltas!$A$2:$P$15000,5,FALSE),"")</f>
        <v/>
      </c>
      <c r="H77" s="38" t="inlineStr">
        <is>
          <t>Blanket (page end)</t>
        </is>
      </c>
      <c r="I77" s="26" t="n"/>
      <c r="J77" s="26" t="n"/>
      <c r="K77" s="26" t="n"/>
      <c r="L77" s="26" t="inlineStr">
        <is>
          <t>YES</t>
        </is>
      </c>
      <c r="M77" s="0" t="n">
        <v>-3.077683021634937</v>
      </c>
      <c r="N77" s="71" t="n">
        <v>117</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7" t="inlineStr">
        <is>
          <t>GR_FILTER_VEC_MIN_TFS</t>
        </is>
      </c>
      <c r="B78" s="38" t="inlineStr">
        <is>
          <t>0</t>
        </is>
      </c>
      <c r="C78" s="38" t="n"/>
      <c r="D78" s="38" t="inlineStr">
        <is>
          <t>GLOBAL_CHECK</t>
        </is>
      </c>
      <c r="E78" s="38" t="n"/>
      <c r="F78" s="26" t="n"/>
      <c r="G78" s="38">
        <f>IFERROR(VLOOKUP($A327&amp;"_"&amp;$B327,Results_Deltas!$A$2:$P$15000,5,FALSE),"")</f>
        <v/>
      </c>
      <c r="H78" s="38" t="inlineStr">
        <is>
          <t>Blanket (page end)</t>
        </is>
      </c>
      <c r="I78" s="26" t="n"/>
      <c r="J78" s="26" t="n"/>
      <c r="K78" s="26" t="n"/>
      <c r="L78" s="26" t="inlineStr">
        <is>
          <t>NO</t>
        </is>
      </c>
      <c r="M78" s="0" t="n">
        <v>-1.17984354596436</v>
      </c>
      <c r="N78" s="71" t="n">
        <v>117</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9" t="inlineStr">
        <is>
          <t>GR_FILTER_VEC_MIN_TFS</t>
        </is>
      </c>
      <c r="B79" s="40" t="inlineStr">
        <is>
          <t>2</t>
        </is>
      </c>
      <c r="C79" s="38" t="n"/>
      <c r="D79" s="38" t="inlineStr">
        <is>
          <t>GLOBAL_CHECK</t>
        </is>
      </c>
      <c r="E79" s="38" t="n"/>
      <c r="F79" s="26" t="n"/>
      <c r="G79" s="38">
        <f>IFERROR(VLOOKUP($A328&amp;"_"&amp;$B328,Results_Deltas!$A$2:$P$15000,5,FALSE),"")</f>
        <v/>
      </c>
      <c r="H79" s="38" t="inlineStr">
        <is>
          <t>Blanket (page end)</t>
        </is>
      </c>
      <c r="I79" s="26" t="n"/>
      <c r="J79" s="26" t="n"/>
      <c r="K79" s="26" t="n"/>
      <c r="L79" s="26" t="inlineStr">
        <is>
          <t>NO</t>
        </is>
      </c>
      <c r="M79" s="0" t="n">
        <v>-2.236942119726328</v>
      </c>
      <c r="N79" s="71" t="n">
        <v>117</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GR_FILTER_VEC_MIN_TFS</t>
        </is>
      </c>
      <c r="B80" s="38" t="inlineStr">
        <is>
          <t>1</t>
        </is>
      </c>
      <c r="C80" s="38" t="n"/>
      <c r="D80" s="38" t="inlineStr">
        <is>
          <t>GLOBAL_CHECK</t>
        </is>
      </c>
      <c r="E80" s="38" t="n"/>
      <c r="F80" s="26" t="n"/>
      <c r="G80" s="38">
        <f>IFERROR(VLOOKUP($A329&amp;"_"&amp;$B329,Results_Deltas!$A$2:$P$15000,5,FALSE),"")</f>
        <v/>
      </c>
      <c r="H80" s="38" t="inlineStr">
        <is>
          <t>Blanket (page end)</t>
        </is>
      </c>
      <c r="I80" s="26" t="n"/>
      <c r="J80" s="26" t="n"/>
      <c r="K80" s="26" t="n"/>
      <c r="L80" s="26" t="inlineStr">
        <is>
          <t>NO</t>
        </is>
      </c>
      <c r="M80" s="0" t="n">
        <v>-2.974775409937322</v>
      </c>
      <c r="N80" s="71" t="n">
        <v>116</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9" t="inlineStr">
        <is>
          <t>HA_WICK_QUALITY_ENABLED</t>
        </is>
      </c>
      <c r="B81" s="40" t="inlineStr">
        <is>
          <t>False</t>
        </is>
      </c>
      <c r="C81" s="38" t="n"/>
      <c r="D81" s="38" t="inlineStr">
        <is>
          <t>ENTRY, GLOBAL_CHECK, STOCKS_EXIT</t>
        </is>
      </c>
      <c r="E81" s="38" t="n"/>
      <c r="F81" s="26" t="n"/>
      <c r="G81" s="38">
        <f>IFERROR(VLOOKUP($A330&amp;"_"&amp;$B330,Results_Deltas!$A$2:$P$15000,5,FALSE),"")</f>
        <v/>
      </c>
      <c r="H81" s="38" t="inlineStr">
        <is>
          <t>Blanket (page end)</t>
        </is>
      </c>
      <c r="I81" s="26" t="n"/>
      <c r="J81" s="26" t="n"/>
      <c r="K81" s="26" t="n"/>
      <c r="L81" s="26" t="inlineStr">
        <is>
          <t>NO</t>
        </is>
      </c>
      <c r="M81" s="0" t="n">
        <v>-1.087828328212848</v>
      </c>
      <c r="N81" s="71" t="n">
        <v>102</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HA_WICK_QUALITY_ENABLED</t>
        </is>
      </c>
      <c r="B82" s="38" t="inlineStr">
        <is>
          <t>True</t>
        </is>
      </c>
      <c r="C82" s="38" t="n"/>
      <c r="D82" s="38" t="inlineStr">
        <is>
          <t>ENTRY, GLOBAL_CHECK, STOCKS_EXIT</t>
        </is>
      </c>
      <c r="E82" s="38" t="n"/>
      <c r="F82" s="26" t="n"/>
      <c r="G82" s="38">
        <f>IFERROR(VLOOKUP($A331&amp;"_"&amp;$B331,Results_Deltas!$A$2:$P$15000,5,FALSE),"")</f>
        <v/>
      </c>
      <c r="H82" s="38" t="inlineStr">
        <is>
          <t>Blanket (page end)</t>
        </is>
      </c>
      <c r="I82" s="26" t="n"/>
      <c r="J82" s="26" t="n"/>
      <c r="K82" s="26" t="n"/>
      <c r="L82" s="26" t="inlineStr">
        <is>
          <t>NO</t>
        </is>
      </c>
      <c r="M82" s="0" t="n">
        <v>-2.875054998470442</v>
      </c>
      <c r="N82" s="71" t="n">
        <v>114</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9" t="inlineStr">
        <is>
          <t>HA_WICK_QUALITY_SCORE</t>
        </is>
      </c>
      <c r="B83" s="40" t="inlineStr">
        <is>
          <t>15</t>
        </is>
      </c>
      <c r="C83" s="38" t="n"/>
      <c r="D83" s="38" t="inlineStr">
        <is>
          <t>ENTRY, GLOBAL_CHECK, STOCKS_EXIT</t>
        </is>
      </c>
      <c r="E83" s="38" t="n"/>
      <c r="F83" s="26" t="n"/>
      <c r="G83" s="38">
        <f>IFERROR(VLOOKUP($A332&amp;"_"&amp;$B332,Results_Deltas!$A$2:$P$15000,5,FALSE),"")</f>
        <v/>
      </c>
      <c r="H83" s="38" t="inlineStr">
        <is>
          <t>Blanket (page end)</t>
        </is>
      </c>
      <c r="I83" s="26" t="n"/>
      <c r="J83" s="26" t="n"/>
      <c r="K83" s="26" t="n"/>
      <c r="L83" s="26" t="inlineStr">
        <is>
          <t>NO</t>
        </is>
      </c>
      <c r="M83" s="0" t="n">
        <v>-3.437450340889589</v>
      </c>
      <c r="N83" s="71" t="n">
        <v>106</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7" t="inlineStr">
        <is>
          <t>HA_WICK_QUALITY_SCORE</t>
        </is>
      </c>
      <c r="B84" s="38" t="inlineStr">
        <is>
          <t>15_ALT</t>
        </is>
      </c>
      <c r="C84" s="38" t="n"/>
      <c r="D84" s="38" t="inlineStr">
        <is>
          <t>ENTRY, GLOBAL_CHECK, STOCKS_EXIT</t>
        </is>
      </c>
      <c r="E84" s="38" t="n"/>
      <c r="F84" s="26" t="n"/>
      <c r="G84" s="38">
        <f>IFERROR(VLOOKUP($A333&amp;"_"&amp;$B333,Results_Deltas!$A$2:$P$15000,5,FALSE),"")</f>
        <v/>
      </c>
      <c r="H84" s="38" t="inlineStr">
        <is>
          <t>Blanket (page end)</t>
        </is>
      </c>
      <c r="I84" s="26" t="n"/>
      <c r="J84" s="26" t="n"/>
      <c r="K84" s="26" t="n"/>
      <c r="L84" s="26" t="inlineStr">
        <is>
          <t>YES</t>
        </is>
      </c>
      <c r="M84" s="0" t="n">
        <v>-3.486581417535427</v>
      </c>
      <c r="N84" s="71" t="n">
        <v>104</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7" t="inlineStr">
        <is>
          <t>HA_WICK_QUALITY_TF</t>
        </is>
      </c>
      <c r="B85" s="38" t="inlineStr">
        <is>
          <t>OFF</t>
        </is>
      </c>
      <c r="C85" s="38" t="n"/>
      <c r="D85" s="38" t="inlineStr">
        <is>
          <t>ENTRY, GLOBAL_CHECK, STOCKS_EXIT</t>
        </is>
      </c>
      <c r="E85" s="38" t="n"/>
      <c r="F85" s="26" t="n"/>
      <c r="G85" s="38">
        <f>IFERROR(VLOOKUP($A334&amp;"_"&amp;$B334,Results_Deltas!$A$2:$P$15000,5,FALSE),"")</f>
        <v/>
      </c>
      <c r="H85" s="38" t="inlineStr">
        <is>
          <t>Blanket (page end)</t>
        </is>
      </c>
      <c r="I85" s="26" t="n"/>
      <c r="J85" s="26" t="n"/>
      <c r="K85" s="26" t="n"/>
      <c r="L85" s="26" t="inlineStr">
        <is>
          <t>NO</t>
        </is>
      </c>
      <c r="M85" s="0" t="n">
        <v>-2.67780786364276</v>
      </c>
      <c r="N85" s="71" t="n">
        <v>107</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HA_WICK_QUALITY_TF</t>
        </is>
      </c>
      <c r="B86" s="38" t="inlineStr">
        <is>
          <t>D</t>
        </is>
      </c>
      <c r="C86" s="38" t="n"/>
      <c r="D86" s="38" t="inlineStr">
        <is>
          <t>ENTRY, GLOBAL_CHECK, STOCKS_EXIT</t>
        </is>
      </c>
      <c r="E86" s="38" t="n"/>
      <c r="F86" s="26" t="n"/>
      <c r="G86" s="38">
        <f>IFERROR(VLOOKUP($A335&amp;"_"&amp;$B335,Results_Deltas!$A$2:$P$15000,5,FALSE),"")</f>
        <v/>
      </c>
      <c r="H86" s="38" t="inlineStr">
        <is>
          <t>Blanket (page end)</t>
        </is>
      </c>
      <c r="I86" s="26" t="n"/>
      <c r="J86" s="26" t="n"/>
      <c r="K86" s="26" t="n"/>
      <c r="L86" s="26" t="inlineStr">
        <is>
          <t>NO</t>
        </is>
      </c>
      <c r="M86" s="0" t="n">
        <v>-3.835127248283126</v>
      </c>
      <c r="N86" s="71" t="n">
        <v>105</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7" t="inlineStr">
        <is>
          <t>HA_WICK_QUALITY_TF</t>
        </is>
      </c>
      <c r="B87" s="38" t="inlineStr">
        <is>
          <t>4h</t>
        </is>
      </c>
      <c r="C87" s="38" t="n"/>
      <c r="D87" s="38" t="inlineStr">
        <is>
          <t>ENTRY, GLOBAL_CHECK, STOCKS_EXIT</t>
        </is>
      </c>
      <c r="E87" s="38" t="n"/>
      <c r="F87" s="26" t="n"/>
      <c r="G87" s="38">
        <f>IFERROR(VLOOKUP($A336&amp;"_"&amp;$B336,Results_Deltas!$A$2:$P$15000,5,FALSE),"")</f>
        <v/>
      </c>
      <c r="H87" s="38" t="inlineStr">
        <is>
          <t>Blanket (page end)</t>
        </is>
      </c>
      <c r="I87" s="26" t="n"/>
      <c r="J87" s="26" t="n"/>
      <c r="K87" s="26" t="n"/>
      <c r="L87" s="26" t="inlineStr">
        <is>
          <t>NO</t>
        </is>
      </c>
      <c r="M87" s="0" t="n">
        <v>-3.74399807421182</v>
      </c>
      <c r="N87" s="71" t="n">
        <v>105</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9" t="inlineStr">
        <is>
          <t>HA_WICK_QUALITY_TF</t>
        </is>
      </c>
      <c r="B88" s="40" t="inlineStr">
        <is>
          <t>1h</t>
        </is>
      </c>
      <c r="C88" s="38" t="n"/>
      <c r="D88" s="38" t="inlineStr">
        <is>
          <t>ENTRY, GLOBAL_CHECK, STOCKS_EXIT</t>
        </is>
      </c>
      <c r="E88" s="38" t="n"/>
      <c r="F88" s="26" t="n"/>
      <c r="G88" s="38">
        <f>IFERROR(VLOOKUP($A337&amp;"_"&amp;$B337,Results_Deltas!$A$2:$P$15000,5,FALSE),"")</f>
        <v/>
      </c>
      <c r="H88" s="38" t="inlineStr">
        <is>
          <t>Blanket (page end)</t>
        </is>
      </c>
      <c r="I88" s="26" t="n"/>
      <c r="J88" s="26" t="n"/>
      <c r="K88" s="26" t="n"/>
      <c r="L88" s="26" t="inlineStr">
        <is>
          <t>YES</t>
        </is>
      </c>
      <c r="M88" s="0" t="n">
        <v>-2.810258208830474</v>
      </c>
      <c r="N88" s="71" t="n">
        <v>107</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7" t="inlineStr">
        <is>
          <t>HA_WICK_QUALITY_TF</t>
        </is>
      </c>
      <c r="B89" s="38" t="inlineStr">
        <is>
          <t>15m</t>
        </is>
      </c>
      <c r="C89" s="38" t="n"/>
      <c r="D89" s="38" t="inlineStr">
        <is>
          <t>ENTRY, GLOBAL_CHECK, STOCKS_EXIT</t>
        </is>
      </c>
      <c r="E89" s="38" t="n"/>
      <c r="F89" s="26" t="n"/>
      <c r="G89" s="38">
        <f>IFERROR(VLOOKUP($A338&amp;"_"&amp;$B338,Results_Deltas!$A$2:$P$15000,5,FALSE),"")</f>
        <v/>
      </c>
      <c r="H89" s="38" t="inlineStr">
        <is>
          <t>Blanket (page end)</t>
        </is>
      </c>
      <c r="I89" s="26" t="n"/>
      <c r="J89" s="26" t="n"/>
      <c r="K89" s="26" t="n"/>
      <c r="L89" s="26" t="inlineStr">
        <is>
          <t>NO</t>
        </is>
      </c>
      <c r="M89" s="0" t="n">
        <v>-1.004267016950697</v>
      </c>
      <c r="N89" s="71" t="n">
        <v>95</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7" t="inlineStr">
        <is>
          <t>HLR_SMA_BAND_PCT</t>
        </is>
      </c>
      <c r="B90" s="38" t="inlineStr">
        <is>
          <t>0</t>
        </is>
      </c>
      <c r="C90" s="38" t="n"/>
      <c r="D90" s="38" t="inlineStr">
        <is>
          <t>ENTRY, GLOBAL_CHECK, STOCKS_EXIT</t>
        </is>
      </c>
      <c r="E90" s="38" t="n"/>
      <c r="F90" s="26" t="n"/>
      <c r="G90" s="38">
        <f>IFERROR(VLOOKUP($A339&amp;"_"&amp;$B339,Results_Deltas!$A$2:$P$15000,5,FALSE),"")</f>
        <v/>
      </c>
      <c r="H90" s="38" t="inlineStr">
        <is>
          <t>Blanket (page end)</t>
        </is>
      </c>
      <c r="I90" s="26" t="n"/>
      <c r="J90" s="26" t="n"/>
      <c r="K90" s="26" t="n"/>
      <c r="L90" s="26" t="inlineStr">
        <is>
          <t>NO</t>
        </is>
      </c>
      <c r="M90" s="0" t="n">
        <v>-1.014989187063628</v>
      </c>
      <c r="N90" s="71" t="n">
        <v>107</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7" t="inlineStr">
        <is>
          <t>HLR_SMA_BAND_PCT</t>
        </is>
      </c>
      <c r="B91" s="38" t="inlineStr">
        <is>
          <t>2.0</t>
        </is>
      </c>
      <c r="C91" s="38" t="n"/>
      <c r="D91" s="38" t="inlineStr">
        <is>
          <t>ENTRY, GLOBAL_CHECK, STOCKS_EXIT</t>
        </is>
      </c>
      <c r="E91" s="38" t="n"/>
      <c r="F91" s="26" t="n"/>
      <c r="G91" s="38">
        <f>IFERROR(VLOOKUP($A340&amp;"_"&amp;$B340,Results_Deltas!$A$2:$P$15000,5,FALSE),"")</f>
        <v/>
      </c>
      <c r="H91" s="38" t="inlineStr">
        <is>
          <t>Blanket (page end)</t>
        </is>
      </c>
      <c r="I91" s="26" t="n"/>
      <c r="J91" s="26" t="n"/>
      <c r="K91" s="26" t="n"/>
      <c r="L91" s="26" t="inlineStr">
        <is>
          <t>NO</t>
        </is>
      </c>
      <c r="M91" s="0" t="n">
        <v>-2.477983618299513</v>
      </c>
      <c r="N91" s="71" t="n">
        <v>107</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0.5" customHeight="1" s="67">
      <c r="A92" s="37" t="inlineStr">
        <is>
          <t>HLR_SMA_BAND_PCT</t>
        </is>
      </c>
      <c r="B92" s="38" t="inlineStr">
        <is>
          <t>1.0</t>
        </is>
      </c>
      <c r="C92" s="38" t="n"/>
      <c r="D92" s="38" t="inlineStr">
        <is>
          <t>ENTRY, GLOBAL_CHECK, STOCKS_EXIT</t>
        </is>
      </c>
      <c r="E92" s="38" t="n"/>
      <c r="F92" s="26" t="n"/>
      <c r="G92" s="38">
        <f>IFERROR(VLOOKUP($A341&amp;"_"&amp;$B341,Results_Deltas!$A$2:$P$15000,5,FALSE),"")</f>
        <v/>
      </c>
      <c r="H92" s="38" t="inlineStr">
        <is>
          <t>Blanket (page end)</t>
        </is>
      </c>
      <c r="I92" s="26" t="n"/>
      <c r="J92" s="26" t="n"/>
      <c r="K92" s="26" t="n"/>
      <c r="L92" s="26" t="inlineStr">
        <is>
          <t>NO</t>
        </is>
      </c>
      <c r="M92" s="0" t="n">
        <v>-3.915717075469258</v>
      </c>
      <c r="N92" s="71" t="n">
        <v>103</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HLR_SMA_BAND_PCT</t>
        </is>
      </c>
      <c r="B93" s="38" t="inlineStr">
        <is>
          <t>0.5</t>
        </is>
      </c>
      <c r="C93" s="38" t="n"/>
      <c r="D93" s="38" t="inlineStr">
        <is>
          <t>ENTRY, GLOBAL_CHECK, STOCKS_EXIT</t>
        </is>
      </c>
      <c r="E93" s="38" t="n"/>
      <c r="F93" s="26" t="n"/>
      <c r="G93" s="38">
        <f>IFERROR(VLOOKUP($A342&amp;"_"&amp;$B342,Results_Deltas!$A$2:$P$15000,5,FALSE),"")</f>
        <v/>
      </c>
      <c r="H93" s="38" t="inlineStr">
        <is>
          <t>Blanket (page end)</t>
        </is>
      </c>
      <c r="I93" s="26" t="n"/>
      <c r="J93" s="26" t="n"/>
      <c r="K93" s="26" t="n"/>
      <c r="L93" s="26" t="inlineStr">
        <is>
          <t>NO</t>
        </is>
      </c>
      <c r="M93" s="0" t="n">
        <v>-3.721033256278915</v>
      </c>
      <c r="N93" s="71" t="n">
        <v>103</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0.5" customHeight="1" s="67">
      <c r="A94" s="37" t="inlineStr">
        <is>
          <t>HLR_TOP_MIN_TFS</t>
        </is>
      </c>
      <c r="B94" s="38" t="inlineStr">
        <is>
          <t>0</t>
        </is>
      </c>
      <c r="C94" s="38" t="n"/>
      <c r="D94" s="38" t="inlineStr">
        <is>
          <t>GLOBAL_CHECK, REENTRY, STOCKS_EXIT</t>
        </is>
      </c>
      <c r="E94" s="38" t="n"/>
      <c r="F94" s="26" t="n"/>
      <c r="G94" s="38">
        <f>IFERROR(VLOOKUP($A343&amp;"_"&amp;$B343,Results_Deltas!$A$2:$P$15000,5,FALSE),"")</f>
        <v/>
      </c>
      <c r="H94" s="38" t="inlineStr">
        <is>
          <t>Blanket (page end)</t>
        </is>
      </c>
      <c r="I94" s="26" t="n"/>
      <c r="J94" s="26" t="n"/>
      <c r="K94" s="26" t="n"/>
      <c r="L94" s="26" t="inlineStr">
        <is>
          <t>NO</t>
        </is>
      </c>
      <c r="M94" s="0" t="n">
        <v>-1.047535241929193</v>
      </c>
      <c r="N94" s="71" t="n">
        <v>107</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9" t="inlineStr">
        <is>
          <t>HLR_TOP_MIN_TFS</t>
        </is>
      </c>
      <c r="B95" s="40" t="inlineStr">
        <is>
          <t>2</t>
        </is>
      </c>
      <c r="C95" s="38" t="n"/>
      <c r="D95" s="38" t="inlineStr">
        <is>
          <t>GLOBAL_CHECK, REENTRY, STOCKS_EXIT</t>
        </is>
      </c>
      <c r="E95" s="38" t="n"/>
      <c r="F95" s="26" t="n"/>
      <c r="G95" s="38">
        <f>IFERROR(VLOOKUP($A344&amp;"_"&amp;$B344,Results_Deltas!$A$2:$P$15000,5,FALSE),"")</f>
        <v/>
      </c>
      <c r="H95" s="38" t="inlineStr">
        <is>
          <t>Blanket (page end)</t>
        </is>
      </c>
      <c r="I95" s="26" t="n"/>
      <c r="J95" s="26" t="n"/>
      <c r="K95" s="26" t="n"/>
      <c r="L95" s="26" t="inlineStr">
        <is>
          <t>NO</t>
        </is>
      </c>
      <c r="M95" s="0" t="n">
        <v>-4.000143135371633</v>
      </c>
      <c r="N95" s="71" t="n">
        <v>102</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HLR_TOP_MIN_TFS</t>
        </is>
      </c>
      <c r="B96" s="38" t="inlineStr">
        <is>
          <t>1</t>
        </is>
      </c>
      <c r="C96" s="38" t="n"/>
      <c r="D96" s="38" t="inlineStr">
        <is>
          <t>GLOBAL_CHECK, REENTRY, STOCKS_EXIT</t>
        </is>
      </c>
      <c r="E96" s="38" t="n"/>
      <c r="F96" s="26" t="n"/>
      <c r="G96" s="38">
        <f>IFERROR(VLOOKUP($A345&amp;"_"&amp;$B345,Results_Deltas!$A$2:$P$15000,5,FALSE),"")</f>
        <v/>
      </c>
      <c r="H96" s="38" t="inlineStr">
        <is>
          <t>Blanket (page end)</t>
        </is>
      </c>
      <c r="I96" s="26" t="n"/>
      <c r="J96" s="26" t="n"/>
      <c r="K96" s="26" t="n"/>
      <c r="L96" s="26" t="inlineStr">
        <is>
          <t>NO</t>
        </is>
      </c>
      <c r="M96" s="0" t="n">
        <v>-2.832794220144768</v>
      </c>
      <c r="N96" s="71" t="n">
        <v>107</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7" t="inlineStr">
        <is>
          <t>HTF4_CONF</t>
        </is>
      </c>
      <c r="B97" s="38" t="inlineStr">
        <is>
          <t>False</t>
        </is>
      </c>
      <c r="C97" s="38" t="n"/>
      <c r="D97" s="38" t="inlineStr">
        <is>
          <t>GLOBAL_CHECK, STOCKS_EXIT</t>
        </is>
      </c>
      <c r="E97" s="38" t="n"/>
      <c r="F97" s="26" t="n"/>
      <c r="G97" s="38">
        <f>IFERROR(VLOOKUP($A346&amp;"_"&amp;$B346,Results_Deltas!$A$2:$P$15000,5,FALSE),"")</f>
        <v/>
      </c>
      <c r="H97" s="38" t="inlineStr">
        <is>
          <t>Blanket (page end)</t>
        </is>
      </c>
      <c r="I97" s="26" t="n"/>
      <c r="J97" s="26" t="n"/>
      <c r="K97" s="26" t="n"/>
      <c r="L97" s="26" t="inlineStr">
        <is>
          <t>YES</t>
        </is>
      </c>
      <c r="M97" s="0" t="n">
        <v>-1.059570361403672</v>
      </c>
      <c r="N97" s="71" t="n">
        <v>98</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7" t="inlineStr">
        <is>
          <t>HTF4_CONF</t>
        </is>
      </c>
      <c r="B98" s="38" t="inlineStr">
        <is>
          <t>False_ALT</t>
        </is>
      </c>
      <c r="C98" s="38" t="n"/>
      <c r="D98" s="38" t="inlineStr">
        <is>
          <t>GLOBAL_CHECK, STOCKS_EXIT</t>
        </is>
      </c>
      <c r="E98" s="38" t="n"/>
      <c r="F98" s="26" t="n"/>
      <c r="G98" s="38">
        <f>IFERROR(VLOOKUP($A347&amp;"_"&amp;$B347,Results_Deltas!$A$2:$P$15000,5,FALSE),"")</f>
        <v/>
      </c>
      <c r="H98" s="38" t="inlineStr">
        <is>
          <t>Blanket (page end)</t>
        </is>
      </c>
      <c r="I98" s="26" t="n"/>
      <c r="J98" s="26" t="n"/>
      <c r="K98" s="26" t="n"/>
      <c r="L98" s="26" t="inlineStr">
        <is>
          <t>NO</t>
        </is>
      </c>
      <c r="M98" s="0" t="n">
        <v>-1.240925130745512</v>
      </c>
      <c r="N98" s="71" t="n">
        <v>110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9" t="inlineStr">
        <is>
          <t>HTF_DIRECTION_GATE_ENABLED</t>
        </is>
      </c>
      <c r="B99" s="40" t="inlineStr">
        <is>
          <t>False</t>
        </is>
      </c>
      <c r="C99" s="38" t="n"/>
      <c r="D99" s="38" t="inlineStr">
        <is>
          <t>ENTRY, GLOBAL_CHECK, STOCKS_EXIT</t>
        </is>
      </c>
      <c r="E99" s="38" t="n"/>
      <c r="F99" s="26" t="n"/>
      <c r="G99" s="38">
        <f>IFERROR(VLOOKUP($A348&amp;"_"&amp;$B348,Results_Deltas!$A$2:$P$15000,5,FALSE),"")</f>
        <v/>
      </c>
      <c r="H99" s="38" t="inlineStr">
        <is>
          <t>Blanket (page end)</t>
        </is>
      </c>
      <c r="I99" s="26" t="n"/>
      <c r="J99" s="26" t="n"/>
      <c r="K99" s="26" t="n"/>
      <c r="L99" s="26" t="inlineStr">
        <is>
          <t>NO</t>
        </is>
      </c>
      <c r="M99" s="0" t="n">
        <v>-0.8635765551476838</v>
      </c>
      <c r="N99" s="71" t="n">
        <v>98</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HTF_DIRECTION_GATE_ENABLED</t>
        </is>
      </c>
      <c r="B100" s="38" t="inlineStr">
        <is>
          <t>True</t>
        </is>
      </c>
      <c r="C100" s="38" t="n"/>
      <c r="D100" s="38" t="inlineStr">
        <is>
          <t>ENTRY, GLOBAL_CHECK, STOCKS_EXIT</t>
        </is>
      </c>
      <c r="E100" s="38" t="n"/>
      <c r="F100" s="26" t="n"/>
      <c r="G100" s="38">
        <f>IFERROR(VLOOKUP($A349&amp;"_"&amp;$B349,Results_Deltas!$A$2:$P$15000,5,FALSE),"")</f>
        <v/>
      </c>
      <c r="H100" s="38" t="inlineStr">
        <is>
          <t>Blanket (page end)</t>
        </is>
      </c>
      <c r="I100" s="26" t="n"/>
      <c r="J100" s="26" t="n"/>
      <c r="K100" s="26" t="n"/>
      <c r="L100" s="26" t="inlineStr">
        <is>
          <t>NO</t>
        </is>
      </c>
      <c r="M100" s="0" t="n">
        <v>-2.866603241878976</v>
      </c>
      <c r="N100" s="71" t="n">
        <v>110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0.5" customHeight="1" s="67">
      <c r="A101" s="37" t="inlineStr">
        <is>
          <t>HTF_GATE_BYPASS_RZ</t>
        </is>
      </c>
      <c r="B101" s="38" t="inlineStr">
        <is>
          <t>0.0</t>
        </is>
      </c>
      <c r="C101" s="38" t="n"/>
      <c r="D101" s="38" t="inlineStr">
        <is>
          <t>ENTRY, GLOBAL_CHECK, STOCKS_EXIT</t>
        </is>
      </c>
      <c r="E101" s="38" t="n"/>
      <c r="F101" s="26" t="n"/>
      <c r="G101" s="38">
        <f>IFERROR(VLOOKUP($A350&amp;"_"&amp;$B350,Results_Deltas!$A$2:$P$15000,5,FALSE),"")</f>
        <v/>
      </c>
      <c r="H101" s="38" t="inlineStr">
        <is>
          <t>Blanket (page end)</t>
        </is>
      </c>
      <c r="I101" s="26" t="n"/>
      <c r="J101" s="26" t="n"/>
      <c r="K101" s="26" t="n"/>
      <c r="L101" s="26" t="inlineStr">
        <is>
          <t>NO</t>
        </is>
      </c>
      <c r="M101" s="0" t="n">
        <v>-0.8596735113821272</v>
      </c>
      <c r="N101" s="71" t="n">
        <v>115</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7" t="inlineStr">
        <is>
          <t>HTF_GATE_BYPASS_RZ</t>
        </is>
      </c>
      <c r="B102" s="38" t="inlineStr">
        <is>
          <t>0.0_ALT</t>
        </is>
      </c>
      <c r="C102" s="38" t="n"/>
      <c r="D102" s="38" t="inlineStr">
        <is>
          <t>ENTRY, GLOBAL_CHECK, STOCKS_EXIT</t>
        </is>
      </c>
      <c r="E102" s="38" t="n"/>
      <c r="F102" s="26" t="n"/>
      <c r="G102" s="38">
        <f>IFERROR(VLOOKUP($A351&amp;"_"&amp;$B351,Results_Deltas!$A$2:$P$15000,5,FALSE),"")</f>
        <v/>
      </c>
      <c r="H102" s="38" t="inlineStr">
        <is>
          <t>Blanket (page end)</t>
        </is>
      </c>
      <c r="I102" s="26" t="n"/>
      <c r="J102" s="26" t="n"/>
      <c r="K102" s="26" t="n"/>
      <c r="L102" s="26" t="inlineStr">
        <is>
          <t>YES</t>
        </is>
      </c>
      <c r="M102" s="0" t="n">
        <v>-0.8596735113821272</v>
      </c>
      <c r="N102" s="71" t="n">
        <v>115</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7" t="inlineStr">
        <is>
          <t>HTF_GATE_D_MANDATORY</t>
        </is>
      </c>
      <c r="B103" s="38" t="inlineStr">
        <is>
          <t>0.0</t>
        </is>
      </c>
      <c r="C103" s="38" t="n"/>
      <c r="D103" s="38" t="inlineStr">
        <is>
          <t>ENTRY, GLOBAL_CHECK, STOCKS_EXIT</t>
        </is>
      </c>
      <c r="E103" s="38" t="n"/>
      <c r="F103" s="26" t="n"/>
      <c r="G103" s="38">
        <f>IFERROR(VLOOKUP($A352&amp;"_"&amp;$B352,Results_Deltas!$A$2:$P$15000,5,FALSE),"")</f>
        <v/>
      </c>
      <c r="H103" s="38" t="inlineStr">
        <is>
          <t>Blanket (page end)</t>
        </is>
      </c>
      <c r="I103" s="26" t="n"/>
      <c r="J103" s="26" t="n"/>
      <c r="K103" s="26" t="n"/>
      <c r="L103" s="26" t="inlineStr">
        <is>
          <t>NO</t>
        </is>
      </c>
      <c r="M103" s="0" t="n">
        <v>-0.9137444188564422</v>
      </c>
      <c r="N103" s="71" t="n">
        <v>114</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HTF_GATE_D_MANDATORY</t>
        </is>
      </c>
      <c r="B104" s="38" t="inlineStr">
        <is>
          <t>0.0_ALT</t>
        </is>
      </c>
      <c r="C104" s="38" t="n"/>
      <c r="D104" s="38" t="inlineStr">
        <is>
          <t>ENTRY, GLOBAL_CHECK, STOCKS_EXIT</t>
        </is>
      </c>
      <c r="E104" s="38" t="n"/>
      <c r="F104" s="26" t="n"/>
      <c r="G104" s="38">
        <f>IFERROR(VLOOKUP($A353&amp;"_"&amp;$B353,Results_Deltas!$A$2:$P$15000,5,FALSE),"")</f>
        <v/>
      </c>
      <c r="H104" s="38" t="inlineStr">
        <is>
          <t>Blanket (page end)</t>
        </is>
      </c>
      <c r="I104" s="26" t="n"/>
      <c r="J104" s="26" t="n"/>
      <c r="K104" s="26" t="n"/>
      <c r="L104" s="26" t="inlineStr">
        <is>
          <t>YES</t>
        </is>
      </c>
      <c r="M104" s="0" t="n">
        <v>-0.921830652651632</v>
      </c>
      <c r="N104" s="71" t="n">
        <v>113</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HTF_GATE_MIN_CONFIRMATIONS</t>
        </is>
      </c>
      <c r="B105" s="38" t="inlineStr">
        <is>
          <t>0.0</t>
        </is>
      </c>
      <c r="C105" s="38" t="n"/>
      <c r="D105" s="38" t="inlineStr">
        <is>
          <t>ENTRY, GLOBAL_CHECK, STOCKS_EXIT</t>
        </is>
      </c>
      <c r="E105" s="38" t="n"/>
      <c r="F105" s="26" t="n"/>
      <c r="G105" s="38">
        <f>IFERROR(VLOOKUP($A354&amp;"_"&amp;$B354,Results_Deltas!$A$2:$P$15000,5,FALSE),"")</f>
        <v/>
      </c>
      <c r="H105" s="38" t="inlineStr">
        <is>
          <t>Blanket (page end)</t>
        </is>
      </c>
      <c r="I105" s="26" t="n"/>
      <c r="J105" s="26" t="n"/>
      <c r="K105" s="26" t="n"/>
      <c r="L105" s="26" t="inlineStr">
        <is>
          <t>NO</t>
        </is>
      </c>
      <c r="M105" s="0" t="n">
        <v>-1.085472431336166</v>
      </c>
      <c r="N105" s="71" t="n">
        <v>108</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7" t="inlineStr">
        <is>
          <t>HTF_GATE_MIN_CONFIRMATIONS</t>
        </is>
      </c>
      <c r="B106" s="38" t="inlineStr">
        <is>
          <t>0.0_ALT</t>
        </is>
      </c>
      <c r="C106" s="38" t="n"/>
      <c r="D106" s="38" t="inlineStr">
        <is>
          <t>ENTRY, GLOBAL_CHECK, STOCKS_EXIT</t>
        </is>
      </c>
      <c r="E106" s="38" t="n"/>
      <c r="F106" s="26" t="n"/>
      <c r="G106" s="38">
        <f>IFERROR(VLOOKUP($A355&amp;"_"&amp;$B355,Results_Deltas!$A$2:$P$15000,5,FALSE),"")</f>
        <v/>
      </c>
      <c r="H106" s="38" t="inlineStr">
        <is>
          <t>Blanket (page end)</t>
        </is>
      </c>
      <c r="I106" s="26" t="n"/>
      <c r="J106" s="26" t="n"/>
      <c r="K106" s="26" t="n"/>
      <c r="L106" s="26" t="inlineStr">
        <is>
          <t>YES</t>
        </is>
      </c>
      <c r="M106" s="0" t="n">
        <v>-1.085472431336166</v>
      </c>
      <c r="N106" s="71" t="n">
        <v>108</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7" t="inlineStr">
        <is>
          <t>HTF_TREND_VETO_BYPASS_ENABLED</t>
        </is>
      </c>
      <c r="B107" s="38" t="inlineStr">
        <is>
          <t>False</t>
        </is>
      </c>
      <c r="C107" s="38" t="n"/>
      <c r="D107" s="38" t="inlineStr">
        <is>
          <t>GLOBAL_CHECK, STOCKS_EXIT</t>
        </is>
      </c>
      <c r="E107" s="38" t="n"/>
      <c r="F107" s="26" t="n"/>
      <c r="G107" s="38">
        <f>IFERROR(VLOOKUP($A356&amp;"_"&amp;$B356,Results_Deltas!$A$2:$P$15000,5,FALSE),"")</f>
        <v/>
      </c>
      <c r="H107" s="38" t="inlineStr">
        <is>
          <t>Blanket (page end)</t>
        </is>
      </c>
      <c r="I107" s="26" t="n"/>
      <c r="J107" s="26" t="n"/>
      <c r="K107" s="26" t="n"/>
      <c r="L107" s="26" t="inlineStr">
        <is>
          <t>NO</t>
        </is>
      </c>
      <c r="M107" s="0" t="n">
        <v>-0.7455798980793409</v>
      </c>
      <c r="N107" s="71" t="n">
        <v>99</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0.5" customHeight="1" s="67">
      <c r="A108" s="39" t="inlineStr">
        <is>
          <t>HTF_TREND_VETO_BYPASS_ENABLED</t>
        </is>
      </c>
      <c r="B108" s="40" t="inlineStr">
        <is>
          <t>True</t>
        </is>
      </c>
      <c r="C108" s="38" t="n"/>
      <c r="D108" s="38" t="inlineStr">
        <is>
          <t>GLOBAL_CHECK, STOCKS_EXIT</t>
        </is>
      </c>
      <c r="E108" s="38" t="n"/>
      <c r="F108" s="26" t="n"/>
      <c r="G108" s="38">
        <f>IFERROR(VLOOKUP($A357&amp;"_"&amp;$B357,Results_Deltas!$A$2:$P$15000,5,FALSE),"")</f>
        <v/>
      </c>
      <c r="H108" s="38" t="inlineStr">
        <is>
          <t>Blanket (page end)</t>
        </is>
      </c>
      <c r="I108" s="26" t="n"/>
      <c r="J108" s="26" t="n"/>
      <c r="K108" s="26" t="n"/>
      <c r="L108" s="26" t="inlineStr">
        <is>
          <t>YES</t>
        </is>
      </c>
      <c r="M108" s="0" t="n">
        <v>-1.880925212533957</v>
      </c>
      <c r="N108" s="71" t="n">
        <v>109</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7" t="inlineStr">
        <is>
          <t>HTF_TREND_VETO_BYPASS_REASONS</t>
        </is>
      </c>
      <c r="B109" s="38" t="inlineStr">
        <is>
          <t>0.0</t>
        </is>
      </c>
      <c r="C109" s="38" t="n"/>
      <c r="D109" s="38" t="inlineStr">
        <is>
          <t>GLOBAL_CHECK, STOCKS_EXIT</t>
        </is>
      </c>
      <c r="E109" s="38" t="n"/>
      <c r="F109" s="26" t="n"/>
      <c r="G109" s="38">
        <f>IFERROR(VLOOKUP($A358&amp;"_"&amp;$B358,Results_Deltas!$A$2:$P$15000,5,FALSE),"")</f>
        <v/>
      </c>
      <c r="H109" s="38" t="inlineStr">
        <is>
          <t>Blanket (page end)</t>
        </is>
      </c>
      <c r="I109" s="26" t="n"/>
      <c r="J109" s="26" t="n"/>
      <c r="K109" s="26" t="n"/>
      <c r="L109" s="26" t="inlineStr">
        <is>
          <t>NO</t>
        </is>
      </c>
      <c r="M109" s="0" t="n">
        <v>-0.7907756066707287</v>
      </c>
      <c r="N109" s="71" t="n">
        <v>105</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7" t="inlineStr">
        <is>
          <t>HTF_TREND_VETO_BYPASS_REASONS</t>
        </is>
      </c>
      <c r="B110" s="38" t="inlineStr">
        <is>
          <t>0.0_ALT</t>
        </is>
      </c>
      <c r="C110" s="38" t="n"/>
      <c r="D110" s="38" t="inlineStr">
        <is>
          <t>GLOBAL_CHECK, STOCKS_EXIT</t>
        </is>
      </c>
      <c r="E110" s="38" t="n"/>
      <c r="F110" s="26" t="n"/>
      <c r="G110" s="38">
        <f>IFERROR(VLOOKUP($A359&amp;"_"&amp;$B359,Results_Deltas!$A$2:$P$15000,5,FALSE),"")</f>
        <v/>
      </c>
      <c r="H110" s="38" t="inlineStr">
        <is>
          <t>Blanket (page end)</t>
        </is>
      </c>
      <c r="I110" s="26" t="n"/>
      <c r="J110" s="26" t="n"/>
      <c r="K110" s="26" t="n"/>
      <c r="L110" s="26" t="inlineStr">
        <is>
          <t>YES</t>
        </is>
      </c>
      <c r="M110" s="0" t="n">
        <v>-0.7833154594379859</v>
      </c>
      <c r="N110" s="71" t="n">
        <v>106</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7" t="inlineStr">
        <is>
          <t>LEADERBOARD_FILTER</t>
        </is>
      </c>
      <c r="B111" s="38" t="inlineStr">
        <is>
          <t>False</t>
        </is>
      </c>
      <c r="C111" s="38" t="n"/>
      <c r="D111" s="38" t="inlineStr">
        <is>
          <t>AUGMENT, ENTRY, EXIT, GLOBAL_CHECK, REDUCE, STOCKS_EXIT</t>
        </is>
      </c>
      <c r="E111" s="38" t="n"/>
      <c r="F111" s="26" t="n"/>
      <c r="G111" s="38">
        <f>IFERROR(VLOOKUP($A360&amp;"_"&amp;$B360,Results_Deltas!$A$2:$P$15000,5,FALSE),"")</f>
        <v/>
      </c>
      <c r="H111" s="38" t="inlineStr">
        <is>
          <t>Blanket (page end)</t>
        </is>
      </c>
      <c r="I111" s="26" t="n"/>
      <c r="J111" s="26" t="n"/>
      <c r="K111" s="26" t="n"/>
      <c r="L111" s="26" t="inlineStr">
        <is>
          <t>NO</t>
        </is>
      </c>
      <c r="M111" s="0" t="n">
        <v>-1.068164069862379</v>
      </c>
      <c r="N111" s="71" t="n">
        <v>94</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LEADERBOARD_FILTER</t>
        </is>
      </c>
      <c r="B112" s="38" t="inlineStr">
        <is>
          <t>False_ALT</t>
        </is>
      </c>
      <c r="C112" s="38" t="n"/>
      <c r="D112" s="38" t="inlineStr">
        <is>
          <t>AUGMENT, ENTRY, EXIT, GLOBAL_CHECK, REDUCE, STOCKS_EXIT</t>
        </is>
      </c>
      <c r="E112" s="38" t="n"/>
      <c r="F112" s="26" t="n"/>
      <c r="G112" s="38">
        <f>IFERROR(VLOOKUP($A361&amp;"_"&amp;$B361,Results_Deltas!$A$2:$P$15000,5,FALSE),"")</f>
        <v/>
      </c>
      <c r="H112" s="38" t="inlineStr">
        <is>
          <t>Blanket (page end)</t>
        </is>
      </c>
      <c r="I112" s="26" t="n"/>
      <c r="J112" s="26" t="n"/>
      <c r="K112" s="26" t="n"/>
      <c r="L112" s="26" t="inlineStr">
        <is>
          <t>NO</t>
        </is>
      </c>
      <c r="M112" s="0" t="n">
        <v>-1.159998444700883</v>
      </c>
      <c r="N112" s="71" t="n">
        <v>106</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9" t="inlineStr">
        <is>
          <t>LH_HL_FILTER_ENABLED</t>
        </is>
      </c>
      <c r="B113" s="40" t="inlineStr">
        <is>
          <t>False</t>
        </is>
      </c>
      <c r="C113" s="38" t="n"/>
      <c r="D113" s="38" t="inlineStr">
        <is>
          <t>ENTRY, GLOBAL_CHECK, STOCKS_EXIT</t>
        </is>
      </c>
      <c r="E113" s="38" t="n"/>
      <c r="F113" s="26" t="n"/>
      <c r="G113" s="38">
        <f>IFERROR(VLOOKUP($A362&amp;"_"&amp;$B362,Results_Deltas!$A$2:$P$15000,5,FALSE),"")</f>
        <v/>
      </c>
      <c r="H113" s="38" t="inlineStr">
        <is>
          <t>Blanket (page end)</t>
        </is>
      </c>
      <c r="I113" s="26" t="n"/>
      <c r="J113" s="26" t="n"/>
      <c r="K113" s="26" t="n"/>
      <c r="L113" s="26" t="inlineStr">
        <is>
          <t>NO</t>
        </is>
      </c>
      <c r="M113" s="0" t="n">
        <v>-1.047923249000341</v>
      </c>
      <c r="N113" s="71" t="n">
        <v>98</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LH_HL_FILTER_ENABLED</t>
        </is>
      </c>
      <c r="B114" s="38" t="inlineStr">
        <is>
          <t>True</t>
        </is>
      </c>
      <c r="C114" s="38" t="n"/>
      <c r="D114" s="38" t="inlineStr">
        <is>
          <t>ENTRY, GLOBAL_CHECK, STOCKS_EXIT</t>
        </is>
      </c>
      <c r="E114" s="38" t="n"/>
      <c r="F114" s="26" t="n"/>
      <c r="G114" s="38">
        <f>IFERROR(VLOOKUP($A363&amp;"_"&amp;$B363,Results_Deltas!$A$2:$P$15000,5,FALSE),"")</f>
        <v/>
      </c>
      <c r="H114" s="38" t="inlineStr">
        <is>
          <t>Blanket (page end)</t>
        </is>
      </c>
      <c r="I114" s="26" t="n"/>
      <c r="J114" s="26" t="n"/>
      <c r="K114" s="26" t="n"/>
      <c r="L114" s="26" t="inlineStr">
        <is>
          <t>NO</t>
        </is>
      </c>
      <c r="M114" s="0" t="n">
        <v>-2.802712557906124</v>
      </c>
      <c r="N114" s="71" t="n">
        <v>110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9" t="inlineStr">
        <is>
          <t>LH_HL_FILTER_MODE</t>
        </is>
      </c>
      <c r="B115" s="40" t="inlineStr">
        <is>
          <t>STRICT_2BAR</t>
        </is>
      </c>
      <c r="C115" s="38" t="n"/>
      <c r="D115" s="38" t="inlineStr">
        <is>
          <t>ENTRY, GLOBAL_CHECK, STOCKS_EXIT</t>
        </is>
      </c>
      <c r="E115" s="38" t="n"/>
      <c r="F115" s="26" t="n"/>
      <c r="G115" s="38">
        <f>IFERROR(VLOOKUP($A364&amp;"_"&amp;$B364,Results_Deltas!$A$2:$P$15000,5,FALSE),"")</f>
        <v/>
      </c>
      <c r="H115" s="38" t="inlineStr">
        <is>
          <t>Blanket (page end)</t>
        </is>
      </c>
      <c r="I115" s="26" t="n"/>
      <c r="J115" s="26" t="n"/>
      <c r="K115" s="26" t="n"/>
      <c r="L115" s="26" t="inlineStr">
        <is>
          <t>NO</t>
        </is>
      </c>
      <c r="M115" s="0" t="n">
        <v>-3.52275192722952</v>
      </c>
      <c r="N115" s="71" t="n">
        <v>106</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LH_HL_FILTER_MODE</t>
        </is>
      </c>
      <c r="B116" s="38" t="inlineStr">
        <is>
          <t>STRICT_2BAR_ALT</t>
        </is>
      </c>
      <c r="C116" s="38" t="n"/>
      <c r="D116" s="38" t="inlineStr">
        <is>
          <t>ENTRY, GLOBAL_CHECK, STOCKS_EXIT</t>
        </is>
      </c>
      <c r="E116" s="38" t="n"/>
      <c r="F116" s="26" t="n"/>
      <c r="G116" s="38">
        <f>IFERROR(VLOOKUP($A365&amp;"_"&amp;$B365,Results_Deltas!$A$2:$P$15000,5,FALSE),"")</f>
        <v/>
      </c>
      <c r="H116" s="38" t="inlineStr">
        <is>
          <t>Blanket (page end)</t>
        </is>
      </c>
      <c r="I116" s="26" t="n"/>
      <c r="J116" s="26" t="n"/>
      <c r="K116" s="26" t="n"/>
      <c r="L116" s="26" t="inlineStr">
        <is>
          <t>YES</t>
        </is>
      </c>
      <c r="M116" s="0" t="n">
        <v>-3.527946449078565</v>
      </c>
      <c r="N116" s="71" t="n">
        <v>107</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9" t="inlineStr">
        <is>
          <t>LH_HL_FILTER_REQUIRE_BOTH</t>
        </is>
      </c>
      <c r="B117" s="40" t="inlineStr">
        <is>
          <t>False</t>
        </is>
      </c>
      <c r="C117" s="38" t="n"/>
      <c r="D117" s="38" t="inlineStr">
        <is>
          <t>ENTRY, GLOBAL_CHECK, STOCKS_EXIT</t>
        </is>
      </c>
      <c r="E117" s="38" t="n"/>
      <c r="F117" s="26" t="n"/>
      <c r="G117" s="38">
        <f>IFERROR(VLOOKUP($A366&amp;"_"&amp;$B366,Results_Deltas!$A$2:$P$15000,5,FALSE),"")</f>
        <v/>
      </c>
      <c r="H117" s="38" t="inlineStr">
        <is>
          <t>Blanket (page end)</t>
        </is>
      </c>
      <c r="I117" s="26" t="n"/>
      <c r="J117" s="26" t="n"/>
      <c r="K117" s="26" t="n"/>
      <c r="L117" s="26" t="inlineStr">
        <is>
          <t>NO</t>
        </is>
      </c>
      <c r="M117" s="0" t="n">
        <v>-1.112147901245377</v>
      </c>
      <c r="N117" s="71" t="n">
        <v>98</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LH_HL_FILTER_REQUIRE_BOTH</t>
        </is>
      </c>
      <c r="B118" s="38" t="inlineStr">
        <is>
          <t>False_ALT</t>
        </is>
      </c>
      <c r="C118" s="38" t="n"/>
      <c r="D118" s="38" t="inlineStr">
        <is>
          <t>ENTRY, GLOBAL_CHECK, STOCKS_EXIT</t>
        </is>
      </c>
      <c r="E118" s="38" t="n"/>
      <c r="F118" s="26" t="n"/>
      <c r="G118" s="38">
        <f>IFERROR(VLOOKUP($A367&amp;"_"&amp;$B367,Results_Deltas!$A$2:$P$15000,5,FALSE),"")</f>
        <v/>
      </c>
      <c r="H118" s="38" t="inlineStr">
        <is>
          <t>Blanket (page end)</t>
        </is>
      </c>
      <c r="I118" s="26" t="n"/>
      <c r="J118" s="26" t="n"/>
      <c r="K118" s="26" t="n"/>
      <c r="L118" s="26" t="inlineStr">
        <is>
          <t>NO</t>
        </is>
      </c>
      <c r="M118" s="0" t="n">
        <v>-1.195844608120699</v>
      </c>
      <c r="N118" s="71" t="n">
        <v>110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9" t="inlineStr">
        <is>
          <t>LIVE_VEC_EMERGENCY_BRAKE_ENABLED</t>
        </is>
      </c>
      <c r="B119" s="40" t="inlineStr">
        <is>
          <t>False</t>
        </is>
      </c>
      <c r="C119" s="38" t="n"/>
      <c r="D119" s="38" t="inlineStr">
        <is>
          <t>GLOBAL_CHECK, STOCKS_EXIT</t>
        </is>
      </c>
      <c r="E119" s="38" t="n"/>
      <c r="F119" s="26" t="n"/>
      <c r="G119" s="38">
        <f>IFERROR(VLOOKUP($A368&amp;"_"&amp;$B368,Results_Deltas!$A$2:$P$15000,5,FALSE),"")</f>
        <v/>
      </c>
      <c r="H119" s="38" t="inlineStr">
        <is>
          <t>Blanket (page end)</t>
        </is>
      </c>
      <c r="I119" s="26" t="n"/>
      <c r="J119" s="26" t="n"/>
      <c r="K119" s="26" t="n"/>
      <c r="L119" s="26" t="inlineStr">
        <is>
          <t>YES</t>
        </is>
      </c>
      <c r="M119" s="0" t="n">
        <v>-0.6672134298372948</v>
      </c>
      <c r="N119" s="71" t="n">
        <v>99</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LIVE_VEC_EMERGENCY_BRAKE_ENABLED</t>
        </is>
      </c>
      <c r="B120" s="38" t="inlineStr">
        <is>
          <t>True</t>
        </is>
      </c>
      <c r="C120" s="38" t="n"/>
      <c r="D120" s="38" t="inlineStr">
        <is>
          <t>GLOBAL_CHECK, STOCKS_EXIT</t>
        </is>
      </c>
      <c r="E120" s="38" t="n"/>
      <c r="F120" s="26" t="n"/>
      <c r="G120" s="38">
        <f>IFERROR(VLOOKUP($A369&amp;"_"&amp;$B369,Results_Deltas!$A$2:$P$15000,5,FALSE),"")</f>
        <v/>
      </c>
      <c r="H120" s="38" t="inlineStr">
        <is>
          <t>Blanket (page end)</t>
        </is>
      </c>
      <c r="I120" s="26" t="n"/>
      <c r="J120" s="26" t="n"/>
      <c r="K120" s="26" t="n"/>
      <c r="L120" s="26" t="inlineStr">
        <is>
          <t>NO</t>
        </is>
      </c>
      <c r="M120" s="0" t="n">
        <v>-2.382914964427041</v>
      </c>
      <c r="N120" s="71" t="n">
        <v>108</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9" t="inlineStr">
        <is>
          <t>LR_BAND_LADDER_STOCH_EXTREME</t>
        </is>
      </c>
      <c r="B121" s="40" t="inlineStr">
        <is>
          <t>30.0</t>
        </is>
      </c>
      <c r="C121" s="38" t="n"/>
      <c r="D121" s="38" t="inlineStr">
        <is>
          <t>GLOBAL_CHECK, STOCKS_EXIT</t>
        </is>
      </c>
      <c r="E121" s="38" t="n"/>
      <c r="F121" s="26" t="n"/>
      <c r="G121" s="38">
        <f>IFERROR(VLOOKUP($A370&amp;"_"&amp;$B370,Results_Deltas!$A$2:$P$15000,5,FALSE),"")</f>
        <v/>
      </c>
      <c r="H121" s="38" t="inlineStr">
        <is>
          <t>Blanket (page end)</t>
        </is>
      </c>
      <c r="I121" s="26" t="n"/>
      <c r="J121" s="26" t="n"/>
      <c r="K121" s="26" t="n"/>
      <c r="L121" s="26" t="inlineStr">
        <is>
          <t>YES</t>
        </is>
      </c>
      <c r="M121" s="0" t="n">
        <v>-2.409396987458476</v>
      </c>
      <c r="N121" s="71" t="n">
        <v>109</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LR_BAND_LADDER_STOCH_EXTREME</t>
        </is>
      </c>
      <c r="B122" s="38" t="inlineStr">
        <is>
          <t>30.0_ALT</t>
        </is>
      </c>
      <c r="C122" s="38" t="n"/>
      <c r="D122" s="38" t="inlineStr">
        <is>
          <t>GLOBAL_CHECK, STOCKS_EXIT</t>
        </is>
      </c>
      <c r="E122" s="38" t="n"/>
      <c r="F122" s="26" t="n"/>
      <c r="G122" s="38">
        <f>IFERROR(VLOOKUP($A371&amp;"_"&amp;$B371,Results_Deltas!$A$2:$P$15000,5,FALSE),"")</f>
        <v/>
      </c>
      <c r="H122" s="38" t="inlineStr">
        <is>
          <t>Blanket (page end)</t>
        </is>
      </c>
      <c r="I122" s="26" t="n"/>
      <c r="J122" s="26" t="n"/>
      <c r="K122" s="26" t="n"/>
      <c r="L122" s="26" t="inlineStr">
        <is>
          <t>NO</t>
        </is>
      </c>
      <c r="M122" s="0" t="n">
        <v>-2.418833149869194</v>
      </c>
      <c r="N122" s="71" t="n">
        <v>109</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7" t="inlineStr">
        <is>
          <t>LR_BAND_LADDER_TF_BOTTOM</t>
        </is>
      </c>
      <c r="B123" s="38" t="inlineStr">
        <is>
          <t>0</t>
        </is>
      </c>
      <c r="C123" s="38" t="n"/>
      <c r="D123" s="38" t="inlineStr">
        <is>
          <t>GLOBAL_CHECK, STOCKS_EXIT</t>
        </is>
      </c>
      <c r="E123" s="38" t="n"/>
      <c r="F123" s="26" t="n"/>
      <c r="G123" s="38">
        <f>IFERROR(VLOOKUP($A372&amp;"_"&amp;$B372,Results_Deltas!$A$2:$P$15000,5,FALSE),"")</f>
        <v/>
      </c>
      <c r="H123" s="38" t="inlineStr">
        <is>
          <t>Blanket (page end)</t>
        </is>
      </c>
      <c r="I123" s="26" t="n"/>
      <c r="J123" s="26" t="n"/>
      <c r="K123" s="26" t="n"/>
      <c r="L123" s="26" t="inlineStr">
        <is>
          <t>YES</t>
        </is>
      </c>
      <c r="M123" s="0" t="n">
        <v>-1.768562809085277</v>
      </c>
      <c r="N123" s="71" t="n">
        <v>110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7" t="inlineStr">
        <is>
          <t>LR_BAND_LADDER_TF_BOTTOM</t>
        </is>
      </c>
      <c r="B124" s="38" t="inlineStr">
        <is>
          <t>1</t>
        </is>
      </c>
      <c r="C124" s="38" t="n"/>
      <c r="D124" s="38" t="inlineStr">
        <is>
          <t>GLOBAL_CHECK, STOCKS_EXIT</t>
        </is>
      </c>
      <c r="E124" s="38" t="n"/>
      <c r="F124" s="26" t="n"/>
      <c r="G124" s="38">
        <f>IFERROR(VLOOKUP($A373&amp;"_"&amp;$B373,Results_Deltas!$A$2:$P$15000,5,FALSE),"")</f>
        <v/>
      </c>
      <c r="H124" s="38" t="inlineStr">
        <is>
          <t>Blanket (page end)</t>
        </is>
      </c>
      <c r="I124" s="26" t="n"/>
      <c r="J124" s="26" t="n"/>
      <c r="K124" s="26" t="n"/>
      <c r="L124" s="26" t="inlineStr">
        <is>
          <t>NO</t>
        </is>
      </c>
      <c r="M124" s="0" t="n">
        <v>-2.568122043438868</v>
      </c>
      <c r="N124" s="71" t="n">
        <v>109</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LR_BAND_LADDER_TF_TOP</t>
        </is>
      </c>
      <c r="B125" s="38" t="inlineStr">
        <is>
          <t>0</t>
        </is>
      </c>
      <c r="C125" s="38" t="n"/>
      <c r="D125" s="38" t="inlineStr">
        <is>
          <t>GLOBAL_CHECK, STOCKS_EXIT</t>
        </is>
      </c>
      <c r="E125" s="38" t="n"/>
      <c r="F125" s="26" t="n"/>
      <c r="G125" s="38">
        <f>IFERROR(VLOOKUP($A374&amp;"_"&amp;$B374,Results_Deltas!$A$2:$P$15000,5,FALSE),"")</f>
        <v/>
      </c>
      <c r="H125" s="38" t="inlineStr">
        <is>
          <t>Blanket (page end)</t>
        </is>
      </c>
      <c r="I125" s="26" t="n"/>
      <c r="J125" s="26" t="n"/>
      <c r="K125" s="26" t="n"/>
      <c r="L125" s="26" t="inlineStr">
        <is>
          <t>YES</t>
        </is>
      </c>
      <c r="M125" s="0" t="n">
        <v>-1.988236360627449</v>
      </c>
      <c r="N125" s="71" t="n">
        <v>110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7" t="inlineStr">
        <is>
          <t>LR_BAND_LADDER_TF_TOP</t>
        </is>
      </c>
      <c r="B126" s="38" t="inlineStr">
        <is>
          <t>1</t>
        </is>
      </c>
      <c r="C126" s="38" t="n"/>
      <c r="D126" s="38" t="inlineStr">
        <is>
          <t>GLOBAL_CHECK, STOCKS_EXIT</t>
        </is>
      </c>
      <c r="E126" s="38" t="n"/>
      <c r="F126" s="26" t="n"/>
      <c r="G126" s="38">
        <f>IFERROR(VLOOKUP($A375&amp;"_"&amp;$B375,Results_Deltas!$A$2:$P$15000,5,FALSE),"")</f>
        <v/>
      </c>
      <c r="H126" s="38" t="inlineStr">
        <is>
          <t>Blanket (page end)</t>
        </is>
      </c>
      <c r="I126" s="26" t="n"/>
      <c r="J126" s="26" t="n"/>
      <c r="K126" s="26" t="n"/>
      <c r="L126" s="26" t="inlineStr">
        <is>
          <t>NO</t>
        </is>
      </c>
      <c r="M126" s="0" t="n">
        <v>-2.736776161399239</v>
      </c>
      <c r="N126" s="71" t="n">
        <v>109</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9" t="inlineStr">
        <is>
          <t>MANDATORY_REENTRY_WT_FILTER_MIN_TFS</t>
        </is>
      </c>
      <c r="B127" s="40" t="inlineStr">
        <is>
          <t>1</t>
        </is>
      </c>
      <c r="C127" s="38" t="n"/>
      <c r="D127" s="38" t="inlineStr">
        <is>
          <t>GLOBAL_CHECK, STOCKS_EXIT</t>
        </is>
      </c>
      <c r="E127" s="38" t="n"/>
      <c r="F127" s="26" t="n"/>
      <c r="G127" s="38">
        <f>IFERROR(VLOOKUP($A376&amp;"_"&amp;$B376,Results_Deltas!$A$2:$P$15000,5,FALSE),"")</f>
        <v/>
      </c>
      <c r="H127" s="38" t="inlineStr">
        <is>
          <t>Blanket (page end)</t>
        </is>
      </c>
      <c r="I127" s="26" t="n"/>
      <c r="J127" s="26" t="n"/>
      <c r="K127" s="26" t="n"/>
      <c r="L127" s="26" t="inlineStr">
        <is>
          <t>NO</t>
        </is>
      </c>
      <c r="M127" s="0" t="n">
        <v>-2.496178906086087</v>
      </c>
      <c r="N127" s="71" t="n">
        <v>110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7" t="inlineStr">
        <is>
          <t>MANDATORY_REENTRY_WT_FILTER_MIN_TFS</t>
        </is>
      </c>
      <c r="B128" s="38" t="inlineStr">
        <is>
          <t>3</t>
        </is>
      </c>
      <c r="C128" s="38" t="n"/>
      <c r="D128" s="38" t="inlineStr">
        <is>
          <t>GLOBAL_CHECK, STOCKS_EXIT</t>
        </is>
      </c>
      <c r="E128" s="38" t="n"/>
      <c r="F128" s="26" t="n"/>
      <c r="G128" s="38">
        <f>IFERROR(VLOOKUP($A377&amp;"_"&amp;$B377,Results_Deltas!$A$2:$P$15000,5,FALSE),"")</f>
        <v/>
      </c>
      <c r="H128" s="38" t="inlineStr">
        <is>
          <t>Blanket (page end)</t>
        </is>
      </c>
      <c r="I128" s="26" t="n"/>
      <c r="J128" s="26" t="n"/>
      <c r="K128" s="26" t="n"/>
      <c r="L128" s="26" t="inlineStr">
        <is>
          <t>NO</t>
        </is>
      </c>
      <c r="M128" s="0" t="n">
        <v>-2.230879598772153</v>
      </c>
      <c r="N128" s="71" t="n">
        <v>109</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7" t="inlineStr">
        <is>
          <t>MANDATORY_REENTRY_WT_FILTER_MIN_TFS</t>
        </is>
      </c>
      <c r="B129" s="38" t="inlineStr">
        <is>
          <t>2</t>
        </is>
      </c>
      <c r="C129" s="38" t="n"/>
      <c r="D129" s="38" t="inlineStr">
        <is>
          <t>GLOBAL_CHECK, STOCKS_EXIT</t>
        </is>
      </c>
      <c r="E129" s="38" t="n"/>
      <c r="F129" s="26" t="n"/>
      <c r="G129" s="38">
        <f>IFERROR(VLOOKUP($A378&amp;"_"&amp;$B378,Results_Deltas!$A$2:$P$15000,5,FALSE),"")</f>
        <v/>
      </c>
      <c r="H129" s="38" t="inlineStr">
        <is>
          <t>Blanket (page end)</t>
        </is>
      </c>
      <c r="I129" s="26" t="n"/>
      <c r="J129" s="26" t="n"/>
      <c r="K129" s="26" t="n"/>
      <c r="L129" s="26" t="inlineStr">
        <is>
          <t>YES</t>
        </is>
      </c>
      <c r="M129" s="0" t="n">
        <v>-2.946186017770861</v>
      </c>
      <c r="N129" s="71" t="n">
        <v>107</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9" t="inlineStr">
        <is>
          <t>MANDATORY_REENTRY_WT_FILTER_MIN_VELOCITY</t>
        </is>
      </c>
      <c r="B130" s="40" t="inlineStr">
        <is>
          <t>0.0</t>
        </is>
      </c>
      <c r="C130" s="38" t="n"/>
      <c r="D130" s="38" t="inlineStr">
        <is>
          <t>GLOBAL_CHECK, STOCKS_EXIT</t>
        </is>
      </c>
      <c r="E130" s="38" t="n"/>
      <c r="F130" s="26" t="n"/>
      <c r="G130" s="38">
        <f>IFERROR(VLOOKUP($A379&amp;"_"&amp;$B379,Results_Deltas!$A$2:$P$15000,5,FALSE),"")</f>
        <v/>
      </c>
      <c r="H130" s="38" t="inlineStr">
        <is>
          <t>Blanket (page end)</t>
        </is>
      </c>
      <c r="I130" s="26" t="n"/>
      <c r="J130" s="26" t="n"/>
      <c r="K130" s="26" t="n"/>
      <c r="L130" s="26" t="inlineStr">
        <is>
          <t>NO</t>
        </is>
      </c>
      <c r="M130" s="0" t="n">
        <v>-0.8291982026087293</v>
      </c>
      <c r="N130" s="71" t="n">
        <v>105</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MANDATORY_REENTRY_WT_FILTER_MIN_VELOCITY</t>
        </is>
      </c>
      <c r="B131" s="38" t="inlineStr">
        <is>
          <t>0.0_ALT</t>
        </is>
      </c>
      <c r="C131" s="38" t="n"/>
      <c r="D131" s="38" t="inlineStr">
        <is>
          <t>GLOBAL_CHECK, STOCKS_EXIT</t>
        </is>
      </c>
      <c r="E131" s="38" t="n"/>
      <c r="F131" s="26" t="n"/>
      <c r="G131" s="38">
        <f>IFERROR(VLOOKUP($A380&amp;"_"&amp;$B380,Results_Deltas!$A$2:$P$15000,5,FALSE),"")</f>
        <v/>
      </c>
      <c r="H131" s="38" t="inlineStr">
        <is>
          <t>Blanket (page end)</t>
        </is>
      </c>
      <c r="I131" s="26" t="n"/>
      <c r="J131" s="26" t="n"/>
      <c r="K131" s="26" t="n"/>
      <c r="L131" s="26" t="inlineStr">
        <is>
          <t>NO</t>
        </is>
      </c>
      <c r="M131" s="0" t="n">
        <v>-0.8213755780558168</v>
      </c>
      <c r="N131" s="71" t="n">
        <v>106</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9" t="inlineStr">
        <is>
          <t>MANDATORY_REENTRY_WT_FILTER_REQUIRE_FLIP</t>
        </is>
      </c>
      <c r="B132" s="40" t="inlineStr">
        <is>
          <t>False</t>
        </is>
      </c>
      <c r="C132" s="38" t="n"/>
      <c r="D132" s="38" t="inlineStr">
        <is>
          <t>GLOBAL_CHECK, STOCKS_EXIT</t>
        </is>
      </c>
      <c r="E132" s="38" t="n"/>
      <c r="F132" s="26" t="n"/>
      <c r="G132" s="38">
        <f>IFERROR(VLOOKUP($A381&amp;"_"&amp;$B381,Results_Deltas!$A$2:$P$15000,5,FALSE),"")</f>
        <v/>
      </c>
      <c r="H132" s="38" t="inlineStr">
        <is>
          <t>Blanket (page end)</t>
        </is>
      </c>
      <c r="I132" s="26" t="n"/>
      <c r="J132" s="26" t="n"/>
      <c r="K132" s="26" t="n"/>
      <c r="L132" s="26" t="inlineStr">
        <is>
          <t>NO</t>
        </is>
      </c>
      <c r="M132" s="0" t="n">
        <v>-0.7662596128469688</v>
      </c>
      <c r="N132" s="71" t="n">
        <v>94</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MANDATORY_REENTRY_WT_FILTER_REQUIRE_FLIP</t>
        </is>
      </c>
      <c r="B133" s="38" t="inlineStr">
        <is>
          <t>False_ALT</t>
        </is>
      </c>
      <c r="C133" s="38" t="n"/>
      <c r="D133" s="38" t="inlineStr">
        <is>
          <t>GLOBAL_CHECK, STOCKS_EXIT</t>
        </is>
      </c>
      <c r="E133" s="38" t="n"/>
      <c r="F133" s="26" t="n"/>
      <c r="G133" s="38">
        <f>IFERROR(VLOOKUP($A382&amp;"_"&amp;$B382,Results_Deltas!$A$2:$P$15000,5,FALSE),"")</f>
        <v/>
      </c>
      <c r="H133" s="38" t="inlineStr">
        <is>
          <t>Blanket (page end)</t>
        </is>
      </c>
      <c r="I133" s="26" t="n"/>
      <c r="J133" s="26" t="n"/>
      <c r="K133" s="26" t="n"/>
      <c r="L133" s="26" t="inlineStr">
        <is>
          <t>NO</t>
        </is>
      </c>
      <c r="M133" s="0" t="n">
        <v>-0.8691405185510606</v>
      </c>
      <c r="N133" s="71" t="n">
        <v>106</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9" t="inlineStr">
        <is>
          <t>MANDATORY_REENTRY_WT_FILTER_VELOCITY_RATIO</t>
        </is>
      </c>
      <c r="B134" s="40" t="inlineStr">
        <is>
          <t>0.90</t>
        </is>
      </c>
      <c r="C134" s="38" t="n"/>
      <c r="D134" s="38" t="inlineStr">
        <is>
          <t>GLOBAL_CHECK, STOCKS_EXIT</t>
        </is>
      </c>
      <c r="E134" s="38" t="n"/>
      <c r="F134" s="26" t="n"/>
      <c r="G134" s="38">
        <f>IFERROR(VLOOKUP($A383&amp;"_"&amp;$B383,Results_Deltas!$A$2:$P$15000,5,FALSE),"")</f>
        <v/>
      </c>
      <c r="H134" s="38" t="inlineStr">
        <is>
          <t>Blanket (page end)</t>
        </is>
      </c>
      <c r="I134" s="26" t="n"/>
      <c r="J134" s="26" t="n"/>
      <c r="K134" s="26" t="n"/>
      <c r="L134" s="26" t="inlineStr">
        <is>
          <t>NO</t>
        </is>
      </c>
      <c r="M134" s="0" t="n">
        <v>-3.10245542922989</v>
      </c>
      <c r="N134" s="71" t="n">
        <v>109</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7" t="inlineStr">
        <is>
          <t>MANDATORY_REENTRY_WT_FILTER_VELOCITY_RATIO</t>
        </is>
      </c>
      <c r="B135" s="38" t="inlineStr">
        <is>
          <t>0.90_ALT</t>
        </is>
      </c>
      <c r="C135" s="38" t="n"/>
      <c r="D135" s="38" t="inlineStr">
        <is>
          <t>GLOBAL_CHECK, STOCKS_EXIT</t>
        </is>
      </c>
      <c r="E135" s="38" t="n"/>
      <c r="F135" s="26" t="n"/>
      <c r="G135" s="38">
        <f>IFERROR(VLOOKUP($A384&amp;"_"&amp;$B384,Results_Deltas!$A$2:$P$15000,5,FALSE),"")</f>
        <v/>
      </c>
      <c r="H135" s="38" t="inlineStr">
        <is>
          <t>Blanket (page end)</t>
        </is>
      </c>
      <c r="I135" s="26" t="n"/>
      <c r="J135" s="26" t="n"/>
      <c r="K135" s="26" t="n"/>
      <c r="L135" s="26" t="inlineStr">
        <is>
          <t>NO</t>
        </is>
      </c>
      <c r="M135" s="0" t="n">
        <v>-3.10245542922989</v>
      </c>
      <c r="N135" s="71" t="n">
        <v>109</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9" t="inlineStr">
        <is>
          <t>MARKET_QUALITY_SCORE_ENABLED</t>
        </is>
      </c>
      <c r="B136" s="40" t="inlineStr">
        <is>
          <t>False</t>
        </is>
      </c>
      <c r="C136" s="38" t="n"/>
      <c r="D136" s="38" t="inlineStr">
        <is>
          <t>ENTRY, GLOBAL_CHECK, STOCKS_EXIT</t>
        </is>
      </c>
      <c r="E136" s="38" t="n"/>
      <c r="F136" s="26" t="n"/>
      <c r="G136" s="38">
        <f>IFERROR(VLOOKUP($A385&amp;"_"&amp;$B385,Results_Deltas!$A$2:$P$15000,5,FALSE),"")</f>
        <v/>
      </c>
      <c r="H136" s="38" t="inlineStr">
        <is>
          <t>Blanket (page end)</t>
        </is>
      </c>
      <c r="I136" s="26" t="n"/>
      <c r="J136" s="26" t="n"/>
      <c r="K136" s="26" t="n"/>
      <c r="L136" s="26" t="inlineStr">
        <is>
          <t>NO</t>
        </is>
      </c>
      <c r="M136" s="0" t="n">
        <v>-0.8718263259779339</v>
      </c>
      <c r="N136" s="71" t="n">
        <v>97</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7" t="inlineStr">
        <is>
          <t>MARKET_QUALITY_SCORE_ENABLED</t>
        </is>
      </c>
      <c r="B137" s="38" t="inlineStr">
        <is>
          <t>True</t>
        </is>
      </c>
      <c r="C137" s="38" t="n"/>
      <c r="D137" s="38" t="inlineStr">
        <is>
          <t>ENTRY, GLOBAL_CHECK, STOCKS_EXIT</t>
        </is>
      </c>
      <c r="E137" s="38" t="n"/>
      <c r="F137" s="26" t="n"/>
      <c r="G137" s="38">
        <f>IFERROR(VLOOKUP($A386&amp;"_"&amp;$B386,Results_Deltas!$A$2:$P$15000,5,FALSE),"")</f>
        <v/>
      </c>
      <c r="H137" s="38" t="inlineStr">
        <is>
          <t>Blanket (page end)</t>
        </is>
      </c>
      <c r="I137" s="26" t="n"/>
      <c r="J137" s="26" t="n"/>
      <c r="K137" s="26" t="n"/>
      <c r="L137" s="26" t="inlineStr">
        <is>
          <t>YES</t>
        </is>
      </c>
      <c r="M137" s="0" t="n">
        <v>-3.444369821271962</v>
      </c>
      <c r="N137" s="71" t="n">
        <v>105</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7" t="inlineStr">
        <is>
          <t>MI_TF_AGREE_MIN</t>
        </is>
      </c>
      <c r="B138" s="38" t="inlineStr">
        <is>
          <t>0.0</t>
        </is>
      </c>
      <c r="C138" s="38" t="n"/>
      <c r="D138" s="38" t="inlineStr">
        <is>
          <t>ENTRY, GLOBAL_CHECK, STOCKS_EXIT</t>
        </is>
      </c>
      <c r="E138" s="38" t="n"/>
      <c r="F138" s="26" t="n"/>
      <c r="G138" s="38">
        <f>IFERROR(VLOOKUP($A387&amp;"_"&amp;$B387,Results_Deltas!$A$2:$P$15000,5,FALSE),"")</f>
        <v/>
      </c>
      <c r="H138" s="38" t="inlineStr">
        <is>
          <t>Blanket (page end)</t>
        </is>
      </c>
      <c r="I138" s="26" t="n"/>
      <c r="J138" s="26" t="n"/>
      <c r="K138" s="26" t="n"/>
      <c r="L138" s="26" t="inlineStr">
        <is>
          <t>NO</t>
        </is>
      </c>
      <c r="M138" s="0" t="n">
        <v>-1.010561945198958</v>
      </c>
      <c r="N138" s="71" t="n">
        <v>106</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7" t="inlineStr">
        <is>
          <t>MI_TF_AGREE_MIN</t>
        </is>
      </c>
      <c r="B139" s="38" t="inlineStr">
        <is>
          <t>0.0_ALT</t>
        </is>
      </c>
      <c r="C139" s="38" t="n"/>
      <c r="D139" s="38" t="inlineStr">
        <is>
          <t>ENTRY, GLOBAL_CHECK, STOCKS_EXIT</t>
        </is>
      </c>
      <c r="E139" s="38" t="n"/>
      <c r="F139" s="26" t="n"/>
      <c r="G139" s="38">
        <f>IFERROR(VLOOKUP($A388&amp;"_"&amp;$B388,Results_Deltas!$A$2:$P$15000,5,FALSE),"")</f>
        <v/>
      </c>
      <c r="H139" s="38" t="inlineStr">
        <is>
          <t>Blanket (page end)</t>
        </is>
      </c>
      <c r="I139" s="26" t="n"/>
      <c r="J139" s="26" t="n"/>
      <c r="K139" s="26" t="n"/>
      <c r="L139" s="26" t="inlineStr">
        <is>
          <t>NO</t>
        </is>
      </c>
      <c r="M139" s="0" t="n">
        <v>-1.010561945198958</v>
      </c>
      <c r="N139" s="71" t="n">
        <v>106</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9" t="inlineStr">
        <is>
          <t>MOVER_THRESHOLD</t>
        </is>
      </c>
      <c r="B140" s="40" t="inlineStr">
        <is>
          <t>5</t>
        </is>
      </c>
      <c r="C140" s="38" t="n"/>
      <c r="D140" s="38" t="inlineStr">
        <is>
          <t>ENTRY, GLOBAL_CHECK, STOCKS_EXIT</t>
        </is>
      </c>
      <c r="E140" s="38" t="n"/>
      <c r="F140" s="26" t="n"/>
      <c r="G140" s="38">
        <f>IFERROR(VLOOKUP($A389&amp;"_"&amp;$B389,Results_Deltas!$A$2:$P$15000,5,FALSE),"")</f>
        <v/>
      </c>
      <c r="H140" s="38" t="inlineStr">
        <is>
          <t>Blanket (page end)</t>
        </is>
      </c>
      <c r="I140" s="26" t="n"/>
      <c r="J140" s="26" t="n"/>
      <c r="K140" s="26" t="n"/>
      <c r="L140" s="26" t="inlineStr">
        <is>
          <t>NO</t>
        </is>
      </c>
      <c r="M140" s="0" t="n">
        <v>-2.479120197520591</v>
      </c>
      <c r="N140" s="71" t="n">
        <v>111</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7" t="inlineStr">
        <is>
          <t>MOVER_THRESHOLD</t>
        </is>
      </c>
      <c r="B141" s="38" t="inlineStr">
        <is>
          <t>6.25</t>
        </is>
      </c>
      <c r="C141" s="38" t="n"/>
      <c r="D141" s="38" t="inlineStr">
        <is>
          <t>ENTRY, GLOBAL_CHECK, STOCKS_EXIT</t>
        </is>
      </c>
      <c r="E141" s="38" t="n"/>
      <c r="F141" s="26" t="n"/>
      <c r="G141" s="38">
        <f>IFERROR(VLOOKUP($A390&amp;"_"&amp;$B390,Results_Deltas!$A$2:$P$15000,5,FALSE),"")</f>
        <v/>
      </c>
      <c r="H141" s="38" t="inlineStr">
        <is>
          <t>Blanket (page end)</t>
        </is>
      </c>
      <c r="I141" s="26" t="n"/>
      <c r="J141" s="26" t="n"/>
      <c r="K141" s="26" t="n"/>
      <c r="L141" s="26" t="inlineStr">
        <is>
          <t>YES</t>
        </is>
      </c>
      <c r="M141" s="0" t="n">
        <v>-2.357427060744371</v>
      </c>
      <c r="N141" s="71" t="n">
        <v>111</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7" t="inlineStr">
        <is>
          <t>MOVER_THRESHOLD</t>
        </is>
      </c>
      <c r="B142" s="38" t="inlineStr">
        <is>
          <t>3.75</t>
        </is>
      </c>
      <c r="C142" s="38" t="n"/>
      <c r="D142" s="38" t="inlineStr">
        <is>
          <t>ENTRY, GLOBAL_CHECK, STOCKS_EXIT</t>
        </is>
      </c>
      <c r="E142" s="38" t="n"/>
      <c r="F142" s="26" t="n"/>
      <c r="G142" s="38">
        <f>IFERROR(VLOOKUP($A391&amp;"_"&amp;$B391,Results_Deltas!$A$2:$P$15000,5,FALSE),"")</f>
        <v/>
      </c>
      <c r="H142" s="38" t="inlineStr">
        <is>
          <t>Blanket (page end)</t>
        </is>
      </c>
      <c r="I142" s="26" t="n"/>
      <c r="J142" s="26" t="n"/>
      <c r="K142" s="26" t="n"/>
      <c r="L142" s="26" t="inlineStr">
        <is>
          <t>NO</t>
        </is>
      </c>
      <c r="M142" s="0" t="n">
        <v>-2.905413074282661</v>
      </c>
      <c r="N142" s="71" t="n">
        <v>110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MOVER_THRESHOLD</t>
        </is>
      </c>
      <c r="B143" s="38" t="inlineStr">
        <is>
          <t>2.5</t>
        </is>
      </c>
      <c r="C143" s="38" t="n"/>
      <c r="D143" s="38" t="inlineStr">
        <is>
          <t>ENTRY, GLOBAL_CHECK, STOCKS_EXIT</t>
        </is>
      </c>
      <c r="E143" s="38" t="n"/>
      <c r="F143" s="26" t="n"/>
      <c r="G143" s="38">
        <f>IFERROR(VLOOKUP($A392&amp;"_"&amp;$B392,Results_Deltas!$A$2:$P$15000,5,FALSE),"")</f>
        <v/>
      </c>
      <c r="H143" s="38" t="inlineStr">
        <is>
          <t>Blanket (page end)</t>
        </is>
      </c>
      <c r="I143" s="26" t="n"/>
      <c r="J143" s="26" t="n"/>
      <c r="K143" s="26" t="n"/>
      <c r="L143" s="26" t="inlineStr">
        <is>
          <t>NO</t>
        </is>
      </c>
      <c r="M143" s="0" t="n">
        <v>-2.752478775539556</v>
      </c>
      <c r="N143" s="71" t="n">
        <v>110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7" t="inlineStr">
        <is>
          <t>MTF_FILTER_STRONG_BUY_QUICK_BYPASS</t>
        </is>
      </c>
      <c r="B144" s="38" t="inlineStr">
        <is>
          <t>0.0</t>
        </is>
      </c>
      <c r="C144" s="38" t="n"/>
      <c r="D144" s="38" t="inlineStr">
        <is>
          <t>GLOBAL_CHECK, STOCKS_EXIT</t>
        </is>
      </c>
      <c r="E144" s="38" t="n"/>
      <c r="F144" s="26" t="n"/>
      <c r="G144" s="38">
        <f>IFERROR(VLOOKUP($A393&amp;"_"&amp;$B393,Results_Deltas!$A$2:$P$15000,5,FALSE),"")</f>
        <v/>
      </c>
      <c r="H144" s="38" t="inlineStr">
        <is>
          <t>Blanket (page end)</t>
        </is>
      </c>
      <c r="I144" s="26" t="n"/>
      <c r="J144" s="26" t="n"/>
      <c r="K144" s="26" t="n"/>
      <c r="L144" s="26" t="inlineStr">
        <is>
          <t>NO</t>
        </is>
      </c>
      <c r="M144" s="0" t="n">
        <v>-0.8434941740829752</v>
      </c>
      <c r="N144" s="71" t="n">
        <v>105</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7" t="inlineStr">
        <is>
          <t>MTF_FILTER_STRONG_BUY_QUICK_BYPASS</t>
        </is>
      </c>
      <c r="B145" s="38" t="inlineStr">
        <is>
          <t>0.0_ALT</t>
        </is>
      </c>
      <c r="C145" s="38" t="n"/>
      <c r="D145" s="38" t="inlineStr">
        <is>
          <t>GLOBAL_CHECK, STOCKS_EXIT</t>
        </is>
      </c>
      <c r="E145" s="38" t="n"/>
      <c r="F145" s="26" t="n"/>
      <c r="G145" s="38">
        <f>IFERROR(VLOOKUP($A394&amp;"_"&amp;$B394,Results_Deltas!$A$2:$P$15000,5,FALSE),"")</f>
        <v/>
      </c>
      <c r="H145" s="38" t="inlineStr">
        <is>
          <t>Blanket (page end)</t>
        </is>
      </c>
      <c r="I145" s="26" t="n"/>
      <c r="J145" s="26" t="n"/>
      <c r="K145" s="26" t="n"/>
      <c r="L145" s="26" t="inlineStr">
        <is>
          <t>NO</t>
        </is>
      </c>
      <c r="M145" s="0" t="n">
        <v>-0.8434941740829752</v>
      </c>
      <c r="N145" s="71" t="n">
        <v>105</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0.5" customHeight="1" s="67">
      <c r="A146" s="37" t="inlineStr">
        <is>
          <t>MTF_GR_MIN_IND</t>
        </is>
      </c>
      <c r="B146" s="38" t="inlineStr">
        <is>
          <t>5</t>
        </is>
      </c>
      <c r="C146" s="38" t="n"/>
      <c r="D146" s="38" t="inlineStr">
        <is>
          <t>GLOBAL_CHECK, STOCKS_EXIT</t>
        </is>
      </c>
      <c r="E146" s="38" t="n"/>
      <c r="F146" s="26" t="n"/>
      <c r="G146" s="38">
        <f>IFERROR(VLOOKUP($A395&amp;"_"&amp;$B395,Results_Deltas!$A$2:$P$15000,5,FALSE),"")</f>
        <v/>
      </c>
      <c r="H146" s="38" t="inlineStr">
        <is>
          <t>Blanket (page end)</t>
        </is>
      </c>
      <c r="I146" s="26" t="n"/>
      <c r="J146" s="26" t="n"/>
      <c r="K146" s="26" t="n"/>
      <c r="L146" s="26" t="inlineStr">
        <is>
          <t>YES</t>
        </is>
      </c>
      <c r="M146" s="0" t="n">
        <v>-3.724739873287144</v>
      </c>
      <c r="N146" s="71" t="n">
        <v>101</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0.5" customHeight="1" s="67">
      <c r="A147" s="37" t="inlineStr">
        <is>
          <t>MTF_GR_MIN_IND</t>
        </is>
      </c>
      <c r="B147" s="38" t="inlineStr">
        <is>
          <t>5_ALT</t>
        </is>
      </c>
      <c r="C147" s="38" t="n"/>
      <c r="D147" s="38" t="inlineStr">
        <is>
          <t>GLOBAL_CHECK, STOCKS_EXIT</t>
        </is>
      </c>
      <c r="E147" s="38" t="n"/>
      <c r="F147" s="26" t="n"/>
      <c r="G147" s="38">
        <f>IFERROR(VLOOKUP($A396&amp;"_"&amp;$B396,Results_Deltas!$A$2:$P$15000,5,FALSE),"")</f>
        <v/>
      </c>
      <c r="H147" s="38" t="inlineStr">
        <is>
          <t>Blanket (page end)</t>
        </is>
      </c>
      <c r="I147" s="26" t="n"/>
      <c r="J147" s="26" t="n"/>
      <c r="K147" s="26" t="n"/>
      <c r="L147" s="26" t="inlineStr">
        <is>
          <t>YES</t>
        </is>
      </c>
      <c r="M147" s="0" t="n">
        <v>-3.724739873287144</v>
      </c>
      <c r="N147" s="71" t="n">
        <v>101</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0.5" customHeight="1" s="67">
      <c r="A148" s="39" t="inlineStr">
        <is>
          <t>MTS_BOTTOM_BONUS_THRESHOLD</t>
        </is>
      </c>
      <c r="B148" s="40" t="inlineStr">
        <is>
          <t>25</t>
        </is>
      </c>
      <c r="C148" s="38" t="n"/>
      <c r="D148" s="38" t="inlineStr">
        <is>
          <t>ENTRY, GLOBAL_CHECK, STOCKS_EXIT</t>
        </is>
      </c>
      <c r="E148" s="38" t="n"/>
      <c r="F148" s="26" t="n"/>
      <c r="G148" s="38">
        <f>IFERROR(VLOOKUP($A397&amp;"_"&amp;$B397,Results_Deltas!$A$2:$P$15000,5,FALSE),"")</f>
        <v/>
      </c>
      <c r="H148" s="38" t="inlineStr">
        <is>
          <t>Blanket (page end)</t>
        </is>
      </c>
      <c r="I148" s="26" t="n"/>
      <c r="J148" s="26" t="n"/>
      <c r="K148" s="26" t="n"/>
      <c r="L148" s="26" t="inlineStr">
        <is>
          <t>NO</t>
        </is>
      </c>
      <c r="M148" s="0" t="n">
        <v>-3.82810900994502</v>
      </c>
      <c r="N148" s="71" t="n">
        <v>105</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7" t="inlineStr">
        <is>
          <t>MTS_BOTTOM_BONUS_THRESHOLD</t>
        </is>
      </c>
      <c r="B149" s="38" t="inlineStr">
        <is>
          <t>31.25</t>
        </is>
      </c>
      <c r="C149" s="38" t="n"/>
      <c r="D149" s="38" t="inlineStr">
        <is>
          <t>ENTRY, GLOBAL_CHECK, STOCKS_EXIT</t>
        </is>
      </c>
      <c r="E149" s="38" t="n"/>
      <c r="F149" s="26" t="n"/>
      <c r="G149" s="38">
        <f>IFERROR(VLOOKUP($A398&amp;"_"&amp;$B398,Results_Deltas!$A$2:$P$15000,5,FALSE),"")</f>
        <v/>
      </c>
      <c r="H149" s="38" t="inlineStr">
        <is>
          <t>Blanket (page end)</t>
        </is>
      </c>
      <c r="I149" s="26" t="n"/>
      <c r="J149" s="26" t="n"/>
      <c r="K149" s="26" t="n"/>
      <c r="L149" s="26" t="inlineStr">
        <is>
          <t>NO</t>
        </is>
      </c>
      <c r="M149" s="0" t="n">
        <v>-3.814681760324343</v>
      </c>
      <c r="N149" s="71" t="n">
        <v>105</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7" t="inlineStr">
        <is>
          <t>MTS_BOTTOM_BONUS_THRESHOLD</t>
        </is>
      </c>
      <c r="B150" s="38" t="inlineStr">
        <is>
          <t>18.75</t>
        </is>
      </c>
      <c r="C150" s="38" t="n"/>
      <c r="D150" s="38" t="inlineStr">
        <is>
          <t>ENTRY, GLOBAL_CHECK, STOCKS_EXIT</t>
        </is>
      </c>
      <c r="E150" s="38" t="n"/>
      <c r="F150" s="26" t="n"/>
      <c r="G150" s="38">
        <f>IFERROR(VLOOKUP($A399&amp;"_"&amp;$B399,Results_Deltas!$A$2:$P$15000,5,FALSE),"")</f>
        <v/>
      </c>
      <c r="H150" s="38" t="inlineStr">
        <is>
          <t>Blanket (page end)</t>
        </is>
      </c>
      <c r="I150" s="26" t="n"/>
      <c r="J150" s="26" t="n"/>
      <c r="K150" s="26" t="n"/>
      <c r="L150" s="26" t="inlineStr">
        <is>
          <t>NO</t>
        </is>
      </c>
      <c r="M150" s="0" t="n">
        <v>-3.759259096107201</v>
      </c>
      <c r="N150" s="71" t="n">
        <v>104</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0.5" customHeight="1" s="67">
      <c r="A151" s="37" t="inlineStr">
        <is>
          <t>MTS_BOTTOM_BONUS_THRESHOLD</t>
        </is>
      </c>
      <c r="B151" s="38" t="inlineStr">
        <is>
          <t>12.5</t>
        </is>
      </c>
      <c r="C151" s="38" t="n"/>
      <c r="D151" s="38" t="inlineStr">
        <is>
          <t>ENTRY, GLOBAL_CHECK, STOCKS_EXIT</t>
        </is>
      </c>
      <c r="E151" s="38" t="n"/>
      <c r="F151" s="26" t="n"/>
      <c r="G151" s="38">
        <f>IFERROR(VLOOKUP($A400&amp;"_"&amp;$B400,Results_Deltas!$A$2:$P$15000,5,FALSE),"")</f>
        <v/>
      </c>
      <c r="H151" s="38" t="inlineStr">
        <is>
          <t>Blanket (page end)</t>
        </is>
      </c>
      <c r="I151" s="26" t="n"/>
      <c r="J151" s="26" t="n"/>
      <c r="K151" s="26" t="n"/>
      <c r="L151" s="26" t="inlineStr">
        <is>
          <t>NO</t>
        </is>
      </c>
      <c r="M151" s="0" t="n">
        <v>-3.120376323924618</v>
      </c>
      <c r="N151" s="71" t="n">
        <v>108</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0.5" customHeight="1" s="67">
      <c r="A152" s="39" t="inlineStr">
        <is>
          <t>MTS_BOTTOM_STRONG_THRESHOLD</t>
        </is>
      </c>
      <c r="B152" s="40" t="inlineStr">
        <is>
          <t>40</t>
        </is>
      </c>
      <c r="C152" s="38" t="n"/>
      <c r="D152" s="38" t="inlineStr">
        <is>
          <t>ENTRY, GLOBAL_CHECK, STOCKS_EXIT</t>
        </is>
      </c>
      <c r="E152" s="38" t="n"/>
      <c r="F152" s="26" t="n"/>
      <c r="G152" s="38">
        <f>IFERROR(VLOOKUP($A401&amp;"_"&amp;$B401,Results_Deltas!$A$2:$P$15000,5,FALSE),"")</f>
        <v/>
      </c>
      <c r="H152" s="38" t="inlineStr">
        <is>
          <t>Blanket (page end)</t>
        </is>
      </c>
      <c r="I152" s="26" t="n"/>
      <c r="J152" s="26" t="n"/>
      <c r="K152" s="26" t="n"/>
      <c r="L152" s="26" t="inlineStr">
        <is>
          <t>NO</t>
        </is>
      </c>
      <c r="M152" s="0" t="n">
        <v>-3.101651546983606</v>
      </c>
      <c r="N152" s="71" t="n">
        <v>107</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0.5" customHeight="1" s="67">
      <c r="A153" s="37" t="inlineStr">
        <is>
          <t>MTS_BOTTOM_STRONG_THRESHOLD</t>
        </is>
      </c>
      <c r="B153" s="38" t="inlineStr">
        <is>
          <t>50</t>
        </is>
      </c>
      <c r="C153" s="38" t="n"/>
      <c r="D153" s="38" t="inlineStr">
        <is>
          <t>ENTRY, GLOBAL_CHECK, STOCKS_EXIT</t>
        </is>
      </c>
      <c r="E153" s="38" t="n"/>
      <c r="F153" s="26" t="n"/>
      <c r="G153" s="38">
        <f>IFERROR(VLOOKUP($A402&amp;"_"&amp;$B402,Results_Deltas!$A$2:$P$15000,5,FALSE),"")</f>
        <v/>
      </c>
      <c r="H153" s="38" t="inlineStr">
        <is>
          <t>Blanket (page end)</t>
        </is>
      </c>
      <c r="I153" s="26" t="n"/>
      <c r="J153" s="26" t="n"/>
      <c r="K153" s="26" t="n"/>
      <c r="L153" s="26" t="inlineStr">
        <is>
          <t>NO</t>
        </is>
      </c>
      <c r="M153" s="0" t="n">
        <v>-4.253672067406495</v>
      </c>
      <c r="N153" s="71" t="n">
        <v>105</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0.5" customHeight="1" s="67">
      <c r="A154" s="37" t="inlineStr">
        <is>
          <t>MTS_BOTTOM_STRONG_THRESHOLD</t>
        </is>
      </c>
      <c r="B154" s="38" t="inlineStr">
        <is>
          <t>30</t>
        </is>
      </c>
      <c r="C154" s="38" t="n"/>
      <c r="D154" s="38" t="inlineStr">
        <is>
          <t>ENTRY, GLOBAL_CHECK, STOCKS_EXIT</t>
        </is>
      </c>
      <c r="E154" s="38" t="n"/>
      <c r="F154" s="26" t="n"/>
      <c r="G154" s="38">
        <f>IFERROR(VLOOKUP($A403&amp;"_"&amp;$B403,Results_Deltas!$A$2:$P$15000,5,FALSE),"")</f>
        <v/>
      </c>
      <c r="H154" s="38" t="inlineStr">
        <is>
          <t>Blanket (page end)</t>
        </is>
      </c>
      <c r="I154" s="26" t="n"/>
      <c r="J154" s="26" t="n"/>
      <c r="K154" s="26" t="n"/>
      <c r="L154" s="26" t="inlineStr">
        <is>
          <t>NO</t>
        </is>
      </c>
      <c r="M154" s="0" t="n">
        <v>-4.260814760601088</v>
      </c>
      <c r="N154" s="71" t="n">
        <v>103</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0.5" customHeight="1" s="67">
      <c r="A155" s="37" t="inlineStr">
        <is>
          <t>MTS_BOTTOM_STRONG_THRESHOLD</t>
        </is>
      </c>
      <c r="B155" s="38" t="inlineStr">
        <is>
          <t>20</t>
        </is>
      </c>
      <c r="C155" s="38" t="n"/>
      <c r="D155" s="38" t="inlineStr">
        <is>
          <t>ENTRY, GLOBAL_CHECK, STOCKS_EXIT</t>
        </is>
      </c>
      <c r="E155" s="38" t="n"/>
      <c r="F155" s="26" t="n"/>
      <c r="G155" s="38">
        <f>IFERROR(VLOOKUP($A404&amp;"_"&amp;$B404,Results_Deltas!$A$2:$P$15000,5,FALSE),"")</f>
        <v/>
      </c>
      <c r="H155" s="38" t="inlineStr">
        <is>
          <t>Blanket (page end)</t>
        </is>
      </c>
      <c r="I155" s="26" t="n"/>
      <c r="J155" s="26" t="n"/>
      <c r="K155" s="26" t="n"/>
      <c r="L155" s="26" t="inlineStr">
        <is>
          <t>NO</t>
        </is>
      </c>
      <c r="M155" s="0" t="n">
        <v>-2.919338756153347</v>
      </c>
      <c r="N155" s="71" t="n">
        <v>106</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0.5" customHeight="1" s="67">
      <c r="A156" s="37" t="inlineStr">
        <is>
          <t>MTS_GATE_ENABLED</t>
        </is>
      </c>
      <c r="B156" s="38" t="inlineStr">
        <is>
          <t>False</t>
        </is>
      </c>
      <c r="C156" s="38" t="n"/>
      <c r="D156" s="38" t="inlineStr">
        <is>
          <t>ENTRY, GLOBAL_CHECK, STOCKS_EXIT</t>
        </is>
      </c>
      <c r="E156" s="38" t="n"/>
      <c r="F156" s="26" t="n"/>
      <c r="G156" s="38">
        <f>IFERROR(VLOOKUP($A405&amp;"_"&amp;$B405,Results_Deltas!$A$2:$P$15000,5,FALSE),"")</f>
        <v/>
      </c>
      <c r="H156" s="38" t="inlineStr">
        <is>
          <t>Blanket (page end)</t>
        </is>
      </c>
      <c r="I156" s="26" t="n"/>
      <c r="J156" s="26" t="n"/>
      <c r="K156" s="26" t="n"/>
      <c r="L156" s="26" t="inlineStr">
        <is>
          <t>NO</t>
        </is>
      </c>
      <c r="M156" s="0" t="n">
        <v>-1.022366219349889</v>
      </c>
      <c r="N156" s="71" t="n">
        <v>94</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0.5" customHeight="1" s="67">
      <c r="A157" s="39" t="inlineStr">
        <is>
          <t>MTS_GATE_ENABLED</t>
        </is>
      </c>
      <c r="B157" s="40" t="inlineStr">
        <is>
          <t>True</t>
        </is>
      </c>
      <c r="C157" s="38" t="n"/>
      <c r="D157" s="38" t="inlineStr">
        <is>
          <t>ENTRY, GLOBAL_CHECK, STOCKS_EXIT</t>
        </is>
      </c>
      <c r="E157" s="38" t="n"/>
      <c r="F157" s="26" t="n"/>
      <c r="G157" s="38">
        <f>IFERROR(VLOOKUP($A406&amp;"_"&amp;$B406,Results_Deltas!$A$2:$P$15000,5,FALSE),"")</f>
        <v/>
      </c>
      <c r="H157" s="38" t="inlineStr">
        <is>
          <t>Blanket (page end)</t>
        </is>
      </c>
      <c r="I157" s="26" t="n"/>
      <c r="J157" s="26" t="n"/>
      <c r="K157" s="26" t="n"/>
      <c r="L157" s="26" t="inlineStr">
        <is>
          <t>NO</t>
        </is>
      </c>
      <c r="M157" s="0" t="n">
        <v>-2.914667435606333</v>
      </c>
      <c r="N157" s="71" t="n">
        <v>106</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0.5" customHeight="1" s="67">
      <c r="A158" s="39" t="inlineStr">
        <is>
          <t>NEWBORN_LOSS_KILL_GAIN_THRESHOLD_PCT</t>
        </is>
      </c>
      <c r="B158" s="40" t="inlineStr">
        <is>
          <t>0</t>
        </is>
      </c>
      <c r="C158" s="38" t="n"/>
      <c r="D158" s="38" t="inlineStr">
        <is>
          <t>AUGMENT, EXIT, GLOBAL_CHECK, REDUCE, STOCKS_EXIT</t>
        </is>
      </c>
      <c r="E158" s="38" t="n"/>
      <c r="F158" s="26" t="n"/>
      <c r="G158" s="38">
        <f>IFERROR(VLOOKUP($A407&amp;"_"&amp;$B407,Results_Deltas!$A$2:$P$15000,5,FALSE),"")</f>
        <v/>
      </c>
      <c r="H158" s="38" t="inlineStr">
        <is>
          <t>Blanket (page end)</t>
        </is>
      </c>
      <c r="I158" s="26" t="n"/>
      <c r="J158" s="26" t="n"/>
      <c r="K158" s="26" t="n"/>
      <c r="L158" s="26" t="inlineStr">
        <is>
          <t>YES</t>
        </is>
      </c>
      <c r="M158" s="0" t="n">
        <v>-0.7880034884471889</v>
      </c>
      <c r="N158" s="71" t="n">
        <v>106</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0.5" customHeight="1" s="67">
      <c r="A159" s="37" t="inlineStr">
        <is>
          <t>NEWBORN_LOSS_KILL_GAIN_THRESHOLD_PCT</t>
        </is>
      </c>
      <c r="B159" s="38" t="inlineStr">
        <is>
          <t>2.0</t>
        </is>
      </c>
      <c r="C159" s="38" t="n"/>
      <c r="D159" s="38" t="inlineStr">
        <is>
          <t>AUGMENT, EXIT, GLOBAL_CHECK, REDUCE, STOCKS_EXIT</t>
        </is>
      </c>
      <c r="E159" s="38" t="n"/>
      <c r="F159" s="26" t="n"/>
      <c r="G159" s="38">
        <f>IFERROR(VLOOKUP($A408&amp;"_"&amp;$B408,Results_Deltas!$A$2:$P$15000,5,FALSE),"")</f>
        <v/>
      </c>
      <c r="H159" s="38" t="inlineStr">
        <is>
          <t>Blanket (page end)</t>
        </is>
      </c>
      <c r="I159" s="26" t="n"/>
      <c r="J159" s="26" t="n"/>
      <c r="K159" s="26" t="n"/>
      <c r="L159" s="26" t="inlineStr">
        <is>
          <t>NO</t>
        </is>
      </c>
      <c r="M159" s="0" t="n">
        <v>-1.922802062737104</v>
      </c>
      <c r="N159" s="71" t="n">
        <v>106</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0.5" customHeight="1" s="67">
      <c r="A160" s="37" t="inlineStr">
        <is>
          <t>NEWBORN_LOSS_KILL_GAIN_THRESHOLD_PCT</t>
        </is>
      </c>
      <c r="B160" s="38" t="inlineStr">
        <is>
          <t>1.0</t>
        </is>
      </c>
      <c r="C160" s="38" t="n"/>
      <c r="D160" s="38" t="inlineStr">
        <is>
          <t>AUGMENT, EXIT, GLOBAL_CHECK, REDUCE, STOCKS_EXIT</t>
        </is>
      </c>
      <c r="E160" s="38" t="n"/>
      <c r="F160" s="26" t="n"/>
      <c r="G160" s="38">
        <f>IFERROR(VLOOKUP($A409&amp;"_"&amp;$B409,Results_Deltas!$A$2:$P$15000,5,FALSE),"")</f>
        <v/>
      </c>
      <c r="H160" s="38" t="inlineStr">
        <is>
          <t>Blanket (page end)</t>
        </is>
      </c>
      <c r="I160" s="26" t="n"/>
      <c r="J160" s="26" t="n"/>
      <c r="K160" s="26" t="n"/>
      <c r="L160" s="26" t="inlineStr">
        <is>
          <t>NO</t>
        </is>
      </c>
      <c r="M160" s="0" t="n">
        <v>-2.434065719308851</v>
      </c>
      <c r="N160" s="71" t="n">
        <v>105</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0.5" customHeight="1" s="67">
      <c r="A161" s="37" t="inlineStr">
        <is>
          <t>NEWBORN_LOSS_KILL_GAIN_THRESHOLD_PCT</t>
        </is>
      </c>
      <c r="B161" s="38" t="inlineStr">
        <is>
          <t>0.5</t>
        </is>
      </c>
      <c r="C161" s="38" t="n"/>
      <c r="D161" s="38" t="inlineStr">
        <is>
          <t>AUGMENT, EXIT, GLOBAL_CHECK, REDUCE, STOCKS_EXIT</t>
        </is>
      </c>
      <c r="E161" s="38" t="n"/>
      <c r="F161" s="26" t="n"/>
      <c r="G161" s="38">
        <f>IFERROR(VLOOKUP($A410&amp;"_"&amp;$B410,Results_Deltas!$A$2:$P$15000,5,FALSE),"")</f>
        <v/>
      </c>
      <c r="H161" s="38" t="inlineStr">
        <is>
          <t>Blanket (page end)</t>
        </is>
      </c>
      <c r="I161" s="26" t="n"/>
      <c r="J161" s="26" t="n"/>
      <c r="K161" s="26" t="n"/>
      <c r="L161" s="26" t="inlineStr">
        <is>
          <t>NO</t>
        </is>
      </c>
      <c r="M161" s="0" t="n">
        <v>-2.406400481995691</v>
      </c>
      <c r="N161" s="71" t="n">
        <v>105</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0.5" customHeight="1" s="67">
      <c r="A162" s="37" t="inlineStr">
        <is>
          <t>NEWBORN_LOSS_KILL_REQUIRE_VEL_AGAINST</t>
        </is>
      </c>
      <c r="B162" s="38" t="inlineStr">
        <is>
          <t>0.0</t>
        </is>
      </c>
      <c r="C162" s="38" t="n"/>
      <c r="D162" s="38" t="inlineStr">
        <is>
          <t>AUGMENT, EXIT, GLOBAL_CHECK, REDUCE, STOCKS_EXIT</t>
        </is>
      </c>
      <c r="E162" s="38" t="n"/>
      <c r="F162" s="26" t="n"/>
      <c r="G162" s="38">
        <f>IFERROR(VLOOKUP($A411&amp;"_"&amp;$B411,Results_Deltas!$A$2:$P$15000,5,FALSE),"")</f>
        <v/>
      </c>
      <c r="H162" s="38" t="inlineStr">
        <is>
          <t>Blanket (page end)</t>
        </is>
      </c>
      <c r="I162" s="26" t="n"/>
      <c r="J162" s="26" t="n"/>
      <c r="K162" s="26" t="n"/>
      <c r="L162" s="26" t="inlineStr">
        <is>
          <t>YES</t>
        </is>
      </c>
      <c r="M162" s="0" t="n">
        <v>-0.8399552069677098</v>
      </c>
      <c r="N162" s="71" t="n">
        <v>101</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0.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IFERROR(VLOOKUP($A412&amp;"_"&amp;$B412,Results_Deltas!$A$2:$P$15000,5,FALSE),"")</f>
        <v/>
      </c>
      <c r="H163" s="38" t="inlineStr">
        <is>
          <t>Blanket (page end)</t>
        </is>
      </c>
      <c r="I163" s="26" t="n"/>
      <c r="J163" s="26" t="n"/>
      <c r="K163" s="26" t="n"/>
      <c r="L163" s="26" t="inlineStr">
        <is>
          <t>NO</t>
        </is>
      </c>
      <c r="M163" s="0" t="n">
        <v>-0.8399552069677098</v>
      </c>
      <c r="N163" s="71" t="n">
        <v>101</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0.5" customHeight="1" s="67">
      <c r="A164" s="37" t="inlineStr">
        <is>
          <t>NEW_POSITION_MAX_LOSS_THRESHOLD</t>
        </is>
      </c>
      <c r="B164" s="38" t="inlineStr">
        <is>
          <t>0</t>
        </is>
      </c>
      <c r="C164" s="38" t="n"/>
      <c r="D164" s="38" t="inlineStr">
        <is>
          <t>AUGMENT, EXIT, GLOBAL_CHECK, REDUCE, STOCKS_EXIT</t>
        </is>
      </c>
      <c r="E164" s="38" t="n"/>
      <c r="F164" s="26" t="n"/>
      <c r="G164" s="38">
        <f>IFERROR(VLOOKUP($A413&amp;"_"&amp;$B413,Results_Deltas!$A$2:$P$15000,5,FALSE),"")</f>
        <v/>
      </c>
      <c r="H164" s="38" t="inlineStr">
        <is>
          <t>Blanket (page end)</t>
        </is>
      </c>
      <c r="I164" s="26" t="n"/>
      <c r="J164" s="26" t="n"/>
      <c r="K164" s="26" t="n"/>
      <c r="L164" s="26" t="inlineStr">
        <is>
          <t>NO</t>
        </is>
      </c>
      <c r="M164" s="0" t="n">
        <v>-0.9365086205796982</v>
      </c>
      <c r="N164" s="71" t="n">
        <v>105</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0.5" customHeight="1" s="67">
      <c r="A165" s="37" t="inlineStr">
        <is>
          <t>NEW_POSITION_MAX_LOSS_THRESHOLD</t>
        </is>
      </c>
      <c r="B165" s="38" t="inlineStr">
        <is>
          <t>2.0</t>
        </is>
      </c>
      <c r="C165" s="38" t="n"/>
      <c r="D165" s="38" t="inlineStr">
        <is>
          <t>AUGMENT, EXIT, GLOBAL_CHECK, REDUCE, STOCKS_EXIT</t>
        </is>
      </c>
      <c r="E165" s="38" t="n"/>
      <c r="F165" s="26" t="n"/>
      <c r="G165" s="38">
        <f>IFERROR(VLOOKUP($A414&amp;"_"&amp;$B414,Results_Deltas!$A$2:$P$15000,5,FALSE),"")</f>
        <v/>
      </c>
      <c r="H165" s="38" t="inlineStr">
        <is>
          <t>Blanket (page end)</t>
        </is>
      </c>
      <c r="I165" s="26" t="n"/>
      <c r="J165" s="26" t="n"/>
      <c r="K165" s="26" t="n"/>
      <c r="L165" s="26" t="inlineStr">
        <is>
          <t>NO</t>
        </is>
      </c>
      <c r="M165" s="0" t="n">
        <v>-2.871432025389842</v>
      </c>
      <c r="N165" s="71" t="n">
        <v>104</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0.5" customHeight="1" s="67">
      <c r="A166" s="37" t="inlineStr">
        <is>
          <t>NEW_POSITION_MAX_LOSS_THRESHOLD</t>
        </is>
      </c>
      <c r="B166" s="38" t="inlineStr">
        <is>
          <t>1.0</t>
        </is>
      </c>
      <c r="C166" s="38" t="n"/>
      <c r="D166" s="38" t="inlineStr">
        <is>
          <t>AUGMENT, EXIT, GLOBAL_CHECK, REDUCE, STOCKS_EXIT</t>
        </is>
      </c>
      <c r="E166" s="38" t="n"/>
      <c r="F166" s="26" t="n"/>
      <c r="G166" s="38">
        <f>IFERROR(VLOOKUP($A415&amp;"_"&amp;$B415,Results_Deltas!$A$2:$P$15000,5,FALSE),"")</f>
        <v/>
      </c>
      <c r="H166" s="38" t="inlineStr">
        <is>
          <t>Blanket (page end)</t>
        </is>
      </c>
      <c r="I166" s="26" t="n"/>
      <c r="J166" s="26" t="n"/>
      <c r="K166" s="26" t="n"/>
      <c r="L166" s="26" t="inlineStr">
        <is>
          <t>NO</t>
        </is>
      </c>
      <c r="M166" s="0" t="n">
        <v>-2.211868618635919</v>
      </c>
      <c r="N166" s="71" t="n">
        <v>105</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0.5" customHeight="1" s="67">
      <c r="A167" s="37" t="inlineStr">
        <is>
          <t>NEW_POSITION_MAX_LOSS_THRESHOLD</t>
        </is>
      </c>
      <c r="B167" s="38" t="inlineStr">
        <is>
          <t>0.5</t>
        </is>
      </c>
      <c r="C167" s="38" t="n"/>
      <c r="D167" s="38" t="inlineStr">
        <is>
          <t>AUGMENT, EXIT, GLOBAL_CHECK, REDUCE, STOCKS_EXIT</t>
        </is>
      </c>
      <c r="E167" s="38" t="n"/>
      <c r="F167" s="26" t="n"/>
      <c r="G167" s="38">
        <f>IFERROR(VLOOKUP($A416&amp;"_"&amp;$B416,Results_Deltas!$A$2:$P$15000,5,FALSE),"")</f>
        <v/>
      </c>
      <c r="H167" s="38" t="inlineStr">
        <is>
          <t>Blanket (page end)</t>
        </is>
      </c>
      <c r="I167" s="26" t="n"/>
      <c r="J167" s="26" t="n"/>
      <c r="K167" s="26" t="n"/>
      <c r="L167" s="26" t="inlineStr">
        <is>
          <t>NO</t>
        </is>
      </c>
      <c r="M167" s="0" t="n">
        <v>-1.980955507297841</v>
      </c>
      <c r="N167" s="71" t="n">
        <v>105</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0.5" customHeight="1" s="67">
      <c r="A168" s="37" t="inlineStr">
        <is>
          <t>OI_CONFIRM_ENABLED</t>
        </is>
      </c>
      <c r="B168" s="38" t="inlineStr">
        <is>
          <t>False</t>
        </is>
      </c>
      <c r="C168" s="38" t="n"/>
      <c r="D168" s="38" t="inlineStr">
        <is>
          <t>ENTRY, GLOBAL_CHECK, STOCKS_EXIT</t>
        </is>
      </c>
      <c r="E168" s="38" t="n"/>
      <c r="F168" s="26" t="n"/>
      <c r="G168" s="38">
        <f>IFERROR(VLOOKUP($A417&amp;"_"&amp;$B417,Results_Deltas!$A$2:$P$15000,5,FALSE),"")</f>
        <v/>
      </c>
      <c r="H168" s="38" t="inlineStr">
        <is>
          <t>Blanket (page end)</t>
        </is>
      </c>
      <c r="I168" s="26" t="n"/>
      <c r="J168" s="26" t="n"/>
      <c r="K168" s="26" t="n"/>
      <c r="L168" s="26" t="inlineStr">
        <is>
          <t>NO</t>
        </is>
      </c>
      <c r="M168" s="0" t="n">
        <v>-1.033359404504189</v>
      </c>
      <c r="N168" s="71" t="n">
        <v>93</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0.5" customHeight="1" s="67">
      <c r="A169" s="39" t="inlineStr">
        <is>
          <t>OI_CONFIRM_ENABLED</t>
        </is>
      </c>
      <c r="B169" s="40" t="inlineStr">
        <is>
          <t>True</t>
        </is>
      </c>
      <c r="C169" s="38" t="n"/>
      <c r="D169" s="38" t="inlineStr">
        <is>
          <t>ENTRY, GLOBAL_CHECK, STOCKS_EXIT</t>
        </is>
      </c>
      <c r="E169" s="38" t="n"/>
      <c r="F169" s="26" t="n"/>
      <c r="G169" s="38">
        <f>IFERROR(VLOOKUP($A418&amp;"_"&amp;$B418,Results_Deltas!$A$2:$P$15000,5,FALSE),"")</f>
        <v/>
      </c>
      <c r="H169" s="38" t="inlineStr">
        <is>
          <t>Blanket (page end)</t>
        </is>
      </c>
      <c r="I169" s="26" t="n"/>
      <c r="J169" s="26" t="n"/>
      <c r="K169" s="26" t="n"/>
      <c r="L169" s="26" t="inlineStr">
        <is>
          <t>YES</t>
        </is>
      </c>
      <c r="M169" s="0" t="n">
        <v>-3.920522648709543</v>
      </c>
      <c r="N169" s="71" t="n">
        <v>101</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0.5" customHeight="1" s="67">
      <c r="A170" s="37" t="inlineStr">
        <is>
          <t>OI_CONFIRM_MIN_CHANGE_PCT</t>
        </is>
      </c>
      <c r="B170" s="38" t="inlineStr">
        <is>
          <t>0</t>
        </is>
      </c>
      <c r="C170" s="38" t="n"/>
      <c r="D170" s="38" t="inlineStr">
        <is>
          <t>ENTRY, GLOBAL_CHECK, STOCKS_EXIT</t>
        </is>
      </c>
      <c r="E170" s="38" t="n"/>
      <c r="F170" s="26" t="n"/>
      <c r="G170" s="38">
        <f>IFERROR(VLOOKUP($A419&amp;"_"&amp;$B419,Results_Deltas!$A$2:$P$15000,5,FALSE),"")</f>
        <v/>
      </c>
      <c r="H170" s="38" t="inlineStr">
        <is>
          <t>Blanket (page end)</t>
        </is>
      </c>
      <c r="I170" s="26" t="n"/>
      <c r="J170" s="26" t="n"/>
      <c r="K170" s="26" t="n"/>
      <c r="L170" s="26" t="inlineStr">
        <is>
          <t>NO</t>
        </is>
      </c>
      <c r="M170" s="0" t="n">
        <v>-3.43723934059771</v>
      </c>
      <c r="N170" s="71" t="n">
        <v>105</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0.5" customHeight="1" s="67">
      <c r="A171" s="37" t="inlineStr">
        <is>
          <t>OI_CONFIRM_MIN_CHANGE_PCT</t>
        </is>
      </c>
      <c r="B171" s="38" t="inlineStr">
        <is>
          <t>2.0</t>
        </is>
      </c>
      <c r="C171" s="38" t="n"/>
      <c r="D171" s="38" t="inlineStr">
        <is>
          <t>ENTRY, GLOBAL_CHECK, STOCKS_EXIT</t>
        </is>
      </c>
      <c r="E171" s="38" t="n"/>
      <c r="F171" s="26" t="n"/>
      <c r="G171" s="38">
        <f>IFERROR(VLOOKUP($A420&amp;"_"&amp;$B420,Results_Deltas!$A$2:$P$15000,5,FALSE),"")</f>
        <v/>
      </c>
      <c r="H171" s="38" t="inlineStr">
        <is>
          <t>Blanket (page end)</t>
        </is>
      </c>
      <c r="I171" s="26" t="n"/>
      <c r="J171" s="26" t="n"/>
      <c r="K171" s="26" t="n"/>
      <c r="L171" s="26" t="inlineStr">
        <is>
          <t>NO</t>
        </is>
      </c>
      <c r="M171" s="0" t="n">
        <v>-4.156713820786222</v>
      </c>
      <c r="N171" s="71" t="n">
        <v>100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0.5" customHeight="1" s="67">
      <c r="A172" s="37" t="inlineStr">
        <is>
          <t>OI_CONFIRM_MIN_CHANGE_PCT</t>
        </is>
      </c>
      <c r="B172" s="38" t="inlineStr">
        <is>
          <t>1.0</t>
        </is>
      </c>
      <c r="C172" s="38" t="n"/>
      <c r="D172" s="38" t="inlineStr">
        <is>
          <t>ENTRY, GLOBAL_CHECK, STOCKS_EXIT</t>
        </is>
      </c>
      <c r="E172" s="38" t="n"/>
      <c r="F172" s="26" t="n"/>
      <c r="G172" s="38">
        <f>IFERROR(VLOOKUP($A421&amp;"_"&amp;$B421,Results_Deltas!$A$2:$P$15000,5,FALSE),"")</f>
        <v/>
      </c>
      <c r="H172" s="38" t="inlineStr">
        <is>
          <t>Blanket (page end)</t>
        </is>
      </c>
      <c r="I172" s="26" t="n"/>
      <c r="J172" s="26" t="n"/>
      <c r="K172" s="26" t="n"/>
      <c r="L172" s="26" t="inlineStr">
        <is>
          <t>NO</t>
        </is>
      </c>
      <c r="M172" s="0" t="n">
        <v>-2.959358952767639</v>
      </c>
      <c r="N172" s="71" t="n">
        <v>105</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0.5" customHeight="1" s="67">
      <c r="A173" s="39" t="inlineStr">
        <is>
          <t>OI_CONFIRM_MIN_CHANGE_PCT</t>
        </is>
      </c>
      <c r="B173" s="40" t="inlineStr">
        <is>
          <t>0.5</t>
        </is>
      </c>
      <c r="C173" s="38" t="n"/>
      <c r="D173" s="38" t="inlineStr">
        <is>
          <t>ENTRY, GLOBAL_CHECK, STOCKS_EXIT</t>
        </is>
      </c>
      <c r="E173" s="38" t="n"/>
      <c r="F173" s="26" t="n"/>
      <c r="G173" s="38">
        <f>IFERROR(VLOOKUP($A422&amp;"_"&amp;$B422,Results_Deltas!$A$2:$P$15000,5,FALSE),"")</f>
        <v/>
      </c>
      <c r="H173" s="38" t="inlineStr">
        <is>
          <t>Blanket (page end)</t>
        </is>
      </c>
      <c r="I173" s="26" t="n"/>
      <c r="J173" s="26" t="n"/>
      <c r="K173" s="26" t="n"/>
      <c r="L173" s="26" t="inlineStr">
        <is>
          <t>YES</t>
        </is>
      </c>
      <c r="M173" s="0" t="n">
        <v>-1.883282834340733</v>
      </c>
      <c r="N173" s="71" t="n">
        <v>104</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0.5" customHeight="1" s="67">
      <c r="A174" s="37" t="inlineStr">
        <is>
          <t>OI_CONFIRM_MIN_PRICE_PCT</t>
        </is>
      </c>
      <c r="B174" s="38" t="inlineStr">
        <is>
          <t>0</t>
        </is>
      </c>
      <c r="C174" s="38" t="n"/>
      <c r="D174" s="38" t="inlineStr">
        <is>
          <t>ENTRY, GLOBAL_CHECK, STOCKS_EXIT</t>
        </is>
      </c>
      <c r="E174" s="38" t="n"/>
      <c r="F174" s="26" t="n"/>
      <c r="G174" s="38">
        <f>IFERROR(VLOOKUP($A423&amp;"_"&amp;$B423,Results_Deltas!$A$2:$P$15000,5,FALSE),"")</f>
        <v/>
      </c>
      <c r="H174" s="38" t="inlineStr">
        <is>
          <t>Blanket (page end)</t>
        </is>
      </c>
      <c r="I174" s="26" t="n"/>
      <c r="J174" s="26" t="n"/>
      <c r="K174" s="26" t="n"/>
      <c r="L174" s="26" t="inlineStr">
        <is>
          <t>NO</t>
        </is>
      </c>
      <c r="M174" s="0" t="n">
        <v>-2.354547392687361</v>
      </c>
      <c r="N174" s="71" t="n">
        <v>103</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0.5" customHeight="1" s="67">
      <c r="A175" s="37" t="inlineStr">
        <is>
          <t>OI_CONFIRM_MIN_PRICE_PCT</t>
        </is>
      </c>
      <c r="B175" s="38" t="inlineStr">
        <is>
          <t>2.0</t>
        </is>
      </c>
      <c r="C175" s="38" t="n"/>
      <c r="D175" s="38" t="inlineStr">
        <is>
          <t>ENTRY, GLOBAL_CHECK, STOCKS_EXIT</t>
        </is>
      </c>
      <c r="E175" s="38" t="n"/>
      <c r="F175" s="26" t="n"/>
      <c r="G175" s="38">
        <f>IFERROR(VLOOKUP($A424&amp;"_"&amp;$B424,Results_Deltas!$A$2:$P$15000,5,FALSE),"")</f>
        <v/>
      </c>
      <c r="H175" s="38" t="inlineStr">
        <is>
          <t>Blanket (page end)</t>
        </is>
      </c>
      <c r="I175" s="26" t="n"/>
      <c r="J175" s="26" t="n"/>
      <c r="K175" s="26" t="n"/>
      <c r="L175" s="26" t="inlineStr">
        <is>
          <t>NO</t>
        </is>
      </c>
      <c r="M175" s="0" t="n">
        <v>-2.665344429588409</v>
      </c>
      <c r="N175" s="71" t="n">
        <v>104</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0.5" customHeight="1" s="67">
      <c r="A176" s="37" t="inlineStr">
        <is>
          <t>OI_CONFIRM_MIN_PRICE_PCT</t>
        </is>
      </c>
      <c r="B176" s="38" t="inlineStr">
        <is>
          <t>1.0</t>
        </is>
      </c>
      <c r="C176" s="38" t="n"/>
      <c r="D176" s="38" t="inlineStr">
        <is>
          <t>ENTRY, GLOBAL_CHECK, STOCKS_EXIT</t>
        </is>
      </c>
      <c r="E176" s="38" t="n"/>
      <c r="F176" s="26" t="n"/>
      <c r="G176" s="38">
        <f>IFERROR(VLOOKUP($A425&amp;"_"&amp;$B425,Results_Deltas!$A$2:$P$15000,5,FALSE),"")</f>
        <v/>
      </c>
      <c r="H176" s="38" t="inlineStr">
        <is>
          <t>Blanket (page end)</t>
        </is>
      </c>
      <c r="I176" s="26" t="n"/>
      <c r="J176" s="26" t="n"/>
      <c r="K176" s="26" t="n"/>
      <c r="L176" s="26" t="inlineStr">
        <is>
          <t>NO</t>
        </is>
      </c>
      <c r="M176" s="0" t="n">
        <v>-3.973575701627417</v>
      </c>
      <c r="N176" s="71" t="n">
        <v>98</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0.5" customHeight="1" s="67">
      <c r="A177" s="37" t="inlineStr">
        <is>
          <t>OI_CONFIRM_MIN_PRICE_PCT</t>
        </is>
      </c>
      <c r="B177" s="38" t="inlineStr">
        <is>
          <t>0.5</t>
        </is>
      </c>
      <c r="C177" s="38" t="n"/>
      <c r="D177" s="38" t="inlineStr">
        <is>
          <t>ENTRY, GLOBAL_CHECK, STOCKS_EXIT</t>
        </is>
      </c>
      <c r="E177" s="38" t="n"/>
      <c r="F177" s="26" t="n"/>
      <c r="G177" s="38">
        <f>IFERROR(VLOOKUP($A426&amp;"_"&amp;$B426,Results_Deltas!$A$2:$P$15000,5,FALSE),"")</f>
        <v/>
      </c>
      <c r="H177" s="38" t="inlineStr">
        <is>
          <t>Blanket (page end)</t>
        </is>
      </c>
      <c r="I177" s="26" t="n"/>
      <c r="J177" s="26" t="n"/>
      <c r="K177" s="26" t="n"/>
      <c r="L177" s="26" t="inlineStr">
        <is>
          <t>NO</t>
        </is>
      </c>
      <c r="M177" s="0" t="n">
        <v>-3.965490336768173</v>
      </c>
      <c r="N177" s="71" t="n">
        <v>99</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0.5" customHeight="1" s="67">
      <c r="A178" s="0" t="inlineStr">
        <is>
          <t>REENTRY_BOUNCE_BAR_GR_ENABLED</t>
        </is>
      </c>
      <c r="B178" s="0" t="inlineStr">
        <is>
          <t>False</t>
        </is>
      </c>
      <c r="D178" s="0" t="inlineStr">
        <is>
          <t>BOUNCE_REENTRY</t>
        </is>
      </c>
      <c r="F178" s="0">
        <f>IFERROR(VLOOKUP($A178&amp;"_"&amp;$B178,Results_Deltas!$A:$J,5,FALSE),0)</f>
        <v/>
      </c>
      <c r="G178" s="0">
        <f>IFERROR(VLOOKUP($A178&amp;"_"&amp;$B178,Results_Deltas!$A$2:$P$15000,5,FALSE),"")</f>
        <v/>
      </c>
      <c r="H178" s="0">
        <f>IFERROR(VLOOKUP($A178,Results_30d_Deltas!$A:$F,5,FALSE),0)</f>
        <v/>
      </c>
      <c r="I178" s="0">
        <f>IFERROR(VLOOKUP($A178,Results_30d_Deltas!$A:$F,6,FALSE),0)</f>
        <v/>
      </c>
      <c r="L178" s="0" t="inlineStr">
        <is>
          <t>NO</t>
        </is>
      </c>
      <c r="M178" s="0" t="n">
        <v>-1.94435760971884</v>
      </c>
      <c r="N178" s="0" t="n">
        <v>11</v>
      </c>
    </row>
    <row r="179" ht="10.5" customHeight="1" s="67">
      <c r="A179" s="0" t="inlineStr">
        <is>
          <t>REENTRY_PULLBACK_GR_SCORE_ENABLED</t>
        </is>
      </c>
      <c r="B179" s="0" t="inlineStr">
        <is>
          <t>False</t>
        </is>
      </c>
      <c r="D179" s="0" t="inlineStr">
        <is>
          <t>BOUNCE_REENTRY</t>
        </is>
      </c>
      <c r="F179" s="0">
        <f>IFERROR(VLOOKUP($A179&amp;"_"&amp;$B179,Results_Deltas!$A:$J,5,FALSE),0)</f>
        <v/>
      </c>
      <c r="G179" s="0">
        <f>IFERROR(VLOOKUP($A179&amp;"_"&amp;$B179,Results_Deltas!$A$2:$P$15000,5,FALSE),"")</f>
        <v/>
      </c>
      <c r="H179" s="0">
        <f>IFERROR(VLOOKUP($A179,Results_30d_Deltas!$A:$F,5,FALSE),0)</f>
        <v/>
      </c>
      <c r="I179" s="0">
        <f>IFERROR(VLOOKUP($A179,Results_30d_Deltas!$A:$F,6,FALSE),0)</f>
        <v/>
      </c>
      <c r="L179" s="0" t="inlineStr">
        <is>
          <t>NO</t>
        </is>
      </c>
      <c r="M179" s="0" t="n">
        <v>-1.922010724093743</v>
      </c>
      <c r="N179" s="0" t="n">
        <v>11</v>
      </c>
    </row>
    <row r="180" ht="10.5" customHeight="1" s="67">
      <c r="A180" s="0" t="inlineStr">
        <is>
          <t>REENTRY_DC_MID_PULLBACK_ENABLED</t>
        </is>
      </c>
      <c r="B180" s="0" t="inlineStr">
        <is>
          <t>False</t>
        </is>
      </c>
      <c r="D180" s="0" t="inlineStr">
        <is>
          <t>BOUNCE_REENTRY</t>
        </is>
      </c>
      <c r="F180" s="0">
        <f>IFERROR(VLOOKUP($A180&amp;"_"&amp;$B180,Results_Deltas!$A:$J,5,FALSE),0)</f>
        <v/>
      </c>
      <c r="G180" s="0">
        <f>IFERROR(VLOOKUP($A180&amp;"_"&amp;$B180,Results_Deltas!$A$2:$P$15000,5,FALSE),"")</f>
        <v/>
      </c>
      <c r="H180" s="0">
        <f>IFERROR(VLOOKUP($A180,Results_30d_Deltas!$A:$F,5,FALSE),0)</f>
        <v/>
      </c>
      <c r="I180" s="0">
        <f>IFERROR(VLOOKUP($A180,Results_30d_Deltas!$A:$F,6,FALSE),0)</f>
        <v/>
      </c>
      <c r="L180" s="0" t="inlineStr">
        <is>
          <t>NO</t>
        </is>
      </c>
      <c r="M180" s="0" t="n">
        <v>-1.922010724093743</v>
      </c>
      <c r="N180" s="0" t="n">
        <v>11</v>
      </c>
    </row>
    <row r="181" ht="10.5" customHeight="1" s="67">
      <c r="A181" s="0" t="inlineStr">
        <is>
          <t>REENTRY_K_RESET_GR_ENABLED</t>
        </is>
      </c>
      <c r="B181" s="0" t="inlineStr">
        <is>
          <t>False</t>
        </is>
      </c>
      <c r="D181" s="0" t="inlineStr">
        <is>
          <t>BOUNCE_REENTRY</t>
        </is>
      </c>
      <c r="F181" s="0">
        <f>IFERROR(VLOOKUP($A181&amp;"_"&amp;$B181,Results_Deltas!$A:$J,5,FALSE),0)</f>
        <v/>
      </c>
      <c r="G181" s="0">
        <f>IFERROR(VLOOKUP($A181&amp;"_"&amp;$B181,Results_Deltas!$A$2:$P$15000,5,FALSE),"")</f>
        <v/>
      </c>
      <c r="H181" s="0">
        <f>IFERROR(VLOOKUP($A181,Results_30d_Deltas!$A:$F,5,FALSE),0)</f>
        <v/>
      </c>
      <c r="I181" s="0">
        <f>IFERROR(VLOOKUP($A181,Results_30d_Deltas!$A:$F,6,FALSE),0)</f>
        <v/>
      </c>
      <c r="L181" s="0" t="inlineStr">
        <is>
          <t>NO</t>
        </is>
      </c>
      <c r="M181" s="0" t="n">
        <v>-1.94435760971884</v>
      </c>
      <c r="N181" s="0" t="n">
        <v>11</v>
      </c>
    </row>
    <row r="182" ht="10.5" customHeight="1" s="67">
      <c r="A182" s="0" t="inlineStr">
        <is>
          <t>REENTRY_15M_DC_BASIS_CROSS_HTF_ENABLED</t>
        </is>
      </c>
      <c r="B182" s="0" t="inlineStr">
        <is>
          <t>False</t>
        </is>
      </c>
      <c r="D182" s="0" t="inlineStr">
        <is>
          <t>BOUNCE_15M_TESTABLE</t>
        </is>
      </c>
      <c r="F182" s="0">
        <f>IFERROR(VLOOKUP($A182&amp;"_"&amp;$B182,Results_Deltas!$A:$J,5,FALSE),0)</f>
        <v/>
      </c>
      <c r="G182" s="0">
        <f>IFERROR(VLOOKUP($A182&amp;"_"&amp;$B182,Results_Deltas!$A$2:$P$15000,5,FALSE),"")</f>
        <v/>
      </c>
      <c r="H182" s="0">
        <f>IFERROR(VLOOKUP($A182,Results_30d_Deltas!$A:$F,5,FALSE),0)</f>
        <v/>
      </c>
      <c r="I182" s="0">
        <f>IFERROR(VLOOKUP($A182,Results_30d_Deltas!$A:$F,6,FALSE),0)</f>
        <v/>
      </c>
      <c r="L182" s="0" t="inlineStr">
        <is>
          <t>NO</t>
        </is>
      </c>
      <c r="M182" s="0" t="n">
        <v>-1.913283026268256</v>
      </c>
      <c r="N182" s="0" t="n">
        <v>11</v>
      </c>
    </row>
    <row r="183" ht="10.5" customHeight="1" s="67">
      <c r="A183" s="0" t="inlineStr">
        <is>
          <t>REENTRY_15M_LRL_PULLBACK_HTF_ENABLED</t>
        </is>
      </c>
      <c r="B183" s="0" t="inlineStr">
        <is>
          <t>False</t>
        </is>
      </c>
      <c r="D183" s="0" t="inlineStr">
        <is>
          <t>BOUNCE_15M_TESTABLE</t>
        </is>
      </c>
      <c r="F183" s="0">
        <f>IFERROR(VLOOKUP($A183&amp;"_"&amp;$B183,Results_Deltas!$A:$J,5,FALSE),0)</f>
        <v/>
      </c>
      <c r="G183" s="0">
        <f>IFERROR(VLOOKUP($A183&amp;"_"&amp;$B183,Results_Deltas!$A$2:$P$15000,5,FALSE),"")</f>
        <v/>
      </c>
      <c r="H183" s="0">
        <f>IFERROR(VLOOKUP($A183,Results_30d_Deltas!$A:$F,5,FALSE),0)</f>
        <v/>
      </c>
      <c r="I183" s="0">
        <f>IFERROR(VLOOKUP($A183,Results_30d_Deltas!$A:$F,6,FALSE),0)</f>
        <v/>
      </c>
      <c r="L183" s="0" t="inlineStr">
        <is>
          <t>NO</t>
        </is>
      </c>
      <c r="M183" s="0" t="n">
        <v>-1.922010724093743</v>
      </c>
      <c r="N183" s="0" t="n">
        <v>11</v>
      </c>
    </row>
    <row r="184" ht="10.5" customHeight="1" s="67">
      <c r="A184" s="0" t="inlineStr">
        <is>
          <t>REENTRY_15M_BB1H_LOW_BOUNCE_HTF_ENABLED</t>
        </is>
      </c>
      <c r="B184" s="0" t="inlineStr">
        <is>
          <t>False</t>
        </is>
      </c>
      <c r="D184" s="0" t="inlineStr">
        <is>
          <t>BOUNCE_15M_TESTABLE</t>
        </is>
      </c>
      <c r="F184" s="0">
        <f>IFERROR(VLOOKUP($A184&amp;"_"&amp;$B184,Results_Deltas!$A:$J,5,FALSE),0)</f>
        <v/>
      </c>
      <c r="G184" s="0">
        <f>IFERROR(VLOOKUP($A184&amp;"_"&amp;$B184,Results_Deltas!$A$2:$P$15000,5,FALSE),"")</f>
        <v/>
      </c>
      <c r="H184" s="0">
        <f>IFERROR(VLOOKUP($A184,Results_30d_Deltas!$A:$F,5,FALSE),0)</f>
        <v/>
      </c>
      <c r="I184" s="0">
        <f>IFERROR(VLOOKUP($A184,Results_30d_Deltas!$A:$F,6,FALSE),0)</f>
        <v/>
      </c>
      <c r="L184" s="0" t="inlineStr">
        <is>
          <t>NO</t>
        </is>
      </c>
      <c r="M184" s="0" t="n">
        <v>-1.94435760971884</v>
      </c>
      <c r="N184" s="0" t="n">
        <v>11</v>
      </c>
    </row>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0.5" customHeight="1" s="67"/>
    <row r="202" ht="10.5" customHeight="1" s="67"/>
    <row r="203" ht="10.5" customHeight="1" s="67"/>
    <row r="204" ht="10.5" customHeight="1" s="67"/>
    <row r="205" ht="10.5" customHeight="1" s="67"/>
    <row r="206" ht="10.5" customHeight="1" s="67"/>
    <row r="207" ht="10.5" customHeight="1" s="67"/>
    <row r="208" ht="10.5" customHeight="1" s="67"/>
    <row r="209" ht="10.5" customHeight="1" s="67"/>
    <row r="210" ht="10.5" customHeight="1" s="67"/>
    <row r="211" ht="10.5" customHeight="1" s="67"/>
    <row r="212" ht="10.5" customHeight="1" s="67"/>
    <row r="213" ht="10.5" customHeight="1" s="67"/>
    <row r="214" ht="10.5" customHeight="1" s="67"/>
    <row r="215" ht="10.5" customHeight="1" s="67"/>
    <row r="216" ht="10.5" customHeight="1" s="67"/>
    <row r="217" ht="10.5" customHeight="1" s="67"/>
    <row r="218" ht="10.5" customHeight="1" s="67"/>
    <row r="219" ht="10.5" customHeight="1" s="67"/>
    <row r="220" ht="10.5" customHeight="1" s="67"/>
    <row r="221" ht="10.5" customHeight="1" s="67"/>
    <row r="222" ht="10.5" customHeight="1" s="67"/>
    <row r="223" ht="10.5" customHeight="1" s="67"/>
    <row r="224" ht="10.5" customHeight="1" s="67"/>
    <row r="225" ht="10.5" customHeight="1" s="67"/>
    <row r="226" ht="10.5" customHeight="1" s="67"/>
    <row r="227" ht="10.5" customHeight="1" s="67"/>
    <row r="228" ht="10.5" customHeight="1" s="67"/>
    <row r="229" ht="10.5" customHeight="1" s="67"/>
    <row r="230" ht="10.5" customHeight="1" s="67"/>
    <row r="231" ht="10.5" customHeight="1" s="67"/>
    <row r="232" ht="10.5" customHeight="1" s="67"/>
    <row r="233" ht="10.5" customHeight="1" s="67"/>
    <row r="234" ht="10.5" customHeight="1" s="67"/>
    <row r="235" ht="10.5" customHeight="1" s="67"/>
    <row r="236" ht="10.5" customHeight="1" s="67"/>
    <row r="237" ht="10.5" customHeight="1" s="67"/>
    <row r="238" ht="10.5" customHeight="1" s="67"/>
    <row r="239" ht="10.5" customHeight="1" s="67"/>
    <row r="240" ht="10.5" customHeight="1" s="67"/>
    <row r="241" ht="10.5" customHeight="1" s="67"/>
    <row r="242" ht="10.5" customHeight="1" s="67"/>
    <row r="243" ht="10.5" customHeight="1" s="67"/>
    <row r="244" ht="10.5" customHeight="1" s="67"/>
    <row r="245" ht="10.5" customHeight="1" s="67"/>
    <row r="246" ht="10.5" customHeight="1" s="67"/>
    <row r="247" ht="10.5" customHeight="1" s="67"/>
    <row r="248" ht="10.5" customHeight="1" s="67"/>
    <row r="249" ht="10.5" customHeight="1" s="67"/>
    <row r="250" ht="10.5" customHeight="1" s="67"/>
    <row r="251" ht="10.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sheetData>
  <mergeCells count="1">
    <mergeCell ref="A1:IL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P17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07 REENTRY_ADAPTIVE - 10 bases -&gt; 38 rows - 231 per-row FULLY CONNECTED</t>
        </is>
      </c>
      <c r="IP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n"/>
      <c r="P2" s="31" t="inlineStr">
        <is>
          <t>ATR_TRAIL_FILTER_TF=OFF</t>
        </is>
      </c>
      <c r="Q2" s="31" t="inlineStr">
        <is>
          <t>ATR_TRAIL_FILTER_TF=D</t>
        </is>
      </c>
      <c r="R2" s="31" t="inlineStr">
        <is>
          <t>ATR_TRAIL_FILTER_TF=4h</t>
        </is>
      </c>
      <c r="S2" s="31" t="inlineStr">
        <is>
          <t>ATR_TRAIL_FILTER_TF=1h</t>
        </is>
      </c>
      <c r="T2" s="31" t="inlineStr">
        <is>
          <t>ATR_TRAIL_FILTER_TF=15m</t>
        </is>
      </c>
      <c r="U2" s="31" t="inlineStr">
        <is>
          <t>BAR_PATTERNS_FILTER_TF=OFF</t>
        </is>
      </c>
      <c r="V2" s="31" t="inlineStr">
        <is>
          <t>BAR_PATTERNS_FILTER_TF=D</t>
        </is>
      </c>
      <c r="W2" s="31" t="inlineStr">
        <is>
          <t>BAR_PATTERNS_FILTER_TF=4h</t>
        </is>
      </c>
      <c r="X2" s="31" t="inlineStr">
        <is>
          <t>BAR_PATTERNS_FILTER_TF=1h</t>
        </is>
      </c>
      <c r="Y2" s="31" t="inlineStr">
        <is>
          <t>BAR_PATTERNS_FILTER_TF=15m</t>
        </is>
      </c>
      <c r="Z2" s="31" t="inlineStr">
        <is>
          <t>BB_PULLBACK_GATE_FILTER_TF=OFF</t>
        </is>
      </c>
      <c r="AA2" s="31" t="inlineStr">
        <is>
          <t>BB_PULLBACK_GATE_FILTER_TF=D</t>
        </is>
      </c>
      <c r="AB2" s="31" t="inlineStr">
        <is>
          <t>BB_PULLBACK_GATE_FILTER_TF=4h</t>
        </is>
      </c>
      <c r="AC2" s="31" t="inlineStr">
        <is>
          <t>BB_PULLBACK_GATE_FILTER_TF=1h</t>
        </is>
      </c>
      <c r="AD2" s="31" t="inlineStr">
        <is>
          <t>BB_PULLBACK_GATE_FILTER_TF=15m</t>
        </is>
      </c>
      <c r="AE2" s="31" t="inlineStr">
        <is>
          <t>BB_RECOVERY_ENTRY_FILTER_TF=OFF</t>
        </is>
      </c>
      <c r="AF2" s="31" t="inlineStr">
        <is>
          <t>BB_RECOVERY_ENTRY_FILTER_TF=D</t>
        </is>
      </c>
      <c r="AG2" s="31" t="inlineStr">
        <is>
          <t>BB_RECOVERY_ENTRY_FILTER_TF=4h</t>
        </is>
      </c>
      <c r="AH2" s="31" t="inlineStr">
        <is>
          <t>BB_RECOVERY_ENTRY_FILTER_TF=1h</t>
        </is>
      </c>
      <c r="AI2" s="31" t="inlineStr">
        <is>
          <t>BB_RECOVERY_ENTRY_FILTER_TF=15m</t>
        </is>
      </c>
      <c r="AJ2" s="31" t="inlineStr">
        <is>
          <t>BB_RECOVERY_FILTER_TF=OFF</t>
        </is>
      </c>
      <c r="AK2" s="31" t="inlineStr">
        <is>
          <t>BB_RECOVERY_FILTER_TF=D</t>
        </is>
      </c>
      <c r="AL2" s="31" t="inlineStr">
        <is>
          <t>BB_RECOVERY_FILTER_TF=4h</t>
        </is>
      </c>
      <c r="AM2" s="31" t="inlineStr">
        <is>
          <t>BB_RECOVERY_FILTER_TF=1h</t>
        </is>
      </c>
      <c r="AN2" s="31" t="inlineStr">
        <is>
          <t>BB_RECOVERY_FILTER_TF=15m</t>
        </is>
      </c>
      <c r="AO2" s="31" t="inlineStr">
        <is>
          <t>BREAKEVEN_GAIN_EROSION_FILTER_TF=OFF</t>
        </is>
      </c>
      <c r="AP2" s="31" t="inlineStr">
        <is>
          <t>BREAKEVEN_GAIN_EROSION_FILTER_TF=D</t>
        </is>
      </c>
      <c r="AQ2" s="31" t="inlineStr">
        <is>
          <t>BREAKEVEN_GAIN_EROSION_FILTER_TF=4h</t>
        </is>
      </c>
      <c r="AR2" s="31" t="inlineStr">
        <is>
          <t>BREAKEVEN_GAIN_EROSION_FILTER_TF=1h</t>
        </is>
      </c>
      <c r="AS2" s="31" t="inlineStr">
        <is>
          <t>BREAKEVEN_GAIN_EROSION_FILTER_TF=15m</t>
        </is>
      </c>
      <c r="AT2" s="31" t="inlineStr">
        <is>
          <t>BREAKOUT_RETEST_FILTER_TF=OFF</t>
        </is>
      </c>
      <c r="AU2" s="31" t="inlineStr">
        <is>
          <t>BREAKOUT_RETEST_FILTER_TF=D</t>
        </is>
      </c>
      <c r="AV2" s="31" t="inlineStr">
        <is>
          <t>BREAKOUT_RETEST_FILTER_TF=4h</t>
        </is>
      </c>
      <c r="AW2" s="31" t="inlineStr">
        <is>
          <t>BREAKOUT_RETEST_FILTER_TF=1h</t>
        </is>
      </c>
      <c r="AX2" s="31" t="inlineStr">
        <is>
          <t>BREAKOUT_RETEST_FILTER_TF=15m</t>
        </is>
      </c>
      <c r="AY2" s="31" t="inlineStr">
        <is>
          <t>BT_WT_CROSS_LADDER_FILTER_TF=OFF</t>
        </is>
      </c>
      <c r="AZ2" s="31" t="inlineStr">
        <is>
          <t>BT_WT_CROSS_LADDER_FILTER_TF=D</t>
        </is>
      </c>
      <c r="BA2" s="31" t="inlineStr">
        <is>
          <t>BT_WT_CROSS_LADDER_FILTER_TF=4h</t>
        </is>
      </c>
      <c r="BB2" s="31" t="inlineStr">
        <is>
          <t>BT_WT_CROSS_LADDER_FILTER_TF=1h</t>
        </is>
      </c>
      <c r="BC2" s="31" t="inlineStr">
        <is>
          <t>BT_WT_CROSS_LADDER_FILTER_TF=15m</t>
        </is>
      </c>
      <c r="BD2" s="31" t="inlineStr">
        <is>
          <t>CANDLE_PATTERN_STOPS_FILTER_TF=OFF</t>
        </is>
      </c>
      <c r="BE2" s="31" t="inlineStr">
        <is>
          <t>CANDLE_PATTERN_STOPS_FILTER_TF=D</t>
        </is>
      </c>
      <c r="BF2" s="31" t="inlineStr">
        <is>
          <t>CANDLE_PATTERN_STOPS_FILTER_TF=4h</t>
        </is>
      </c>
      <c r="BG2" s="31" t="inlineStr">
        <is>
          <t>CANDLE_PATTERN_STOPS_FILTER_TF=1h</t>
        </is>
      </c>
      <c r="BH2" s="31" t="inlineStr">
        <is>
          <t>CANDLE_PATTERN_STOPS_FILTER_TF=15m</t>
        </is>
      </c>
      <c r="BI2" s="31" t="inlineStr">
        <is>
          <t>CIRCUIT_SHARPE_GATES_FILTER_TF=OFF</t>
        </is>
      </c>
      <c r="BJ2" s="31" t="inlineStr">
        <is>
          <t>CIRCUIT_SHARPE_GATES_FILTER_TF=D</t>
        </is>
      </c>
      <c r="BK2" s="31" t="inlineStr">
        <is>
          <t>CIRCUIT_SHARPE_GATES_FILTER_TF=4h</t>
        </is>
      </c>
      <c r="BL2" s="31" t="inlineStr">
        <is>
          <t>CIRCUIT_SHARPE_GATES_FILTER_TF=1h</t>
        </is>
      </c>
      <c r="BM2" s="31" t="inlineStr">
        <is>
          <t>CIRCUIT_SHARPE_GATES_FILTER_TF=15m</t>
        </is>
      </c>
      <c r="BN2" s="31" t="inlineStr">
        <is>
          <t>DC_BREACH_REDUCE_FILTER_TF=OFF</t>
        </is>
      </c>
      <c r="BO2" s="31" t="inlineStr">
        <is>
          <t>DC_BREACH_REDUCE_FILTER_TF=D</t>
        </is>
      </c>
      <c r="BP2" s="31" t="inlineStr">
        <is>
          <t>DC_BREACH_REDUCE_FILTER_TF=4h</t>
        </is>
      </c>
      <c r="BQ2" s="31" t="inlineStr">
        <is>
          <t>DC_BREACH_REDUCE_FILTER_TF=1h</t>
        </is>
      </c>
      <c r="BR2" s="31" t="inlineStr">
        <is>
          <t>DC_BREACH_REDUCE_FILTER_TF=15m</t>
        </is>
      </c>
      <c r="BS2" s="31" t="inlineStr">
        <is>
          <t>DC_BREAK_FILTER_TF=OFF</t>
        </is>
      </c>
      <c r="BT2" s="31" t="inlineStr">
        <is>
          <t>DC_BREAK_FILTER_TF=D</t>
        </is>
      </c>
      <c r="BU2" s="31" t="inlineStr">
        <is>
          <t>DC_BREAK_FILTER_TF=4h</t>
        </is>
      </c>
      <c r="BV2" s="31" t="inlineStr">
        <is>
          <t>DC_BREAK_FILTER_TF=1h</t>
        </is>
      </c>
      <c r="BW2" s="31" t="inlineStr">
        <is>
          <t>DC_BREAK_FILTER_TF=15m</t>
        </is>
      </c>
      <c r="BX2" s="31" t="inlineStr">
        <is>
          <t>DC_MOMENTUM_BOTA_SCORER_FILTER_TF=OFF</t>
        </is>
      </c>
      <c r="BY2" s="31" t="inlineStr">
        <is>
          <t>DC_MOMENTUM_BOTA_SCORER_FILTER_TF=D</t>
        </is>
      </c>
      <c r="BZ2" s="31" t="inlineStr">
        <is>
          <t>DC_MOMENTUM_BOTA_SCORER_FILTER_TF=4h</t>
        </is>
      </c>
      <c r="CA2" s="31" t="inlineStr">
        <is>
          <t>DC_MOMENTUM_BOTA_SCORER_FILTER_TF=1h</t>
        </is>
      </c>
      <c r="CB2" s="31" t="inlineStr">
        <is>
          <t>DC_MOMENTUM_BOTA_SCORER_FILTER_TF=15m</t>
        </is>
      </c>
      <c r="CC2" s="31" t="inlineStr">
        <is>
          <t>DELTA_ENGINE_FILTER_TF=OFF</t>
        </is>
      </c>
      <c r="CD2" s="31" t="inlineStr">
        <is>
          <t>DELTA_ENGINE_FILTER_TF=D</t>
        </is>
      </c>
      <c r="CE2" s="31" t="inlineStr">
        <is>
          <t>DELTA_ENGINE_FILTER_TF=4h</t>
        </is>
      </c>
      <c r="CF2" s="31" t="inlineStr">
        <is>
          <t>DELTA_ENGINE_FILTER_TF=1h</t>
        </is>
      </c>
      <c r="CG2" s="31" t="inlineStr">
        <is>
          <t>DELTA_ENGINE_FILTER_TF=15m</t>
        </is>
      </c>
      <c r="CH2" s="31" t="inlineStr">
        <is>
          <t>EMA_9_21_FILTER_FILTER_TF=OFF</t>
        </is>
      </c>
      <c r="CI2" s="31" t="inlineStr">
        <is>
          <t>EMA_9_21_FILTER_FILTER_TF=D</t>
        </is>
      </c>
      <c r="CJ2" s="31" t="inlineStr">
        <is>
          <t>EMA_9_21_FILTER_FILTER_TF=4h</t>
        </is>
      </c>
      <c r="CK2" s="31" t="inlineStr">
        <is>
          <t>EMA_9_21_FILTER_FILTER_TF=1h</t>
        </is>
      </c>
      <c r="CL2" s="31" t="inlineStr">
        <is>
          <t>EMA_9_21_FILTER_FILTER_TF=15m</t>
        </is>
      </c>
      <c r="CM2" s="31" t="inlineStr">
        <is>
          <t>EMA_BLANKET_FILTER_FILTER_TF=OFF</t>
        </is>
      </c>
      <c r="CN2" s="31" t="inlineStr">
        <is>
          <t>EMA_BLANKET_FILTER_FILTER_TF=D</t>
        </is>
      </c>
      <c r="CO2" s="31" t="inlineStr">
        <is>
          <t>EMA_BLANKET_FILTER_FILTER_TF=4h</t>
        </is>
      </c>
      <c r="CP2" s="31" t="inlineStr">
        <is>
          <t>EMA_BLANKET_FILTER_FILTER_TF=1h</t>
        </is>
      </c>
      <c r="CQ2" s="31" t="inlineStr">
        <is>
          <t>EMA_BLANKET_FILTER_FILTER_TF=15m</t>
        </is>
      </c>
      <c r="CR2" s="31" t="inlineStr">
        <is>
          <t>EMERGENCY_BRAKE_FILTER_TF=OFF</t>
        </is>
      </c>
      <c r="CS2" s="31" t="inlineStr">
        <is>
          <t>EMERGENCY_BRAKE_FILTER_TF=D</t>
        </is>
      </c>
      <c r="CT2" s="31" t="inlineStr">
        <is>
          <t>EMERGENCY_BRAKE_FILTER_TF=4h</t>
        </is>
      </c>
      <c r="CU2" s="31" t="inlineStr">
        <is>
          <t>EMERGENCY_BRAKE_FILTER_TF=1h</t>
        </is>
      </c>
      <c r="CV2" s="31" t="inlineStr">
        <is>
          <t>EMERGENCY_BRAKE_FILTER_TF=15m</t>
        </is>
      </c>
      <c r="CW2" s="31" t="inlineStr">
        <is>
          <t>EXIT_R1_R2_FILTER_TF=OFF</t>
        </is>
      </c>
      <c r="CX2" s="31" t="inlineStr">
        <is>
          <t>EXIT_R1_R2_FILTER_TF=D</t>
        </is>
      </c>
      <c r="CY2" s="31" t="inlineStr">
        <is>
          <t>EXIT_R1_R2_FILTER_TF=4h</t>
        </is>
      </c>
      <c r="CZ2" s="31" t="inlineStr">
        <is>
          <t>EXIT_R1_R2_FILTER_TF=1h</t>
        </is>
      </c>
      <c r="DA2" s="31" t="inlineStr">
        <is>
          <t>EXIT_R1_R2_FILTER_TF=15m</t>
        </is>
      </c>
      <c r="DB2" s="31" t="inlineStr">
        <is>
          <t>EXIT_TIGHT_BREAKOUT_SCORER_FILTER_TF=OFF</t>
        </is>
      </c>
      <c r="DC2" s="31" t="inlineStr">
        <is>
          <t>EXIT_TIGHT_BREAKOUT_SCORER_FILTER_TF=D</t>
        </is>
      </c>
      <c r="DD2" s="31" t="inlineStr">
        <is>
          <t>EXIT_TIGHT_BREAKOUT_SCORER_FILTER_TF=4h</t>
        </is>
      </c>
      <c r="DE2" s="31" t="inlineStr">
        <is>
          <t>EXIT_TIGHT_BREAKOUT_SCORER_FILTER_TF=1h</t>
        </is>
      </c>
      <c r="DF2" s="31" t="inlineStr">
        <is>
          <t>EXIT_TIGHT_BREAKOUT_SCORER_FILTER_TF=15m</t>
        </is>
      </c>
      <c r="DG2" s="31" t="inlineStr">
        <is>
          <t>EXIT_TOP_FADE_FILTER_TF=OFF</t>
        </is>
      </c>
      <c r="DH2" s="31" t="inlineStr">
        <is>
          <t>EXIT_TOP_FADE_FILTER_TF=D</t>
        </is>
      </c>
      <c r="DI2" s="31" t="inlineStr">
        <is>
          <t>EXIT_TOP_FADE_FILTER_TF=4h</t>
        </is>
      </c>
      <c r="DJ2" s="31" t="inlineStr">
        <is>
          <t>EXIT_TOP_FADE_FILTER_TF=1h</t>
        </is>
      </c>
      <c r="DK2" s="31" t="inlineStr">
        <is>
          <t>EXIT_TOP_FADE_FILTER_TF=15m</t>
        </is>
      </c>
      <c r="DL2" s="31" t="inlineStr">
        <is>
          <t>EXIT_TO_REDUCE_ADAPTER_FILTER_TF=OFF</t>
        </is>
      </c>
      <c r="DM2" s="31" t="inlineStr">
        <is>
          <t>EXIT_TO_REDUCE_ADAPTER_FILTER_TF=D</t>
        </is>
      </c>
      <c r="DN2" s="31" t="inlineStr">
        <is>
          <t>EXIT_TO_REDUCE_ADAPTER_FILTER_TF=4h</t>
        </is>
      </c>
      <c r="DO2" s="31" t="inlineStr">
        <is>
          <t>EXIT_TO_REDUCE_ADAPTER_FILTER_TF=1h</t>
        </is>
      </c>
      <c r="DP2" s="31" t="inlineStr">
        <is>
          <t>EXIT_TO_REDUCE_ADAPTER_FILTER_TF=15m</t>
        </is>
      </c>
      <c r="DQ2" s="31" t="inlineStr">
        <is>
          <t>FAST_RISER_FILTER_TF=OFF</t>
        </is>
      </c>
      <c r="DR2" s="31" t="inlineStr">
        <is>
          <t>FAST_RISER_FILTER_TF=D</t>
        </is>
      </c>
      <c r="DS2" s="31" t="inlineStr">
        <is>
          <t>FAST_RISER_FILTER_TF=4h</t>
        </is>
      </c>
      <c r="DT2" s="31" t="inlineStr">
        <is>
          <t>FAST_RISER_FILTER_TF=1h</t>
        </is>
      </c>
      <c r="DU2" s="31" t="inlineStr">
        <is>
          <t>FAST_RISER_FILTER_TF=15m</t>
        </is>
      </c>
      <c r="DV2" s="31" t="inlineStr">
        <is>
          <t>FH_MOMENTUM_FILTER_TF=OFF</t>
        </is>
      </c>
      <c r="DW2" s="31" t="inlineStr">
        <is>
          <t>FH_MOMENTUM_FILTER_TF=D</t>
        </is>
      </c>
      <c r="DX2" s="31" t="inlineStr">
        <is>
          <t>FH_MOMENTUM_FILTER_TF=4h</t>
        </is>
      </c>
      <c r="DY2" s="31" t="inlineStr">
        <is>
          <t>FH_MOMENTUM_FILTER_TF=1h</t>
        </is>
      </c>
      <c r="DZ2" s="31" t="inlineStr">
        <is>
          <t>FH_MOMENTUM_FILTER_TF=15m</t>
        </is>
      </c>
      <c r="EA2" s="31" t="inlineStr">
        <is>
          <t>FIRST_OPEN_THROTTLE_FILTER_TF=OFF</t>
        </is>
      </c>
      <c r="EB2" s="31" t="inlineStr">
        <is>
          <t>FIRST_OPEN_THROTTLE_FILTER_TF=D</t>
        </is>
      </c>
      <c r="EC2" s="31" t="inlineStr">
        <is>
          <t>FIRST_OPEN_THROTTLE_FILTER_TF=4h</t>
        </is>
      </c>
      <c r="ED2" s="31" t="inlineStr">
        <is>
          <t>FIRST_OPEN_THROTTLE_FILTER_TF=1h</t>
        </is>
      </c>
      <c r="EE2" s="31" t="inlineStr">
        <is>
          <t>FIRST_OPEN_THROTTLE_FILTER_TF=15m</t>
        </is>
      </c>
      <c r="EF2" s="31" t="inlineStr">
        <is>
          <t>FROZEN_STOP_FILTER_TF=OFF</t>
        </is>
      </c>
      <c r="EG2" s="31" t="inlineStr">
        <is>
          <t>FROZEN_STOP_FILTER_TF=D</t>
        </is>
      </c>
      <c r="EH2" s="31" t="inlineStr">
        <is>
          <t>FROZEN_STOP_FILTER_TF=4h</t>
        </is>
      </c>
      <c r="EI2" s="31" t="inlineStr">
        <is>
          <t>FROZEN_STOP_FILTER_TF=1h</t>
        </is>
      </c>
      <c r="EJ2" s="31" t="inlineStr">
        <is>
          <t>FROZEN_STOP_FILTER_TF=15m</t>
        </is>
      </c>
      <c r="EK2" s="31" t="inlineStr">
        <is>
          <t>GOLDEN_RULE_ENFORCE_FILTER_TF=OFF</t>
        </is>
      </c>
      <c r="EL2" s="31" t="inlineStr">
        <is>
          <t>GOLDEN_RULE_ENFORCE_FILTER_TF=D</t>
        </is>
      </c>
      <c r="EM2" s="31" t="inlineStr">
        <is>
          <t>GOLDEN_RULE_ENFORCE_FILTER_TF=4h</t>
        </is>
      </c>
      <c r="EN2" s="31" t="inlineStr">
        <is>
          <t>GOLDEN_RULE_ENFORCE_FILTER_TF=1h</t>
        </is>
      </c>
      <c r="EO2" s="31" t="inlineStr">
        <is>
          <t>GOLDEN_RULE_ENFORCE_FILTER_TF=15m</t>
        </is>
      </c>
      <c r="EP2" s="31" t="inlineStr">
        <is>
          <t>GOLDEN_RULE_HTF_VOTE_FILTER_TF=OFF</t>
        </is>
      </c>
      <c r="EQ2" s="31" t="inlineStr">
        <is>
          <t>GOLDEN_RULE_HTF_VOTE_FILTER_TF=D</t>
        </is>
      </c>
      <c r="ER2" s="31" t="inlineStr">
        <is>
          <t>GOLDEN_RULE_HTF_VOTE_FILTER_TF=4h</t>
        </is>
      </c>
      <c r="ES2" s="31" t="inlineStr">
        <is>
          <t>GOLDEN_RULE_HTF_VOTE_FILTER_TF=1h</t>
        </is>
      </c>
      <c r="ET2" s="31" t="inlineStr">
        <is>
          <t>GOLDEN_RULE_HTF_VOTE_FILTER_TF=15m</t>
        </is>
      </c>
      <c r="EU2" s="31" t="inlineStr">
        <is>
          <t>GR_FILTER_VEC_FILTER_TF=OFF</t>
        </is>
      </c>
      <c r="EV2" s="31" t="inlineStr">
        <is>
          <t>GR_FILTER_VEC_FILTER_TF=D</t>
        </is>
      </c>
      <c r="EW2" s="31" t="inlineStr">
        <is>
          <t>GR_FILTER_VEC_FILTER_TF=4h</t>
        </is>
      </c>
      <c r="EX2" s="31" t="inlineStr">
        <is>
          <t>GR_FILTER_VEC_FILTER_TF=1h</t>
        </is>
      </c>
      <c r="EY2" s="31" t="inlineStr">
        <is>
          <t>GR_FILTER_VEC_FILTER_TF=15m</t>
        </is>
      </c>
      <c r="EZ2" s="31" t="inlineStr">
        <is>
          <t>GR_V5_STATE_FILTER_TF=OFF</t>
        </is>
      </c>
      <c r="FA2" s="31" t="inlineStr">
        <is>
          <t>GR_V5_STATE_FILTER_TF=D</t>
        </is>
      </c>
      <c r="FB2" s="31" t="inlineStr">
        <is>
          <t>GR_V5_STATE_FILTER_TF=4h</t>
        </is>
      </c>
      <c r="FC2" s="31" t="inlineStr">
        <is>
          <t>GR_V5_STATE_FILTER_TF=1h</t>
        </is>
      </c>
      <c r="FD2" s="31" t="inlineStr">
        <is>
          <t>GR_V5_STATE_FILTER_TF=15m</t>
        </is>
      </c>
      <c r="FE2" s="31" t="inlineStr">
        <is>
          <t>HAIKU_WINNER_FILTER_TF=OFF</t>
        </is>
      </c>
      <c r="FF2" s="31" t="inlineStr">
        <is>
          <t>HAIKU_WINNER_FILTER_TF=D</t>
        </is>
      </c>
      <c r="FG2" s="31" t="inlineStr">
        <is>
          <t>HAIKU_WINNER_FILTER_TF=4h</t>
        </is>
      </c>
      <c r="FH2" s="31" t="inlineStr">
        <is>
          <t>HAIKU_WINNER_FILTER_TF=1h</t>
        </is>
      </c>
      <c r="FI2" s="31" t="inlineStr">
        <is>
          <t>HAIKU_WINNER_FILTER_TF=15m</t>
        </is>
      </c>
      <c r="FJ2" s="31" t="inlineStr">
        <is>
          <t>LH_HL_FILTER_TF_REQ=2</t>
        </is>
      </c>
      <c r="FK2" s="31" t="inlineStr">
        <is>
          <t>LH_HL_FILTER_TF_REQ=2_ALT</t>
        </is>
      </c>
      <c r="FL2" s="31" t="inlineStr">
        <is>
          <t>LIVE_ENTRY_ENGINE_FILTER_TF=OFF</t>
        </is>
      </c>
      <c r="FM2" s="31" t="inlineStr">
        <is>
          <t>LIVE_ENTRY_ENGINE_FILTER_TF=D</t>
        </is>
      </c>
      <c r="FN2" s="31" t="inlineStr">
        <is>
          <t>LIVE_ENTRY_ENGINE_FILTER_TF=4h</t>
        </is>
      </c>
      <c r="FO2" s="31" t="inlineStr">
        <is>
          <t>LIVE_ENTRY_ENGINE_FILTER_TF=1h</t>
        </is>
      </c>
      <c r="FP2" s="31" t="inlineStr">
        <is>
          <t>LIVE_ENTRY_ENGINE_FILTER_TF=15m</t>
        </is>
      </c>
      <c r="FQ2" s="31" t="inlineStr">
        <is>
          <t>LIVE_ONLY_SIGNALS_BATCH5_FILTER_TF=OFF</t>
        </is>
      </c>
      <c r="FR2" s="31" t="inlineStr">
        <is>
          <t>LIVE_ONLY_SIGNALS_BATCH5_FILTER_TF=D</t>
        </is>
      </c>
      <c r="FS2" s="31" t="inlineStr">
        <is>
          <t>LIVE_ONLY_SIGNALS_BATCH5_FILTER_TF=4h</t>
        </is>
      </c>
      <c r="FT2" s="31" t="inlineStr">
        <is>
          <t>LIVE_ONLY_SIGNALS_BATCH5_FILTER_TF=1h</t>
        </is>
      </c>
      <c r="FU2" s="31" t="inlineStr">
        <is>
          <t>LIVE_ONLY_SIGNALS_BATCH5_FILTER_TF=15m</t>
        </is>
      </c>
      <c r="FV2" s="31" t="inlineStr">
        <is>
          <t>MANDATORY_REENTRY_WT_FILTER_TF_MODE=15m_only</t>
        </is>
      </c>
      <c r="FW2" s="31" t="inlineStr">
        <is>
          <t>MANDATORY_REENTRY_WT_FILTER_TF_MODE=15m_only_ALT</t>
        </is>
      </c>
      <c r="FX2" s="31" t="inlineStr">
        <is>
          <t>MOM3_FILTER_TF=OFF</t>
        </is>
      </c>
      <c r="FY2" s="31" t="inlineStr">
        <is>
          <t>MOM3_FILTER_TF=D</t>
        </is>
      </c>
      <c r="FZ2" s="31" t="inlineStr">
        <is>
          <t>MOM3_FILTER_TF=4h</t>
        </is>
      </c>
      <c r="GA2" s="31" t="inlineStr">
        <is>
          <t>MOM3_FILTER_TF=1h</t>
        </is>
      </c>
      <c r="GB2" s="31" t="inlineStr">
        <is>
          <t>MOM3_FILTER_TF=15m</t>
        </is>
      </c>
      <c r="GC2" s="31" t="inlineStr">
        <is>
          <t>MOMENTUM_BREAKOUT_FILTER_TF=OFF</t>
        </is>
      </c>
      <c r="GD2" s="31" t="inlineStr">
        <is>
          <t>MOMENTUM_BREAKOUT_FILTER_TF=D</t>
        </is>
      </c>
      <c r="GE2" s="31" t="inlineStr">
        <is>
          <t>MOMENTUM_BREAKOUT_FILTER_TF=4h</t>
        </is>
      </c>
      <c r="GF2" s="31" t="inlineStr">
        <is>
          <t>MOMENTUM_BREAKOUT_FILTER_TF=1h</t>
        </is>
      </c>
      <c r="GG2" s="31" t="inlineStr">
        <is>
          <t>MOMENTUM_BREAKOUT_FILTER_TF=15m</t>
        </is>
      </c>
      <c r="GH2" s="31" t="inlineStr">
        <is>
          <t>MTF_ARMED_ENTRIES_FILTER_TF=OFF</t>
        </is>
      </c>
      <c r="GI2" s="31" t="inlineStr">
        <is>
          <t>MTF_ARMED_ENTRIES_FILTER_TF=D</t>
        </is>
      </c>
      <c r="GJ2" s="31" t="inlineStr">
        <is>
          <t>MTF_ARMED_ENTRIES_FILTER_TF=4h</t>
        </is>
      </c>
      <c r="GK2" s="31" t="inlineStr">
        <is>
          <t>MTF_ARMED_ENTRIES_FILTER_TF=1h</t>
        </is>
      </c>
      <c r="GL2" s="31" t="inlineStr">
        <is>
          <t>MTF_ARMED_ENTRIES_FILTER_TF=15m</t>
        </is>
      </c>
      <c r="GM2" s="31" t="inlineStr">
        <is>
          <t>MTF_ATR_TRAIL_FILTER_TF=OFF</t>
        </is>
      </c>
      <c r="GN2" s="31" t="inlineStr">
        <is>
          <t>MTF_ATR_TRAIL_FILTER_TF=D</t>
        </is>
      </c>
      <c r="GO2" s="31" t="inlineStr">
        <is>
          <t>MTF_ATR_TRAIL_FILTER_TF=4h</t>
        </is>
      </c>
      <c r="GP2" s="31" t="inlineStr">
        <is>
          <t>MTF_ATR_TRAIL_FILTER_TF=1h</t>
        </is>
      </c>
      <c r="GQ2" s="31" t="inlineStr">
        <is>
          <t>MTF_ATR_TRAIL_FILTER_TF=15m</t>
        </is>
      </c>
      <c r="GR2" s="31" t="inlineStr">
        <is>
          <t>MTF_DC_REJECT_FILTER_TF=OFF</t>
        </is>
      </c>
      <c r="GS2" s="31" t="inlineStr">
        <is>
          <t>MTF_DC_REJECT_FILTER_TF=D</t>
        </is>
      </c>
      <c r="GT2" s="31" t="inlineStr">
        <is>
          <t>MTF_DC_REJECT_FILTER_TF=4h</t>
        </is>
      </c>
      <c r="GU2" s="31" t="inlineStr">
        <is>
          <t>MTF_DC_REJECT_FILTER_TF=1h</t>
        </is>
      </c>
      <c r="GV2" s="31" t="inlineStr">
        <is>
          <t>MTF_DC_REJECT_FILTER_TF=15m</t>
        </is>
      </c>
      <c r="GW2" s="31" t="inlineStr">
        <is>
          <t>NEWBORN_LOSS_KILL_FILTER_TF=OFF</t>
        </is>
      </c>
      <c r="GX2" s="31" t="inlineStr">
        <is>
          <t>NEWBORN_LOSS_KILL_FILTER_TF=D</t>
        </is>
      </c>
      <c r="GY2" s="31" t="inlineStr">
        <is>
          <t>NEWBORN_LOSS_KILL_FILTER_TF=4h</t>
        </is>
      </c>
      <c r="GZ2" s="31" t="inlineStr">
        <is>
          <t>NEWBORN_LOSS_KILL_FILTER_TF=1h</t>
        </is>
      </c>
      <c r="HA2" s="31" t="inlineStr">
        <is>
          <t>NEWBORN_LOSS_KILL_FILTER_TF=15m</t>
        </is>
      </c>
      <c r="HB2" s="31" t="inlineStr">
        <is>
          <t>NEWBORN_PROTECT_FILTER_TF=OFF</t>
        </is>
      </c>
      <c r="HC2" s="31" t="inlineStr">
        <is>
          <t>NEWBORN_PROTECT_FILTER_TF=D</t>
        </is>
      </c>
      <c r="HD2" s="31" t="inlineStr">
        <is>
          <t>NEWBORN_PROTECT_FILTER_TF=4h</t>
        </is>
      </c>
      <c r="HE2" s="31" t="inlineStr">
        <is>
          <t>NEWBORN_PROTECT_FILTER_TF=1h</t>
        </is>
      </c>
      <c r="HF2" s="31" t="inlineStr">
        <is>
          <t>NEWBORN_PROTECT_FILTER_TF=15m</t>
        </is>
      </c>
      <c r="HG2" s="31" t="inlineStr">
        <is>
          <t>NOLOSS_BYPASS_WT5OF5_FILTER_TF=OFF</t>
        </is>
      </c>
      <c r="HH2" s="31" t="inlineStr">
        <is>
          <t>NOLOSS_BYPASS_WT5OF5_FILTER_TF=D</t>
        </is>
      </c>
      <c r="HI2" s="31" t="inlineStr">
        <is>
          <t>NOLOSS_BYPASS_WT5OF5_FILTER_TF=4h</t>
        </is>
      </c>
      <c r="HJ2" s="31" t="inlineStr">
        <is>
          <t>NOLOSS_BYPASS_WT5OF5_FILTER_TF=1h</t>
        </is>
      </c>
      <c r="HK2" s="31" t="inlineStr">
        <is>
          <t>NOLOSS_BYPASS_WT5OF5_FILTER_TF=15m</t>
        </is>
      </c>
      <c r="HL2" s="31" t="inlineStr">
        <is>
          <t>OPEN_INTENT_SIZE_GATES_FILTER_TF=OFF</t>
        </is>
      </c>
      <c r="HM2" s="31" t="inlineStr">
        <is>
          <t>OPEN_INTENT_SIZE_GATES_FILTER_TF=D</t>
        </is>
      </c>
      <c r="HN2" s="31" t="inlineStr">
        <is>
          <t>OPEN_INTENT_SIZE_GATES_FILTER_TF=4h</t>
        </is>
      </c>
      <c r="HO2" s="31" t="inlineStr">
        <is>
          <t>OPEN_INTENT_SIZE_GATES_FILTER_TF=1h</t>
        </is>
      </c>
      <c r="HP2" s="31" t="inlineStr">
        <is>
          <t>OPEN_INTENT_SIZE_GATES_FILTER_TF=15m</t>
        </is>
      </c>
      <c r="HQ2" s="31" t="inlineStr">
        <is>
          <t>PARTIAL_PROFIT_LOCK_V2_FILTER_TF=OFF</t>
        </is>
      </c>
      <c r="HR2" s="31" t="inlineStr">
        <is>
          <t>PARTIAL_PROFIT_LOCK_V2_FILTER_TF=D</t>
        </is>
      </c>
      <c r="HS2" s="31" t="inlineStr">
        <is>
          <t>PARTIAL_PROFIT_LOCK_V2_FILTER_TF=4h</t>
        </is>
      </c>
      <c r="HT2" s="31" t="inlineStr">
        <is>
          <t>PARTIAL_PROFIT_LOCK_V2_FILTER_TF=1h</t>
        </is>
      </c>
      <c r="HU2" s="31" t="inlineStr">
        <is>
          <t>PARTIAL_PROFIT_LOCK_V2_FILTER_TF=15m</t>
        </is>
      </c>
      <c r="HV2" s="31" t="inlineStr">
        <is>
          <t>PEAK_GIVEBACK_BE_EROSION_FILTER_TF=OFF</t>
        </is>
      </c>
      <c r="HW2" s="31" t="inlineStr">
        <is>
          <t>PEAK_GIVEBACK_BE_EROSION_FILTER_TF=D</t>
        </is>
      </c>
      <c r="HX2" s="31" t="inlineStr">
        <is>
          <t>PEAK_GIVEBACK_BE_EROSION_FILTER_TF=4h</t>
        </is>
      </c>
      <c r="HY2" s="31" t="inlineStr">
        <is>
          <t>PEAK_GIVEBACK_BE_EROSION_FILTER_TF=1h</t>
        </is>
      </c>
      <c r="HZ2" s="31" t="inlineStr">
        <is>
          <t>PEAK_GIVEBACK_BE_EROSION_FILTER_TF=15m</t>
        </is>
      </c>
      <c r="IA2" s="31" t="inlineStr">
        <is>
          <t>WT_15M_BOUNCE_BB_MAX=0.95</t>
        </is>
      </c>
      <c r="IB2" s="31" t="inlineStr">
        <is>
          <t>WT_15M_BOUNCE_BB_MAX=0.9</t>
        </is>
      </c>
      <c r="IC2" s="31" t="inlineStr">
        <is>
          <t>WT_15M_BOUNCE_BB_MAX=0.8</t>
        </is>
      </c>
      <c r="ID2" s="31" t="inlineStr">
        <is>
          <t>WT_15M_BOUNCE_BB_MIN=0.05</t>
        </is>
      </c>
      <c r="IE2" s="31" t="inlineStr">
        <is>
          <t>WT_15M_BOUNCE_BB_MIN=0.1</t>
        </is>
      </c>
      <c r="IF2" s="31" t="inlineStr">
        <is>
          <t>WT_15M_BOUNCE_BB_MIN=0.2</t>
        </is>
      </c>
      <c r="IG2" s="31" t="inlineStr">
        <is>
          <t>WT_15M_BOUNCE_HIGH_1H_GT_PREV=True</t>
        </is>
      </c>
      <c r="IH2" s="31" t="inlineStr">
        <is>
          <t>WT_15M_BOUNCE_HIGH_1H_GT_PREV=False</t>
        </is>
      </c>
      <c r="II2" s="31" t="inlineStr">
        <is>
          <t>WT_15M_BOUNCE_LOW_1H_GT_PREV=True</t>
        </is>
      </c>
      <c r="IJ2" s="31" t="inlineStr">
        <is>
          <t>WT_15M_BOUNCE_LOW_1H_GT_PREV=False</t>
        </is>
      </c>
      <c r="IK2" s="31" t="inlineStr">
        <is>
          <t>WT_15M_BOUNCE_REL_VOL_GT_1=True</t>
        </is>
      </c>
      <c r="IL2" s="31" t="inlineStr">
        <is>
          <t>WT_15M_BOUNCE_REL_VOL_GT_1=False</t>
        </is>
      </c>
      <c r="IM2" s="31" t="inlineStr">
        <is>
          <t>Live Location</t>
        </is>
      </c>
      <c r="IN2" s="31" t="inlineStr">
        <is>
          <t>Vec Hook</t>
        </is>
      </c>
      <c r="IO2" s="31" t="inlineStr">
        <is>
          <t>Type</t>
        </is>
      </c>
      <c r="IP2" s="31" t="inlineStr">
        <is>
          <t>Correct Options</t>
        </is>
      </c>
    </row>
    <row r="3" ht="10.5" customHeight="1" s="67">
      <c r="A3" s="37" t="inlineStr">
        <is>
          <t>BANDAID_OFF_LOSER_RECOVER_PCT</t>
        </is>
      </c>
      <c r="B3" s="38" t="inlineStr">
        <is>
          <t>2.0</t>
        </is>
      </c>
      <c r="C3" s="38" t="n"/>
      <c r="D3" s="38" t="inlineStr">
        <is>
          <t>AUGMENT, ENTRY, EXIT, GLOBAL_CHECK, REDUCE, STOCKS_EXIT</t>
        </is>
      </c>
      <c r="E3" s="38" t="n"/>
      <c r="F3" s="26" t="n"/>
      <c r="G3" s="38">
        <f>IFERROR(VLOOKUP($A46&amp;"_"&amp;$B46,Results_Deltas!$A$2:$P$15000,5,FALSE),"")</f>
        <v/>
      </c>
      <c r="H3" s="38" t="inlineStr">
        <is>
          <t>Blanket (page end)</t>
        </is>
      </c>
      <c r="I3" s="26" t="n"/>
      <c r="J3" s="26" t="n"/>
      <c r="K3" s="26" t="n"/>
      <c r="L3" s="26" t="inlineStr">
        <is>
          <t>NO</t>
        </is>
      </c>
      <c r="M3" s="0" t="n">
        <v>-2.755827363764006</v>
      </c>
      <c r="N3" s="71" t="n">
        <v>115</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c r="IP3" s="26" t="n"/>
    </row>
    <row r="4" ht="10.5" customHeight="1" s="67">
      <c r="A4" s="37" t="inlineStr">
        <is>
          <t>BANDAID_OFF_LOSER_RECOVER_PCT</t>
        </is>
      </c>
      <c r="B4" s="38" t="inlineStr">
        <is>
          <t>1.0</t>
        </is>
      </c>
      <c r="C4" s="38" t="n"/>
      <c r="D4" s="38" t="inlineStr">
        <is>
          <t>AUGMENT, ENTRY, EXIT, GLOBAL_CHECK, REDUCE, STOCKS_EXIT</t>
        </is>
      </c>
      <c r="E4" s="38" t="n"/>
      <c r="F4" s="26" t="n"/>
      <c r="G4" s="38">
        <f>IFERROR(VLOOKUP($A47&amp;"_"&amp;$B47,Results_Deltas!$A$2:$P$15000,5,FALSE),"")</f>
        <v/>
      </c>
      <c r="H4" s="38" t="inlineStr">
        <is>
          <t>Blanket (page end)</t>
        </is>
      </c>
      <c r="I4" s="26" t="n"/>
      <c r="J4" s="26" t="n"/>
      <c r="K4" s="26" t="n"/>
      <c r="L4" s="26" t="inlineStr">
        <is>
          <t>NO</t>
        </is>
      </c>
      <c r="M4" s="0" t="n">
        <v>-3.560587580512908</v>
      </c>
      <c r="N4" s="71" t="n">
        <v>111</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c r="IP4" s="26" t="n"/>
    </row>
    <row r="5" ht="10.5" customHeight="1" s="67">
      <c r="A5" s="37" t="inlineStr">
        <is>
          <t>BANDAID_OFF_LOSER_RECOVER_PCT</t>
        </is>
      </c>
      <c r="B5" s="38" t="inlineStr">
        <is>
          <t>0.5</t>
        </is>
      </c>
      <c r="C5" s="38" t="n"/>
      <c r="D5" s="38" t="inlineStr">
        <is>
          <t>AUGMENT, ENTRY, EXIT, GLOBAL_CHECK, REDUCE, STOCKS_EXIT</t>
        </is>
      </c>
      <c r="E5" s="38" t="n"/>
      <c r="F5" s="26" t="n"/>
      <c r="G5" s="38">
        <f>IFERROR(VLOOKUP($A48&amp;"_"&amp;$B48,Results_Deltas!$A$2:$P$15000,5,FALSE),"")</f>
        <v/>
      </c>
      <c r="H5" s="38" t="inlineStr">
        <is>
          <t>Blanket (page end)</t>
        </is>
      </c>
      <c r="I5" s="26" t="n"/>
      <c r="J5" s="26" t="n"/>
      <c r="K5" s="26" t="n"/>
      <c r="L5" s="26" t="inlineStr">
        <is>
          <t>NO</t>
        </is>
      </c>
      <c r="M5" s="0" t="n">
        <v>-3.848673715899851</v>
      </c>
      <c r="N5" s="71" t="n">
        <v>111</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c r="IP5" s="26" t="n"/>
    </row>
    <row r="6" ht="10.5" customHeight="1" s="67">
      <c r="A6" s="39" t="inlineStr">
        <is>
          <t>BAND_ARROW_ENABLED</t>
        </is>
      </c>
      <c r="B6" s="40" t="inlineStr">
        <is>
          <t>False</t>
        </is>
      </c>
      <c r="C6" s="38" t="n"/>
      <c r="D6" s="38" t="inlineStr">
        <is>
          <t>GLOBAL_CHECK, STOCKS_EXIT</t>
        </is>
      </c>
      <c r="E6" s="38" t="n"/>
      <c r="F6" s="26" t="n"/>
      <c r="G6" s="38">
        <f>IFERROR(VLOOKUP($A49&amp;"_"&amp;$B49,Results_Deltas!$A$2:$P$15000,5,FALSE),"")</f>
        <v/>
      </c>
      <c r="H6" s="38" t="inlineStr">
        <is>
          <t>Blanket (page end)</t>
        </is>
      </c>
      <c r="I6" s="26" t="n"/>
      <c r="J6" s="26" t="n"/>
      <c r="K6" s="26" t="n"/>
      <c r="L6" s="26" t="inlineStr">
        <is>
          <t>YES</t>
        </is>
      </c>
      <c r="M6" s="0" t="n">
        <v>-0.9517966494482196</v>
      </c>
      <c r="N6" s="71" t="n">
        <v>108</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c r="IP6" s="26" t="n"/>
    </row>
    <row r="7" ht="10.5" customHeight="1" s="67">
      <c r="A7" s="37" t="inlineStr">
        <is>
          <t>BAND_ARROW_ENABLED</t>
        </is>
      </c>
      <c r="B7" s="38" t="inlineStr">
        <is>
          <t>True</t>
        </is>
      </c>
      <c r="C7" s="38" t="n"/>
      <c r="D7" s="38" t="inlineStr">
        <is>
          <t>GLOBAL_CHECK, STOCKS_EXIT</t>
        </is>
      </c>
      <c r="E7" s="38" t="n"/>
      <c r="F7" s="26" t="n"/>
      <c r="G7" s="38">
        <f>IFERROR(VLOOKUP($A50&amp;"_"&amp;$B50,Results_Deltas!$A$2:$P$15000,5,FALSE),"")</f>
        <v/>
      </c>
      <c r="H7" s="38" t="inlineStr">
        <is>
          <t>Blanket (page end)</t>
        </is>
      </c>
      <c r="I7" s="26" t="n"/>
      <c r="J7" s="26" t="n"/>
      <c r="K7" s="26" t="n"/>
      <c r="L7" s="26" t="inlineStr">
        <is>
          <t>NO</t>
        </is>
      </c>
      <c r="M7" s="0" t="n">
        <v>-3.74335106776776</v>
      </c>
      <c r="N7" s="71" t="n">
        <v>116</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c r="IP7" s="26" t="n"/>
    </row>
    <row r="8" ht="10.5" customHeight="1" s="67">
      <c r="A8" s="37" t="inlineStr">
        <is>
          <t>BTC_ACCEL_RAMP_REQUIRE_POSITIVE</t>
        </is>
      </c>
      <c r="B8" s="38" t="inlineStr">
        <is>
          <t>0.0</t>
        </is>
      </c>
      <c r="C8" s="38" t="n"/>
      <c r="D8" s="38" t="inlineStr">
        <is>
          <t>UNIVERSAL (ex-BTC) — ENTRY/EXIT/REENTRY</t>
        </is>
      </c>
      <c r="E8" s="38" t="n"/>
      <c r="F8" s="26" t="n"/>
      <c r="G8" s="38">
        <f>IFERROR(VLOOKUP($A51&amp;"_"&amp;$B51,Results_Deltas!$A$2:$P$15000,5,FALSE),"")</f>
        <v/>
      </c>
      <c r="H8" s="38" t="inlineStr">
        <is>
          <t>Blanket (page end)</t>
        </is>
      </c>
      <c r="I8" s="26" t="n"/>
      <c r="J8" s="26" t="n"/>
      <c r="K8" s="26" t="n"/>
      <c r="L8" s="26" t="inlineStr">
        <is>
          <t>NO</t>
        </is>
      </c>
      <c r="M8" s="74" t="n">
        <v>-1.152296353684137</v>
      </c>
      <c r="N8" s="71" t="n">
        <v>92</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c r="IP8" s="26" t="n"/>
    </row>
    <row r="9" ht="10.5" customHeight="1" s="67">
      <c r="A9" s="37" t="inlineStr">
        <is>
          <t>BTC_ACCEL_RAMP_REQUIRE_POSITIVE</t>
        </is>
      </c>
      <c r="B9" s="38" t="inlineStr">
        <is>
          <t>0.0_ALT</t>
        </is>
      </c>
      <c r="C9" s="38" t="n"/>
      <c r="D9" s="38" t="inlineStr">
        <is>
          <t>UNIVERSAL (ex-BTC) — ENTRY/EXIT/REENTRY</t>
        </is>
      </c>
      <c r="E9" s="38" t="n"/>
      <c r="F9" s="26" t="n"/>
      <c r="G9" s="38">
        <f>IFERROR(VLOOKUP($A52&amp;"_"&amp;$B52,Results_Deltas!$A$2:$P$15000,5,FALSE),"")</f>
        <v/>
      </c>
      <c r="H9" s="38" t="inlineStr">
        <is>
          <t>Blanket (page end)</t>
        </is>
      </c>
      <c r="I9" s="26" t="n"/>
      <c r="J9" s="26" t="n"/>
      <c r="K9" s="26" t="n"/>
      <c r="L9" s="26" t="inlineStr">
        <is>
          <t>NO</t>
        </is>
      </c>
      <c r="M9" s="74" t="n">
        <v>-1.152296353684137</v>
      </c>
      <c r="N9" s="71" t="n">
        <v>92</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c r="IP9" s="26" t="n"/>
    </row>
    <row r="10" ht="10.5" customHeight="1" s="67">
      <c r="A10" s="37" t="inlineStr">
        <is>
          <t>BTC_HARD_BLOCK_OTHER_ACCOUNTS</t>
        </is>
      </c>
      <c r="B10" s="38" t="inlineStr">
        <is>
          <t>0.0</t>
        </is>
      </c>
      <c r="C10" s="38" t="n"/>
      <c r="D10" s="38" t="inlineStr">
        <is>
          <t>UNIVERSAL (ex-BTC) — ENTRY/EXIT/REENTRY</t>
        </is>
      </c>
      <c r="E10" s="38" t="n"/>
      <c r="F10" s="26" t="n"/>
      <c r="G10" s="38">
        <f>IFERROR(VLOOKUP($A53&amp;"_"&amp;$B53,Results_Deltas!$A$2:$P$15000,5,FALSE),"")</f>
        <v/>
      </c>
      <c r="H10" s="38" t="inlineStr">
        <is>
          <t>Blanket (page end)</t>
        </is>
      </c>
      <c r="I10" s="26" t="n"/>
      <c r="J10" s="26" t="n"/>
      <c r="K10" s="26" t="n"/>
      <c r="L10" s="26" t="inlineStr">
        <is>
          <t>NO</t>
        </is>
      </c>
      <c r="M10" s="74" t="n">
        <v>-1.152296353684137</v>
      </c>
      <c r="N10" s="71" t="n">
        <v>92</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c r="IP10" s="26" t="n"/>
    </row>
    <row r="11" ht="10.5" customHeight="1" s="67">
      <c r="A11" s="37" t="inlineStr">
        <is>
          <t>BTC_HARD_BLOCK_OTHER_ACCOUNTS</t>
        </is>
      </c>
      <c r="B11" s="38" t="inlineStr">
        <is>
          <t>0.0_ALT</t>
        </is>
      </c>
      <c r="C11" s="38" t="n"/>
      <c r="D11" s="38" t="inlineStr">
        <is>
          <t>UNIVERSAL (ex-BTC) — ENTRY/EXIT/REENTRY</t>
        </is>
      </c>
      <c r="E11" s="38" t="n"/>
      <c r="F11" s="26" t="n"/>
      <c r="G11" s="38">
        <f>IFERROR(VLOOKUP($A54&amp;"_"&amp;$B54,Results_Deltas!$A$2:$P$15000,5,FALSE),"")</f>
        <v/>
      </c>
      <c r="H11" s="38" t="inlineStr">
        <is>
          <t>Blanket (page end)</t>
        </is>
      </c>
      <c r="I11" s="26" t="n"/>
      <c r="J11" s="26" t="n"/>
      <c r="K11" s="26" t="n"/>
      <c r="L11" s="26" t="inlineStr">
        <is>
          <t>NO</t>
        </is>
      </c>
      <c r="M11" s="74" t="n">
        <v>-1.152296353684137</v>
      </c>
      <c r="N11" s="71" t="n">
        <v>92</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c r="IP11" s="26" t="n"/>
    </row>
    <row r="12" ht="10.5" customHeight="1" s="67">
      <c r="A12" s="37" t="inlineStr">
        <is>
          <t>BTC_ROUND_BANDS_EACH_SIDE</t>
        </is>
      </c>
      <c r="B12" s="38" t="inlineStr">
        <is>
          <t>0.0</t>
        </is>
      </c>
      <c r="C12" s="38" t="n"/>
      <c r="D12" s="38" t="inlineStr">
        <is>
          <t>UNIVERSAL (ex-BTC) — ENTRY/EXIT/REENTRY</t>
        </is>
      </c>
      <c r="E12" s="38" t="n"/>
      <c r="F12" s="26" t="n"/>
      <c r="G12" s="38">
        <f>IFERROR(VLOOKUP($A55&amp;"_"&amp;$B55,Results_Deltas!$A$2:$P$15000,5,FALSE),"")</f>
        <v/>
      </c>
      <c r="H12" s="38" t="inlineStr">
        <is>
          <t>Blanket (page end)</t>
        </is>
      </c>
      <c r="I12" s="26" t="n"/>
      <c r="J12" s="26" t="n"/>
      <c r="K12" s="26" t="n"/>
      <c r="L12" s="26" t="inlineStr">
        <is>
          <t>NO</t>
        </is>
      </c>
      <c r="M12" s="74" t="n">
        <v>-1.152296353684137</v>
      </c>
      <c r="N12" s="71" t="n">
        <v>92</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c r="IP12" s="26" t="n"/>
    </row>
    <row r="13" ht="10.5" customHeight="1" s="67">
      <c r="A13" s="37" t="inlineStr">
        <is>
          <t>BTC_ROUND_BANDS_EACH_SIDE</t>
        </is>
      </c>
      <c r="B13" s="38" t="inlineStr">
        <is>
          <t>0.0_ALT</t>
        </is>
      </c>
      <c r="C13" s="38" t="n"/>
      <c r="D13" s="38" t="inlineStr">
        <is>
          <t>UNIVERSAL (ex-BTC) — ENTRY/EXIT/REENTRY</t>
        </is>
      </c>
      <c r="E13" s="38" t="n"/>
      <c r="F13" s="26" t="n"/>
      <c r="G13" s="38">
        <f>IFERROR(VLOOKUP($A56&amp;"_"&amp;$B56,Results_Deltas!$A$2:$P$15000,5,FALSE),"")</f>
        <v/>
      </c>
      <c r="H13" s="38" t="inlineStr">
        <is>
          <t>Blanket (page end)</t>
        </is>
      </c>
      <c r="I13" s="26" t="n"/>
      <c r="J13" s="26" t="n"/>
      <c r="K13" s="26" t="n"/>
      <c r="L13" s="26" t="inlineStr">
        <is>
          <t>NO</t>
        </is>
      </c>
      <c r="M13" s="74" t="n">
        <v>-1.152296353684137</v>
      </c>
      <c r="N13" s="71" t="n">
        <v>92</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c r="IP13" s="26" t="n"/>
    </row>
    <row r="14" ht="10.5" customHeight="1" s="67">
      <c r="A14" s="37" t="inlineStr">
        <is>
          <t>COOLDOWN_LOCKS_FILTER_TF</t>
        </is>
      </c>
      <c r="B14" s="38" t="inlineStr">
        <is>
          <t>OFF</t>
        </is>
      </c>
      <c r="C14" s="38" t="n"/>
      <c r="D14" s="38" t="inlineStr">
        <is>
          <t>GLOBAL_CHECK</t>
        </is>
      </c>
      <c r="E14" s="38" t="n"/>
      <c r="F14" s="26" t="n"/>
      <c r="G14" s="38">
        <f>IFERROR(VLOOKUP($A57&amp;"_"&amp;$B57,Results_Deltas!$A$2:$P$15000,5,FALSE),"")</f>
        <v/>
      </c>
      <c r="H14" s="38" t="inlineStr">
        <is>
          <t>Blanket (page end)</t>
        </is>
      </c>
      <c r="I14" s="26" t="n"/>
      <c r="J14" s="26" t="n"/>
      <c r="K14" s="26" t="n"/>
      <c r="L14" s="26" t="inlineStr">
        <is>
          <t>NO</t>
        </is>
      </c>
      <c r="M14" s="74" t="n">
        <v>-4.028579967112566</v>
      </c>
      <c r="N14" s="71" t="n">
        <v>123</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c r="IP14" s="26" t="n"/>
    </row>
    <row r="15" ht="10.5" customHeight="1" s="67">
      <c r="A15" s="37" t="inlineStr">
        <is>
          <t>COOLDOWN_LOCKS_FILTER_TF</t>
        </is>
      </c>
      <c r="B15" s="38" t="inlineStr">
        <is>
          <t>D</t>
        </is>
      </c>
      <c r="C15" s="38" t="n"/>
      <c r="D15" s="38" t="inlineStr">
        <is>
          <t>GLOBAL_CHECK</t>
        </is>
      </c>
      <c r="E15" s="38" t="n"/>
      <c r="F15" s="26" t="n"/>
      <c r="G15" s="38">
        <f>IFERROR(VLOOKUP($A58&amp;"_"&amp;$B58,Results_Deltas!$A$2:$P$15000,5,FALSE),"")</f>
        <v/>
      </c>
      <c r="H15" s="38" t="inlineStr">
        <is>
          <t>Blanket (page end)</t>
        </is>
      </c>
      <c r="I15" s="26" t="n"/>
      <c r="J15" s="26" t="n"/>
      <c r="K15" s="26" t="n"/>
      <c r="L15" s="26" t="inlineStr">
        <is>
          <t>NO</t>
        </is>
      </c>
      <c r="M15" s="74" t="n">
        <v>-4.121987401513442</v>
      </c>
      <c r="N15" s="71" t="n">
        <v>122</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c r="IP15" s="26" t="n"/>
    </row>
    <row r="16" ht="10.5" customHeight="1" s="67">
      <c r="A16" s="37" t="inlineStr">
        <is>
          <t>COOLDOWN_LOCKS_FILTER_TF</t>
        </is>
      </c>
      <c r="B16" s="38" t="inlineStr">
        <is>
          <t>4h</t>
        </is>
      </c>
      <c r="C16" s="38" t="n"/>
      <c r="D16" s="38" t="inlineStr">
        <is>
          <t>GLOBAL_CHECK</t>
        </is>
      </c>
      <c r="E16" s="38" t="n"/>
      <c r="F16" s="26" t="n"/>
      <c r="G16" s="38">
        <f>IFERROR(VLOOKUP($A59&amp;"_"&amp;$B59,Results_Deltas!$A$2:$P$15000,5,FALSE),"")</f>
        <v/>
      </c>
      <c r="H16" s="38" t="inlineStr">
        <is>
          <t>Blanket (page end)</t>
        </is>
      </c>
      <c r="I16" s="26" t="n"/>
      <c r="J16" s="26" t="n"/>
      <c r="K16" s="26" t="n"/>
      <c r="L16" s="26" t="inlineStr">
        <is>
          <t>NO</t>
        </is>
      </c>
      <c r="M16" s="74" t="n">
        <v>-4.054590969105028</v>
      </c>
      <c r="N16" s="71" t="n">
        <v>122</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c r="IP16" s="26" t="n"/>
    </row>
    <row r="17" ht="10.5" customHeight="1" s="67">
      <c r="A17" s="37" t="inlineStr">
        <is>
          <t>COOLDOWN_LOCKS_FILTER_TF</t>
        </is>
      </c>
      <c r="B17" s="38" t="inlineStr">
        <is>
          <t>1h</t>
        </is>
      </c>
      <c r="C17" s="38" t="n"/>
      <c r="D17" s="38" t="inlineStr">
        <is>
          <t>GLOBAL_CHECK</t>
        </is>
      </c>
      <c r="E17" s="38" t="n"/>
      <c r="F17" s="26" t="n"/>
      <c r="G17" s="38">
        <f>IFERROR(VLOOKUP($A60&amp;"_"&amp;$B60,Results_Deltas!$A$2:$P$15000,5,FALSE),"")</f>
        <v/>
      </c>
      <c r="H17" s="38" t="inlineStr">
        <is>
          <t>Blanket (page end)</t>
        </is>
      </c>
      <c r="I17" s="26" t="n"/>
      <c r="J17" s="26" t="n"/>
      <c r="K17" s="26" t="n"/>
      <c r="L17" s="26" t="inlineStr">
        <is>
          <t>NO</t>
        </is>
      </c>
      <c r="M17" s="74" t="n">
        <v>-3.92394930675324</v>
      </c>
      <c r="N17" s="71" t="n">
        <v>123</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c r="IP17" s="26" t="n"/>
    </row>
    <row r="18" ht="10.5" customHeight="1" s="67">
      <c r="A18" s="39" t="inlineStr">
        <is>
          <t>COOLDOWN_LOCKS_FILTER_TF</t>
        </is>
      </c>
      <c r="B18" s="40" t="inlineStr">
        <is>
          <t>15m</t>
        </is>
      </c>
      <c r="C18" s="38" t="n"/>
      <c r="D18" s="38" t="inlineStr">
        <is>
          <t>GLOBAL_CHECK</t>
        </is>
      </c>
      <c r="E18" s="38" t="n"/>
      <c r="F18" s="26" t="n"/>
      <c r="G18" s="38">
        <f>IFERROR(VLOOKUP($A61&amp;"_"&amp;$B61,Results_Deltas!$A$2:$P$15000,5,FALSE),"")</f>
        <v/>
      </c>
      <c r="H18" s="38" t="inlineStr">
        <is>
          <t>Blanket (page end)</t>
        </is>
      </c>
      <c r="I18" s="26" t="n"/>
      <c r="J18" s="26" t="n"/>
      <c r="K18" s="26" t="n"/>
      <c r="L18" s="26" t="inlineStr">
        <is>
          <t>YES</t>
        </is>
      </c>
      <c r="M18" s="74" t="n">
        <v>-1.01866874317438</v>
      </c>
      <c r="N18" s="71" t="n">
        <v>107</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c r="IP18" s="26" t="n"/>
    </row>
    <row r="19" ht="10.5" customHeight="1" s="67">
      <c r="A19" s="39" t="inlineStr">
        <is>
          <t>CRYPTO_SPIKE_FADE_THRESHOLD_PCT</t>
        </is>
      </c>
      <c r="B19" s="40" t="inlineStr">
        <is>
          <t>10</t>
        </is>
      </c>
      <c r="C19" s="38" t="n"/>
      <c r="D19" s="38" t="inlineStr">
        <is>
          <t>GLOBAL_CHECK, STOCKS_EXIT</t>
        </is>
      </c>
      <c r="E19" s="38" t="n"/>
      <c r="F19" s="26" t="n"/>
      <c r="G19" s="38">
        <f>IFERROR(VLOOKUP($A62&amp;"_"&amp;$B62,Results_Deltas!$A$2:$P$15000,5,FALSE),"")</f>
        <v/>
      </c>
      <c r="H19" s="38" t="inlineStr">
        <is>
          <t>Blanket (page end)</t>
        </is>
      </c>
      <c r="I19" s="26" t="n"/>
      <c r="J19" s="26" t="n"/>
      <c r="K19" s="26" t="n"/>
      <c r="L19" s="26" t="inlineStr">
        <is>
          <t>YES</t>
        </is>
      </c>
      <c r="M19" s="74" t="n">
        <v>-2.107178556060148</v>
      </c>
      <c r="N19" s="71" t="n">
        <v>120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c r="IP19" s="26" t="n"/>
    </row>
    <row r="20" ht="10.5" customHeight="1" s="67">
      <c r="A20" s="37" t="inlineStr">
        <is>
          <t>CRYPTO_SPIKE_FADE_THRESHOLD_PCT</t>
        </is>
      </c>
      <c r="B20" s="38" t="inlineStr">
        <is>
          <t>12.5</t>
        </is>
      </c>
      <c r="C20" s="38" t="n"/>
      <c r="D20" s="38" t="inlineStr">
        <is>
          <t>GLOBAL_CHECK, STOCKS_EXIT</t>
        </is>
      </c>
      <c r="E20" s="38" t="n"/>
      <c r="F20" s="26" t="n"/>
      <c r="G20" s="38">
        <f>IFERROR(VLOOKUP($A63&amp;"_"&amp;$B63,Results_Deltas!$A$2:$P$15000,5,FALSE),"")</f>
        <v/>
      </c>
      <c r="H20" s="38" t="inlineStr">
        <is>
          <t>Blanket (page end)</t>
        </is>
      </c>
      <c r="I20" s="26" t="n"/>
      <c r="J20" s="26" t="n"/>
      <c r="K20" s="26" t="n"/>
      <c r="L20" s="26" t="inlineStr">
        <is>
          <t>NO</t>
        </is>
      </c>
      <c r="M20" s="74" t="n">
        <v>-3.23024615589541</v>
      </c>
      <c r="N20" s="71" t="n">
        <v>119</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c r="IP20" s="26" t="n"/>
    </row>
    <row r="21" ht="10.5" customHeight="1" s="67">
      <c r="A21" s="37" t="inlineStr">
        <is>
          <t>CRYPTO_SPIKE_FADE_THRESHOLD_PCT</t>
        </is>
      </c>
      <c r="B21" s="38" t="inlineStr">
        <is>
          <t>7.5</t>
        </is>
      </c>
      <c r="C21" s="38" t="n"/>
      <c r="D21" s="38" t="inlineStr">
        <is>
          <t>GLOBAL_CHECK, STOCKS_EXIT</t>
        </is>
      </c>
      <c r="E21" s="38" t="n"/>
      <c r="F21" s="26" t="n"/>
      <c r="G21" s="38">
        <f>IFERROR(VLOOKUP($A64&amp;"_"&amp;$B64,Results_Deltas!$A$2:$P$15000,5,FALSE),"")</f>
        <v/>
      </c>
      <c r="H21" s="38" t="inlineStr">
        <is>
          <t>Blanket (page end)</t>
        </is>
      </c>
      <c r="I21" s="26" t="n"/>
      <c r="J21" s="26" t="n"/>
      <c r="K21" s="26" t="n"/>
      <c r="L21" s="26" t="inlineStr">
        <is>
          <t>NO</t>
        </is>
      </c>
      <c r="M21" s="74" t="n">
        <v>-3.119257057565497</v>
      </c>
      <c r="N21" s="71" t="n">
        <v>118</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c r="IP21" s="26" t="n"/>
    </row>
    <row r="22" ht="10.5" customHeight="1" s="67">
      <c r="A22" s="37" t="inlineStr">
        <is>
          <t>CRYPTO_SPIKE_FADE_THRESHOLD_PCT</t>
        </is>
      </c>
      <c r="B22" s="38" t="inlineStr">
        <is>
          <t>5</t>
        </is>
      </c>
      <c r="C22" s="38" t="n"/>
      <c r="D22" s="38" t="inlineStr">
        <is>
          <t>GLOBAL_CHECK, STOCKS_EXIT</t>
        </is>
      </c>
      <c r="E22" s="38" t="n"/>
      <c r="F22" s="26" t="n"/>
      <c r="G22" s="38">
        <f>IFERROR(VLOOKUP($A65&amp;"_"&amp;$B65,Results_Deltas!$A$2:$P$15000,5,FALSE),"")</f>
        <v/>
      </c>
      <c r="H22" s="38" t="inlineStr">
        <is>
          <t>Blanket (page end)</t>
        </is>
      </c>
      <c r="I22" s="26" t="n"/>
      <c r="J22" s="26" t="n"/>
      <c r="K22" s="26" t="n"/>
      <c r="L22" s="26" t="inlineStr">
        <is>
          <t>NO</t>
        </is>
      </c>
      <c r="M22" s="74" t="n">
        <v>-2.02794886506575</v>
      </c>
      <c r="N22" s="71" t="n">
        <v>119</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c r="IP22" s="26" t="n"/>
    </row>
    <row r="23" ht="10.5" customHeight="1" s="67">
      <c r="A23" s="39" t="inlineStr">
        <is>
          <t>DC_MOMENT_STRONG_THRESHOLD</t>
        </is>
      </c>
      <c r="B23" s="40" t="inlineStr">
        <is>
          <t>40</t>
        </is>
      </c>
      <c r="C23" s="38" t="n"/>
      <c r="D23" s="38" t="inlineStr">
        <is>
          <t>ENTRY, GLOBAL_CHECK, STOCKS_EXIT</t>
        </is>
      </c>
      <c r="E23" s="38" t="n"/>
      <c r="F23" s="26" t="n"/>
      <c r="G23" s="38">
        <f>IFERROR(VLOOKUP($A66&amp;"_"&amp;$B66,Results_Deltas!$A$2:$P$15000,5,FALSE),"")</f>
        <v/>
      </c>
      <c r="H23" s="38" t="inlineStr">
        <is>
          <t>Blanket (page end)</t>
        </is>
      </c>
      <c r="I23" s="26" t="n"/>
      <c r="J23" s="26" t="n"/>
      <c r="K23" s="26" t="n"/>
      <c r="L23" s="26" t="inlineStr">
        <is>
          <t>YES</t>
        </is>
      </c>
      <c r="M23" s="74" t="n">
        <v>-2.541637548777535</v>
      </c>
      <c r="N23" s="71" t="n">
        <v>118</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c r="IP23" s="26" t="n"/>
    </row>
    <row r="24" ht="10.5" customHeight="1" s="67">
      <c r="A24" s="37" t="inlineStr">
        <is>
          <t>DC_MOMENT_STRONG_THRESHOLD</t>
        </is>
      </c>
      <c r="B24" s="38" t="inlineStr">
        <is>
          <t>50</t>
        </is>
      </c>
      <c r="C24" s="38" t="n"/>
      <c r="D24" s="38" t="inlineStr">
        <is>
          <t>ENTRY, GLOBAL_CHECK, STOCKS_EXIT</t>
        </is>
      </c>
      <c r="E24" s="38" t="n"/>
      <c r="F24" s="26" t="n"/>
      <c r="G24" s="38">
        <f>IFERROR(VLOOKUP($A67&amp;"_"&amp;$B67,Results_Deltas!$A$2:$P$15000,5,FALSE),"")</f>
        <v/>
      </c>
      <c r="H24" s="38" t="inlineStr">
        <is>
          <t>Blanket (page end)</t>
        </is>
      </c>
      <c r="I24" s="26" t="n"/>
      <c r="J24" s="26" t="n"/>
      <c r="K24" s="26" t="n"/>
      <c r="L24" s="26" t="inlineStr">
        <is>
          <t>NO</t>
        </is>
      </c>
      <c r="M24" s="74" t="n">
        <v>-4.012437551701506</v>
      </c>
      <c r="N24" s="71" t="n">
        <v>114</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c r="IP24" s="26" t="n"/>
    </row>
    <row r="25" ht="10.5" customHeight="1" s="67">
      <c r="A25" s="37" t="inlineStr">
        <is>
          <t>DC_MOMENT_STRONG_THRESHOLD</t>
        </is>
      </c>
      <c r="B25" s="38" t="inlineStr">
        <is>
          <t>30</t>
        </is>
      </c>
      <c r="C25" s="38" t="n"/>
      <c r="D25" s="38" t="inlineStr">
        <is>
          <t>ENTRY, GLOBAL_CHECK, STOCKS_EXIT</t>
        </is>
      </c>
      <c r="E25" s="38" t="n"/>
      <c r="F25" s="26" t="n"/>
      <c r="G25" s="38">
        <f>IFERROR(VLOOKUP($A68&amp;"_"&amp;$B68,Results_Deltas!$A$2:$P$15000,5,FALSE),"")</f>
        <v/>
      </c>
      <c r="H25" s="38" t="inlineStr">
        <is>
          <t>Blanket (page end)</t>
        </is>
      </c>
      <c r="I25" s="26" t="n"/>
      <c r="J25" s="26" t="n"/>
      <c r="K25" s="26" t="n"/>
      <c r="L25" s="26" t="inlineStr">
        <is>
          <t>NO</t>
        </is>
      </c>
      <c r="M25" s="74" t="n">
        <v>-3.79797289866438</v>
      </c>
      <c r="N25" s="71" t="n">
        <v>114</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c r="IP25" s="26" t="n"/>
    </row>
    <row r="26" ht="10.5" customHeight="1" s="67">
      <c r="A26" s="37" t="inlineStr">
        <is>
          <t>DC_MOMENT_STRONG_THRESHOLD</t>
        </is>
      </c>
      <c r="B26" s="38" t="inlineStr">
        <is>
          <t>20</t>
        </is>
      </c>
      <c r="C26" s="38" t="n"/>
      <c r="D26" s="38" t="inlineStr">
        <is>
          <t>ENTRY, GLOBAL_CHECK, STOCKS_EXIT</t>
        </is>
      </c>
      <c r="E26" s="38" t="n"/>
      <c r="F26" s="26" t="n"/>
      <c r="G26" s="38">
        <f>IFERROR(VLOOKUP($A69&amp;"_"&amp;$B69,Results_Deltas!$A$2:$P$15000,5,FALSE),"")</f>
        <v/>
      </c>
      <c r="H26" s="38" t="inlineStr">
        <is>
          <t>Blanket (page end)</t>
        </is>
      </c>
      <c r="I26" s="26" t="n"/>
      <c r="J26" s="26" t="n"/>
      <c r="K26" s="26" t="n"/>
      <c r="L26" s="26" t="inlineStr">
        <is>
          <t>NO</t>
        </is>
      </c>
      <c r="M26" s="74" t="n">
        <v>-2.325615762368202</v>
      </c>
      <c r="N26" s="71" t="n">
        <v>118</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c r="IP26" s="26" t="n"/>
    </row>
    <row r="27" ht="10.5" customHeight="1" s="67">
      <c r="A27" s="37" t="inlineStr">
        <is>
          <t>DELTA_HTF_GATE</t>
        </is>
      </c>
      <c r="B27" s="38" t="inlineStr">
        <is>
          <t>4h</t>
        </is>
      </c>
      <c r="C27" s="38" t="n"/>
      <c r="D27" s="38" t="inlineStr">
        <is>
          <t>ENTRY, GLOBAL_CHECK, STOCKS_EXIT</t>
        </is>
      </c>
      <c r="E27" s="38" t="n"/>
      <c r="F27" s="26" t="n"/>
      <c r="G27" s="38">
        <f>IFERROR(VLOOKUP($A70&amp;"_"&amp;$B70,Results_Deltas!$A$2:$P$15000,5,FALSE),"")</f>
        <v/>
      </c>
      <c r="H27" s="38" t="inlineStr">
        <is>
          <t>Blanket (page end)</t>
        </is>
      </c>
      <c r="I27" s="26" t="n"/>
      <c r="J27" s="26" t="n"/>
      <c r="K27" s="26" t="n"/>
      <c r="L27" s="26" t="inlineStr">
        <is>
          <t>NO</t>
        </is>
      </c>
      <c r="M27" s="74" t="n">
        <v>-2.68058110965206</v>
      </c>
      <c r="N27" s="71" t="n">
        <v>113</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c r="IP27" s="26" t="n"/>
    </row>
    <row r="28" ht="10.5" customHeight="1" s="67">
      <c r="A28" s="37" t="inlineStr">
        <is>
          <t>DELTA_HTF_GATE</t>
        </is>
      </c>
      <c r="B28" s="38" t="inlineStr">
        <is>
          <t>4h_ALT</t>
        </is>
      </c>
      <c r="C28" s="38" t="n"/>
      <c r="D28" s="38" t="inlineStr">
        <is>
          <t>ENTRY, GLOBAL_CHECK, STOCKS_EXIT</t>
        </is>
      </c>
      <c r="E28" s="38" t="n"/>
      <c r="F28" s="26" t="n"/>
      <c r="G28" s="38">
        <f>IFERROR(VLOOKUP($A71&amp;"_"&amp;$B71,Results_Deltas!$A$2:$P$15000,5,FALSE),"")</f>
        <v/>
      </c>
      <c r="H28" s="38" t="inlineStr">
        <is>
          <t>Blanket (page end)</t>
        </is>
      </c>
      <c r="I28" s="26" t="n"/>
      <c r="J28" s="26" t="n"/>
      <c r="K28" s="26" t="n"/>
      <c r="L28" s="26" t="inlineStr">
        <is>
          <t>NO</t>
        </is>
      </c>
      <c r="M28" s="74" t="n">
        <v>-2.721514998193539</v>
      </c>
      <c r="N28" s="71" t="n">
        <v>112</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c r="IP28" s="26" t="n"/>
    </row>
    <row r="29" ht="10.5" customHeight="1" s="67">
      <c r="A29" s="39" t="inlineStr">
        <is>
          <t>DELTA_REENTRY_FILTER_ENABLED</t>
        </is>
      </c>
      <c r="B29" s="40" t="inlineStr">
        <is>
          <t>False</t>
        </is>
      </c>
      <c r="C29" s="38" t="n"/>
      <c r="D29" s="38" t="inlineStr">
        <is>
          <t>ENTRY, GLOBAL_CHECK, STOCKS_EXIT</t>
        </is>
      </c>
      <c r="E29" s="38" t="n"/>
      <c r="F29" s="26" t="n"/>
      <c r="G29" s="38">
        <f>IFERROR(VLOOKUP($A72&amp;"_"&amp;$B72,Results_Deltas!$A$2:$P$15000,5,FALSE),"")</f>
        <v/>
      </c>
      <c r="H29" s="38" t="inlineStr">
        <is>
          <t>Blanket (page end)</t>
        </is>
      </c>
      <c r="I29" s="26" t="n"/>
      <c r="J29" s="26" t="n"/>
      <c r="K29" s="26" t="n"/>
      <c r="L29" s="26" t="inlineStr">
        <is>
          <t>YES</t>
        </is>
      </c>
      <c r="M29" s="74" t="n">
        <v>-0.9302085781616091</v>
      </c>
      <c r="N29" s="71" t="n">
        <v>106</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c r="IP29" s="26" t="n"/>
    </row>
    <row r="30" ht="10.5" customHeight="1" s="67">
      <c r="A30" s="37" t="inlineStr">
        <is>
          <t>DELTA_REENTRY_FILTER_ENABLED</t>
        </is>
      </c>
      <c r="B30" s="38" t="inlineStr">
        <is>
          <t>True</t>
        </is>
      </c>
      <c r="C30" s="38" t="n"/>
      <c r="D30" s="38" t="inlineStr">
        <is>
          <t>ENTRY, GLOBAL_CHECK, STOCKS_EXIT</t>
        </is>
      </c>
      <c r="E30" s="38" t="n"/>
      <c r="F30" s="26" t="n"/>
      <c r="G30" s="38">
        <f>IFERROR(VLOOKUP($A73&amp;"_"&amp;$B73,Results_Deltas!$A$2:$P$15000,5,FALSE),"")</f>
        <v/>
      </c>
      <c r="H30" s="38" t="inlineStr">
        <is>
          <t>Blanket (page end)</t>
        </is>
      </c>
      <c r="I30" s="26" t="n"/>
      <c r="J30" s="26" t="n"/>
      <c r="K30" s="26" t="n"/>
      <c r="L30" s="26" t="inlineStr">
        <is>
          <t>NO</t>
        </is>
      </c>
      <c r="M30" s="74" t="n">
        <v>-2.520695905760544</v>
      </c>
      <c r="N30" s="71" t="n">
        <v>116</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c r="IP30" s="26" t="n"/>
    </row>
    <row r="31" ht="10.5" customHeight="1" s="67">
      <c r="A31" s="37" t="inlineStr">
        <is>
          <t>DUP_GUARD_FILTER_TF</t>
        </is>
      </c>
      <c r="B31" s="38" t="inlineStr">
        <is>
          <t>OFF</t>
        </is>
      </c>
      <c r="C31" s="38" t="n"/>
      <c r="D31" s="38" t="inlineStr">
        <is>
          <t>GLOBAL_CHECK</t>
        </is>
      </c>
      <c r="E31" s="38" t="n"/>
      <c r="F31" s="26" t="n"/>
      <c r="G31" s="38">
        <f>IFERROR(VLOOKUP($A74&amp;"_"&amp;$B74,Results_Deltas!$A$2:$P$15000,5,FALSE),"")</f>
        <v/>
      </c>
      <c r="H31" s="38" t="inlineStr">
        <is>
          <t>Blanket (page end)</t>
        </is>
      </c>
      <c r="I31" s="26" t="n"/>
      <c r="J31" s="26" t="n"/>
      <c r="K31" s="26" t="n"/>
      <c r="L31" s="26" t="inlineStr">
        <is>
          <t>NO</t>
        </is>
      </c>
      <c r="M31" s="74" t="n">
        <v>-3.974606042820432</v>
      </c>
      <c r="N31" s="71" t="n">
        <v>118</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c r="IP31" s="26" t="n"/>
    </row>
    <row r="32" ht="10.5" customHeight="1" s="67">
      <c r="A32" s="37" t="inlineStr">
        <is>
          <t>DUP_GUARD_FILTER_TF</t>
        </is>
      </c>
      <c r="B32" s="38" t="inlineStr">
        <is>
          <t>D</t>
        </is>
      </c>
      <c r="C32" s="38" t="n"/>
      <c r="D32" s="38" t="inlineStr">
        <is>
          <t>GLOBAL_CHECK</t>
        </is>
      </c>
      <c r="E32" s="38" t="n"/>
      <c r="F32" s="26" t="n"/>
      <c r="G32" s="38">
        <f>IFERROR(VLOOKUP($A75&amp;"_"&amp;$B75,Results_Deltas!$A$2:$P$15000,5,FALSE),"")</f>
        <v/>
      </c>
      <c r="H32" s="38" t="inlineStr">
        <is>
          <t>Blanket (page end)</t>
        </is>
      </c>
      <c r="I32" s="26" t="n"/>
      <c r="J32" s="26" t="n"/>
      <c r="K32" s="26" t="n"/>
      <c r="L32" s="26" t="inlineStr">
        <is>
          <t>NO</t>
        </is>
      </c>
      <c r="M32" s="74" t="n">
        <v>-3.71743544792509</v>
      </c>
      <c r="N32" s="71" t="n">
        <v>119</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c r="IP32" s="26" t="n"/>
    </row>
    <row r="33" ht="10.5" customHeight="1" s="67">
      <c r="A33" s="37" t="inlineStr">
        <is>
          <t>DUP_GUARD_FILTER_TF</t>
        </is>
      </c>
      <c r="B33" s="38" t="inlineStr">
        <is>
          <t>4h</t>
        </is>
      </c>
      <c r="C33" s="38" t="n"/>
      <c r="D33" s="38" t="inlineStr">
        <is>
          <t>GLOBAL_CHECK</t>
        </is>
      </c>
      <c r="E33" s="38" t="n"/>
      <c r="F33" s="26" t="n"/>
      <c r="G33" s="38">
        <f>IFERROR(VLOOKUP($A76&amp;"_"&amp;$B76,Results_Deltas!$A$2:$P$15000,5,FALSE),"")</f>
        <v/>
      </c>
      <c r="H33" s="38" t="inlineStr">
        <is>
          <t>Blanket (page end)</t>
        </is>
      </c>
      <c r="I33" s="26" t="n"/>
      <c r="J33" s="26" t="n"/>
      <c r="K33" s="26" t="n"/>
      <c r="L33" s="26" t="inlineStr">
        <is>
          <t>NO</t>
        </is>
      </c>
      <c r="M33" s="74" t="n">
        <v>-4.253181970517748</v>
      </c>
      <c r="N33" s="71" t="n">
        <v>119</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c r="IP33" s="26" t="n"/>
    </row>
    <row r="34" ht="10.5" customHeight="1" s="67">
      <c r="A34" s="37" t="inlineStr">
        <is>
          <t>DUP_GUARD_FILTER_TF</t>
        </is>
      </c>
      <c r="B34" s="38" t="inlineStr">
        <is>
          <t>1h</t>
        </is>
      </c>
      <c r="C34" s="38" t="n"/>
      <c r="D34" s="38" t="inlineStr">
        <is>
          <t>GLOBAL_CHECK</t>
        </is>
      </c>
      <c r="E34" s="38" t="n"/>
      <c r="F34" s="26" t="n"/>
      <c r="G34" s="38">
        <f>IFERROR(VLOOKUP($A77&amp;"_"&amp;$B77,Results_Deltas!$A$2:$P$15000,5,FALSE),"")</f>
        <v/>
      </c>
      <c r="H34" s="38" t="inlineStr">
        <is>
          <t>Blanket (page end)</t>
        </is>
      </c>
      <c r="I34" s="26" t="n"/>
      <c r="J34" s="26" t="n"/>
      <c r="K34" s="26" t="n"/>
      <c r="L34" s="26" t="inlineStr">
        <is>
          <t>NO</t>
        </is>
      </c>
      <c r="M34" s="74" t="n">
        <v>-3.904395402866698</v>
      </c>
      <c r="N34" s="71" t="n">
        <v>119</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c r="IP34" s="26" t="n"/>
    </row>
    <row r="35" ht="10.5" customHeight="1" s="67">
      <c r="A35" s="39" t="inlineStr">
        <is>
          <t>DUP_GUARD_FILTER_TF</t>
        </is>
      </c>
      <c r="B35" s="40" t="inlineStr">
        <is>
          <t>15m</t>
        </is>
      </c>
      <c r="C35" s="38" t="n"/>
      <c r="D35" s="38" t="inlineStr">
        <is>
          <t>GLOBAL_CHECK</t>
        </is>
      </c>
      <c r="E35" s="38" t="n"/>
      <c r="F35" s="26" t="n"/>
      <c r="G35" s="38">
        <f>IFERROR(VLOOKUP($A78&amp;"_"&amp;$B78,Results_Deltas!$A$2:$P$15000,5,FALSE),"")</f>
        <v/>
      </c>
      <c r="H35" s="38" t="inlineStr">
        <is>
          <t>Blanket (page end)</t>
        </is>
      </c>
      <c r="I35" s="26" t="n"/>
      <c r="J35" s="26" t="n"/>
      <c r="K35" s="26" t="n"/>
      <c r="L35" s="26" t="inlineStr">
        <is>
          <t>YES</t>
        </is>
      </c>
      <c r="M35" s="74" t="n">
        <v>-1.039195965681635</v>
      </c>
      <c r="N35" s="71" t="n">
        <v>107</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c r="IP35" s="26" t="n"/>
    </row>
    <row r="36" ht="15.75" customHeight="1" s="67">
      <c r="A36" s="37" t="inlineStr">
        <is>
          <t>EMA_9_21_FILTER_MIN_TFS</t>
        </is>
      </c>
      <c r="B36" s="38" t="inlineStr">
        <is>
          <t>0</t>
        </is>
      </c>
      <c r="C36" s="38" t="n"/>
      <c r="D36" s="38" t="inlineStr">
        <is>
          <t>GLOBAL_CHECK</t>
        </is>
      </c>
      <c r="E36" s="38" t="n"/>
      <c r="F36" s="26" t="n"/>
      <c r="G36" s="38">
        <f>IFERROR(VLOOKUP($A79&amp;"_"&amp;$B79,Results_Deltas!$A$2:$P$15000,5,FALSE),"")</f>
        <v/>
      </c>
      <c r="H36" s="38" t="inlineStr">
        <is>
          <t>Blanket (page end)</t>
        </is>
      </c>
      <c r="I36" s="26" t="n"/>
      <c r="J36" s="26" t="n"/>
      <c r="K36" s="26" t="n"/>
      <c r="L36" s="26" t="inlineStr">
        <is>
          <t>NO</t>
        </is>
      </c>
      <c r="M36" s="74" t="n">
        <v>-3.069191399395048</v>
      </c>
      <c r="N36" s="71" t="n">
        <v>119</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c r="IP36" s="26" t="n"/>
    </row>
    <row r="37" ht="15.75" customHeight="1" s="67">
      <c r="A37" s="37" t="inlineStr">
        <is>
          <t>EMA_9_21_FILTER_MIN_TFS</t>
        </is>
      </c>
      <c r="B37" s="38" t="inlineStr">
        <is>
          <t>2</t>
        </is>
      </c>
      <c r="C37" s="38" t="n"/>
      <c r="D37" s="38" t="inlineStr">
        <is>
          <t>GLOBAL_CHECK</t>
        </is>
      </c>
      <c r="E37" s="38" t="n"/>
      <c r="F37" s="26" t="n"/>
      <c r="G37" s="38">
        <f>IFERROR(VLOOKUP($A80&amp;"_"&amp;$B80,Results_Deltas!$A$2:$P$15000,5,FALSE),"")</f>
        <v/>
      </c>
      <c r="H37" s="38" t="inlineStr">
        <is>
          <t>Blanket (page end)</t>
        </is>
      </c>
      <c r="I37" s="26" t="n"/>
      <c r="J37" s="26" t="n"/>
      <c r="K37" s="26" t="n"/>
      <c r="L37" s="26" t="inlineStr">
        <is>
          <t>NO</t>
        </is>
      </c>
      <c r="M37" s="74" t="n">
        <v>-3.005249246757141</v>
      </c>
      <c r="N37" s="71" t="n">
        <v>119</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c r="IP37" s="26" t="n"/>
    </row>
    <row r="38" ht="15.75" customHeight="1" s="67">
      <c r="A38" s="37" t="inlineStr">
        <is>
          <t>EMA_9_21_FILTER_MIN_TFS</t>
        </is>
      </c>
      <c r="B38" s="38" t="inlineStr">
        <is>
          <t>1</t>
        </is>
      </c>
      <c r="C38" s="38" t="n"/>
      <c r="D38" s="38" t="inlineStr">
        <is>
          <t>GLOBAL_CHECK</t>
        </is>
      </c>
      <c r="E38" s="38" t="n"/>
      <c r="F38" s="26" t="n"/>
      <c r="G38" s="38">
        <f>IFERROR(VLOOKUP($A81&amp;"_"&amp;$B81,Results_Deltas!$A$2:$P$15000,5,FALSE),"")</f>
        <v/>
      </c>
      <c r="H38" s="38" t="inlineStr">
        <is>
          <t>Blanket (page end)</t>
        </is>
      </c>
      <c r="I38" s="26" t="n"/>
      <c r="J38" s="26" t="n"/>
      <c r="K38" s="26" t="n"/>
      <c r="L38" s="26" t="inlineStr">
        <is>
          <t>NO</t>
        </is>
      </c>
      <c r="M38" s="74" t="n">
        <v>-2.160096533619081</v>
      </c>
      <c r="N38" s="71" t="n">
        <v>120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c r="IP38" s="26" t="n"/>
    </row>
    <row r="39" ht="15.75" customHeight="1" s="67">
      <c r="A39" s="37" t="inlineStr">
        <is>
          <t>EMA_BLANKET_FILTER_ENABLED</t>
        </is>
      </c>
      <c r="B39" s="38" t="inlineStr">
        <is>
          <t>False</t>
        </is>
      </c>
      <c r="C39" s="38" t="n"/>
      <c r="D39" s="38" t="inlineStr">
        <is>
          <t>GLOBAL_CHECK</t>
        </is>
      </c>
      <c r="E39" s="38" t="n"/>
      <c r="F39" s="26" t="n"/>
      <c r="G39" s="38">
        <f>IFERROR(VLOOKUP($A82&amp;"_"&amp;$B82,Results_Deltas!$A$2:$P$15000,5,FALSE),"")</f>
        <v/>
      </c>
      <c r="H39" s="38" t="inlineStr">
        <is>
          <t>Blanket (page end)</t>
        </is>
      </c>
      <c r="I39" s="26" t="n"/>
      <c r="J39" s="26" t="n"/>
      <c r="K39" s="26" t="n"/>
      <c r="L39" s="26" t="inlineStr">
        <is>
          <t>NO</t>
        </is>
      </c>
      <c r="M39" s="74" t="n">
        <v>-2.978537168796942</v>
      </c>
      <c r="N39" s="71" t="n">
        <v>119</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c r="IP39" s="26" t="n"/>
    </row>
    <row r="40" ht="15.75" customHeight="1" s="67">
      <c r="A40" s="39" t="inlineStr">
        <is>
          <t>EMA_BLANKET_FILTER_ENABLED</t>
        </is>
      </c>
      <c r="B40" s="40" t="inlineStr">
        <is>
          <t>True</t>
        </is>
      </c>
      <c r="C40" s="38" t="n"/>
      <c r="D40" s="38" t="inlineStr">
        <is>
          <t>GLOBAL_CHECK</t>
        </is>
      </c>
      <c r="E40" s="38" t="n"/>
      <c r="F40" s="26" t="n"/>
      <c r="G40" s="38">
        <f>IFERROR(VLOOKUP($A83&amp;"_"&amp;$B83,Results_Deltas!$A$2:$P$15000,5,FALSE),"")</f>
        <v/>
      </c>
      <c r="H40" s="38" t="inlineStr">
        <is>
          <t>Blanket (page end)</t>
        </is>
      </c>
      <c r="I40" s="26" t="n"/>
      <c r="J40" s="26" t="n"/>
      <c r="K40" s="26" t="n"/>
      <c r="L40" s="26" t="inlineStr">
        <is>
          <t>YES</t>
        </is>
      </c>
      <c r="M40" s="74" t="n">
        <v>-1.028121288727152</v>
      </c>
      <c r="N40" s="71" t="n">
        <v>107</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c r="IP40" s="26" t="n"/>
    </row>
    <row r="41" ht="15.75" customHeight="1" s="67">
      <c r="A41" s="37" t="inlineStr">
        <is>
          <t>EMA_BLANKET_FILTER_MIN_TFS</t>
        </is>
      </c>
      <c r="B41" s="38" t="inlineStr">
        <is>
          <t>0</t>
        </is>
      </c>
      <c r="C41" s="38" t="n"/>
      <c r="D41" s="38" t="inlineStr">
        <is>
          <t>GLOBAL_CHECK</t>
        </is>
      </c>
      <c r="E41" s="38" t="n"/>
      <c r="F41" s="26" t="n"/>
      <c r="G41" s="38">
        <f>IFERROR(VLOOKUP($A84&amp;"_"&amp;$B84,Results_Deltas!$A$2:$P$15000,5,FALSE),"")</f>
        <v/>
      </c>
      <c r="H41" s="38" t="inlineStr">
        <is>
          <t>Blanket (page end)</t>
        </is>
      </c>
      <c r="I41" s="26" t="n"/>
      <c r="J41" s="26" t="n"/>
      <c r="K41" s="26" t="n"/>
      <c r="L41" s="26" t="inlineStr">
        <is>
          <t>NO</t>
        </is>
      </c>
      <c r="M41" s="74" t="n">
        <v>-3.086498932678316</v>
      </c>
      <c r="N41" s="71" t="n">
        <v>119</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c r="IP41" s="26" t="n"/>
    </row>
    <row r="42" ht="15.75" customHeight="1" s="67">
      <c r="A42" s="37" t="inlineStr">
        <is>
          <t>EMA_BLANKET_FILTER_MIN_TFS</t>
        </is>
      </c>
      <c r="B42" s="38" t="inlineStr">
        <is>
          <t>2</t>
        </is>
      </c>
      <c r="C42" s="38" t="n"/>
      <c r="D42" s="38" t="inlineStr">
        <is>
          <t>GLOBAL_CHECK</t>
        </is>
      </c>
      <c r="E42" s="38" t="n"/>
      <c r="F42" s="26" t="n"/>
      <c r="G42" s="38">
        <f>IFERROR(VLOOKUP($A85&amp;"_"&amp;$B85,Results_Deltas!$A$2:$P$15000,5,FALSE),"")</f>
        <v/>
      </c>
      <c r="H42" s="38" t="inlineStr">
        <is>
          <t>Blanket (page end)</t>
        </is>
      </c>
      <c r="I42" s="26" t="n"/>
      <c r="J42" s="26" t="n"/>
      <c r="K42" s="26" t="n"/>
      <c r="L42" s="26" t="inlineStr">
        <is>
          <t>NO</t>
        </is>
      </c>
      <c r="M42" s="74" t="n">
        <v>-3.282544241956537</v>
      </c>
      <c r="N42" s="71" t="n">
        <v>119</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c r="IP42" s="26" t="n"/>
    </row>
    <row r="43" ht="15.75" customHeight="1" s="67">
      <c r="A43" s="37" t="inlineStr">
        <is>
          <t>EMA_BLANKET_FILTER_MIN_TFS</t>
        </is>
      </c>
      <c r="B43" s="38" t="inlineStr">
        <is>
          <t>1</t>
        </is>
      </c>
      <c r="C43" s="38" t="n"/>
      <c r="D43" s="38" t="inlineStr">
        <is>
          <t>GLOBAL_CHECK</t>
        </is>
      </c>
      <c r="E43" s="38" t="n"/>
      <c r="F43" s="26" t="n"/>
      <c r="G43" s="38">
        <f>IFERROR(VLOOKUP($A86&amp;"_"&amp;$B86,Results_Deltas!$A$2:$P$15000,5,FALSE),"")</f>
        <v/>
      </c>
      <c r="H43" s="38" t="inlineStr">
        <is>
          <t>Blanket (page end)</t>
        </is>
      </c>
      <c r="I43" s="26" t="n"/>
      <c r="J43" s="26" t="n"/>
      <c r="K43" s="26" t="n"/>
      <c r="L43" s="26" t="inlineStr">
        <is>
          <t>NO</t>
        </is>
      </c>
      <c r="M43" s="74" t="n">
        <v>-2.048460555256715</v>
      </c>
      <c r="N43" s="71" t="n">
        <v>120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c r="IP43" s="26" t="n"/>
    </row>
    <row r="44" ht="15.75" customHeight="1" s="67">
      <c r="A44" s="37" t="inlineStr">
        <is>
          <t>EXECUTE_NOW_SINGLE_GATE_ENFORCE</t>
        </is>
      </c>
      <c r="B44" s="38" t="inlineStr">
        <is>
          <t>0.0</t>
        </is>
      </c>
      <c r="C44" s="38" t="n"/>
      <c r="D44" s="38" t="inlineStr">
        <is>
          <t>ENTRY, GLOBAL_CHECK, STOCKS_EXIT</t>
        </is>
      </c>
      <c r="E44" s="38" t="n"/>
      <c r="F44" s="26" t="n"/>
      <c r="G44" s="38">
        <f>IFERROR(VLOOKUP($A87&amp;"_"&amp;$B87,Results_Deltas!$A$2:$P$15000,5,FALSE),"")</f>
        <v/>
      </c>
      <c r="H44" s="38" t="inlineStr">
        <is>
          <t>Blanket (page end)</t>
        </is>
      </c>
      <c r="I44" s="26" t="n"/>
      <c r="J44" s="26" t="n"/>
      <c r="K44" s="26" t="n"/>
      <c r="L44" s="26" t="inlineStr">
        <is>
          <t>NO</t>
        </is>
      </c>
      <c r="M44" s="74" t="n">
        <v>-0.9941481124598061</v>
      </c>
      <c r="N44" s="71" t="n">
        <v>118</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c r="IP44" s="26" t="n"/>
    </row>
    <row r="45" ht="15.75" customHeight="1" s="67">
      <c r="A45" s="37" t="inlineStr">
        <is>
          <t>EXECUTE_NOW_SINGLE_GATE_ENFORCE</t>
        </is>
      </c>
      <c r="B45" s="38" t="inlineStr">
        <is>
          <t>0.0_ALT</t>
        </is>
      </c>
      <c r="C45" s="38" t="n"/>
      <c r="D45" s="38" t="inlineStr">
        <is>
          <t>ENTRY, GLOBAL_CHECK, STOCKS_EXIT</t>
        </is>
      </c>
      <c r="E45" s="38" t="n"/>
      <c r="F45" s="26" t="n"/>
      <c r="G45" s="38">
        <f>IFERROR(VLOOKUP($A88&amp;"_"&amp;$B88,Results_Deltas!$A$2:$P$15000,5,FALSE),"")</f>
        <v/>
      </c>
      <c r="H45" s="38" t="inlineStr">
        <is>
          <t>Blanket (page end)</t>
        </is>
      </c>
      <c r="I45" s="26" t="n"/>
      <c r="J45" s="26" t="n"/>
      <c r="K45" s="26" t="n"/>
      <c r="L45" s="26" t="inlineStr">
        <is>
          <t>NO</t>
        </is>
      </c>
      <c r="M45" s="74" t="n">
        <v>-1.005625512482864</v>
      </c>
      <c r="N45" s="71" t="n">
        <v>118</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c r="IP45" s="26" t="n"/>
    </row>
    <row r="46" ht="15.75" customHeight="1" s="67">
      <c r="A46" s="37" t="inlineStr">
        <is>
          <t>EZ_MANAGE_THROTTLER_RATE</t>
        </is>
      </c>
      <c r="B46" s="38" t="inlineStr">
        <is>
          <t>0.0</t>
        </is>
      </c>
      <c r="C46" s="38" t="n"/>
      <c r="D46" s="38" t="inlineStr">
        <is>
          <t>GLOBAL_CHECK, STOCKS_EXIT</t>
        </is>
      </c>
      <c r="E46" s="38" t="n"/>
      <c r="F46" s="26" t="n"/>
      <c r="G46" s="38">
        <f>IFERROR(VLOOKUP($A89&amp;"_"&amp;$B89,Results_Deltas!$A$2:$P$15000,5,FALSE),"")</f>
        <v/>
      </c>
      <c r="H46" s="38" t="inlineStr">
        <is>
          <t>Blanket (page end)</t>
        </is>
      </c>
      <c r="I46" s="26" t="n"/>
      <c r="J46" s="26" t="n"/>
      <c r="K46" s="26" t="n"/>
      <c r="L46" s="26" t="inlineStr">
        <is>
          <t>NO</t>
        </is>
      </c>
      <c r="M46" s="74" t="n">
        <v>-0.9564246981347282</v>
      </c>
      <c r="N46" s="71" t="n">
        <v>112</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c r="IP46" s="26" t="n"/>
    </row>
    <row r="47" ht="15.75" customHeight="1" s="67">
      <c r="A47" s="37" t="inlineStr">
        <is>
          <t>EZ_MANAGE_THROTTLER_RATE</t>
        </is>
      </c>
      <c r="B47" s="38" t="inlineStr">
        <is>
          <t>0.0_ALT</t>
        </is>
      </c>
      <c r="C47" s="38" t="n"/>
      <c r="D47" s="38" t="inlineStr">
        <is>
          <t>GLOBAL_CHECK, STOCKS_EXIT</t>
        </is>
      </c>
      <c r="E47" s="38" t="n"/>
      <c r="F47" s="26" t="n"/>
      <c r="G47" s="38">
        <f>IFERROR(VLOOKUP($A90&amp;"_"&amp;$B90,Results_Deltas!$A$2:$P$15000,5,FALSE),"")</f>
        <v/>
      </c>
      <c r="H47" s="38" t="inlineStr">
        <is>
          <t>Blanket (page end)</t>
        </is>
      </c>
      <c r="I47" s="26" t="n"/>
      <c r="J47" s="26" t="n"/>
      <c r="K47" s="26" t="n"/>
      <c r="L47" s="26" t="inlineStr">
        <is>
          <t>NO</t>
        </is>
      </c>
      <c r="M47" s="74" t="n">
        <v>-0.9564246981347282</v>
      </c>
      <c r="N47" s="71" t="n">
        <v>112</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c r="IP47" s="26" t="n"/>
    </row>
    <row r="48" ht="15.75" customHeight="1" s="67">
      <c r="A48" s="39" t="inlineStr">
        <is>
          <t>FG_FEAR_THRESHOLD</t>
        </is>
      </c>
      <c r="B48" s="40" t="inlineStr">
        <is>
          <t>25</t>
        </is>
      </c>
      <c r="C48" s="38" t="n"/>
      <c r="D48" s="38" t="inlineStr">
        <is>
          <t>GLOBAL_CHECK, STOCKS_EXIT</t>
        </is>
      </c>
      <c r="E48" s="38" t="n"/>
      <c r="F48" s="26" t="n"/>
      <c r="G48" s="38">
        <f>IFERROR(VLOOKUP($A91&amp;"_"&amp;$B91,Results_Deltas!$A$2:$P$15000,5,FALSE),"")</f>
        <v/>
      </c>
      <c r="H48" s="38" t="inlineStr">
        <is>
          <t>Blanket (page end)</t>
        </is>
      </c>
      <c r="I48" s="26" t="n"/>
      <c r="J48" s="26" t="n"/>
      <c r="K48" s="26" t="n"/>
      <c r="L48" s="26" t="inlineStr">
        <is>
          <t>YES</t>
        </is>
      </c>
      <c r="M48" s="74" t="n">
        <v>-3.796255790406001</v>
      </c>
      <c r="N48" s="71" t="n">
        <v>112</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c r="IP48" s="26" t="n"/>
    </row>
    <row r="49" ht="10.5" customHeight="1" s="67">
      <c r="A49" s="37" t="inlineStr">
        <is>
          <t>ADX_RANGING_THRESHOLD</t>
        </is>
      </c>
      <c r="B49" s="38" t="inlineStr">
        <is>
          <t>20</t>
        </is>
      </c>
      <c r="C49" s="38" t="n"/>
      <c r="D49" s="38" t="inlineStr">
        <is>
          <t>ENTRY, GLOBAL_CHECK, STOCKS_EXIT</t>
        </is>
      </c>
      <c r="E49" s="38" t="n"/>
      <c r="F49" s="26" t="n"/>
      <c r="G49" s="38">
        <f>IFERROR(VLOOKUP($A41&amp;"_"&amp;$B41,Results_Deltas!$A$2:$P$15000,5,FALSE),"")</f>
        <v/>
      </c>
      <c r="H49" s="38" t="inlineStr">
        <is>
          <t>Blanket (page end)</t>
        </is>
      </c>
      <c r="I49" s="26" t="n"/>
      <c r="J49" s="26" t="n"/>
      <c r="K49" s="26" t="n"/>
      <c r="L49" s="26" t="inlineStr">
        <is>
          <t>NO</t>
        </is>
      </c>
      <c r="M49" s="74" t="n">
        <v>-1.131443001433516</v>
      </c>
      <c r="N49" s="71" t="n">
        <v>120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c r="IP49" s="26" t="n"/>
    </row>
    <row r="50" ht="10.5" customHeight="1" s="67">
      <c r="A50" s="37" t="inlineStr">
        <is>
          <t>ADX_RANGING_THRESHOLD</t>
        </is>
      </c>
      <c r="B50" s="38" t="inlineStr">
        <is>
          <t>25</t>
        </is>
      </c>
      <c r="C50" s="38" t="n"/>
      <c r="D50" s="38" t="inlineStr">
        <is>
          <t>ENTRY, GLOBAL_CHECK, STOCKS_EXIT</t>
        </is>
      </c>
      <c r="E50" s="38" t="n"/>
      <c r="F50" s="26" t="n"/>
      <c r="G50" s="38">
        <f>IFERROR(VLOOKUP($A42&amp;"_"&amp;$B42,Results_Deltas!$A$2:$P$15000,5,FALSE),"")</f>
        <v/>
      </c>
      <c r="H50" s="38" t="inlineStr">
        <is>
          <t>Blanket (page end)</t>
        </is>
      </c>
      <c r="I50" s="26" t="n"/>
      <c r="J50" s="26" t="n"/>
      <c r="K50" s="26" t="n"/>
      <c r="L50" s="26" t="inlineStr">
        <is>
          <t>NO</t>
        </is>
      </c>
      <c r="M50" s="74" t="n">
        <v>-3.800347521393218</v>
      </c>
      <c r="N50" s="71" t="n">
        <v>116</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c r="IP50" s="26" t="n"/>
    </row>
    <row r="51" ht="10.5" customHeight="1" s="67">
      <c r="A51" s="37" t="inlineStr">
        <is>
          <t>ADX_RANGING_THRESHOLD</t>
        </is>
      </c>
      <c r="B51" s="38" t="inlineStr">
        <is>
          <t>15</t>
        </is>
      </c>
      <c r="C51" s="38" t="n"/>
      <c r="D51" s="38" t="inlineStr">
        <is>
          <t>ENTRY, GLOBAL_CHECK, STOCKS_EXIT</t>
        </is>
      </c>
      <c r="E51" s="38" t="n"/>
      <c r="F51" s="26" t="n"/>
      <c r="G51" s="38">
        <f>IFERROR(VLOOKUP($A43&amp;"_"&amp;$B43,Results_Deltas!$A$2:$P$15000,5,FALSE),"")</f>
        <v/>
      </c>
      <c r="H51" s="38" t="inlineStr">
        <is>
          <t>Blanket (page end)</t>
        </is>
      </c>
      <c r="I51" s="26" t="n"/>
      <c r="J51" s="26" t="n"/>
      <c r="K51" s="26" t="n"/>
      <c r="L51" s="26" t="inlineStr">
        <is>
          <t>NO</t>
        </is>
      </c>
      <c r="M51" s="74" t="n">
        <v>-2.707608849497841</v>
      </c>
      <c r="N51" s="71" t="n">
        <v>120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c r="IP51" s="26" t="n"/>
    </row>
    <row r="52" ht="10.5" customHeight="1" s="67">
      <c r="A52" s="39" t="inlineStr">
        <is>
          <t>ADX_RANGING_THRESHOLD</t>
        </is>
      </c>
      <c r="B52" s="40" t="inlineStr">
        <is>
          <t>10</t>
        </is>
      </c>
      <c r="C52" s="38" t="n"/>
      <c r="D52" s="38" t="inlineStr">
        <is>
          <t>ENTRY, GLOBAL_CHECK, STOCKS_EXIT</t>
        </is>
      </c>
      <c r="E52" s="38" t="n"/>
      <c r="F52" s="26" t="n"/>
      <c r="G52" s="38">
        <f>IFERROR(VLOOKUP($A44&amp;"_"&amp;$B44,Results_Deltas!$A$2:$P$15000,5,FALSE),"")</f>
        <v/>
      </c>
      <c r="H52" s="38" t="inlineStr">
        <is>
          <t>Blanket (page end)</t>
        </is>
      </c>
      <c r="I52" s="26" t="n"/>
      <c r="J52" s="26" t="n"/>
      <c r="K52" s="26" t="n"/>
      <c r="L52" s="26" t="inlineStr">
        <is>
          <t>YES</t>
        </is>
      </c>
      <c r="M52" s="74" t="n">
        <v>-3.851622010780508</v>
      </c>
      <c r="N52" s="71" t="n">
        <v>116</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c r="IP52" s="26" t="n"/>
    </row>
    <row r="53" ht="10.5" customHeight="1" s="67">
      <c r="A53" s="37" t="inlineStr">
        <is>
          <t>BANDAID_OFF_LOSER_RECOVER_PCT</t>
        </is>
      </c>
      <c r="B53" s="38" t="inlineStr">
        <is>
          <t>0</t>
        </is>
      </c>
      <c r="C53" s="38" t="n"/>
      <c r="D53" s="38" t="inlineStr">
        <is>
          <t>AUGMENT, ENTRY, EXIT, GLOBAL_CHECK, REDUCE, STOCKS_EXIT</t>
        </is>
      </c>
      <c r="E53" s="38" t="n"/>
      <c r="F53" s="26" t="n"/>
      <c r="G53" s="38">
        <f>IFERROR(VLOOKUP($A45&amp;"_"&amp;$B45,Results_Deltas!$A$2:$P$15000,5,FALSE),"")</f>
        <v/>
      </c>
      <c r="H53" s="38" t="inlineStr">
        <is>
          <t>Blanket (page end)</t>
        </is>
      </c>
      <c r="I53" s="26" t="n"/>
      <c r="J53" s="26" t="n"/>
      <c r="K53" s="26" t="n"/>
      <c r="L53" s="26" t="inlineStr">
        <is>
          <t>NO</t>
        </is>
      </c>
      <c r="M53" s="74" t="n">
        <v>-1.17419963861177</v>
      </c>
      <c r="N53" s="71" t="n">
        <v>115</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c r="IP53" s="26" t="n"/>
    </row>
    <row r="54" ht="15.75" customHeight="1" s="67">
      <c r="A54" s="37" t="inlineStr">
        <is>
          <t>FG_FEAR_THRESHOLD</t>
        </is>
      </c>
      <c r="B54" s="38" t="inlineStr">
        <is>
          <t>31.25</t>
        </is>
      </c>
      <c r="C54" s="38" t="n"/>
      <c r="D54" s="38" t="inlineStr">
        <is>
          <t>GLOBAL_CHECK, STOCKS_EXIT</t>
        </is>
      </c>
      <c r="E54" s="38" t="n"/>
      <c r="F54" s="26" t="n"/>
      <c r="G54" s="38">
        <f>IFERROR(VLOOKUP($A92&amp;"_"&amp;$B92,Results_Deltas!$A$2:$P$15000,5,FALSE),"")</f>
        <v/>
      </c>
      <c r="H54" s="38" t="inlineStr">
        <is>
          <t>Blanket (page end)</t>
        </is>
      </c>
      <c r="I54" s="26" t="n"/>
      <c r="J54" s="26" t="n"/>
      <c r="K54" s="26" t="n"/>
      <c r="L54" s="26" t="inlineStr">
        <is>
          <t>NO</t>
        </is>
      </c>
      <c r="M54" s="0" t="n">
        <v>-4.343458374803088</v>
      </c>
      <c r="N54" s="71" t="n">
        <v>111</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c r="IP54" s="26" t="n"/>
    </row>
    <row r="55" ht="15.75" customHeight="1" s="67">
      <c r="A55" s="37" t="inlineStr">
        <is>
          <t>FG_FEAR_THRESHOLD</t>
        </is>
      </c>
      <c r="B55" s="38" t="inlineStr">
        <is>
          <t>18.75</t>
        </is>
      </c>
      <c r="C55" s="38" t="n"/>
      <c r="D55" s="38" t="inlineStr">
        <is>
          <t>GLOBAL_CHECK, STOCKS_EXIT</t>
        </is>
      </c>
      <c r="E55" s="38" t="n"/>
      <c r="F55" s="26" t="n"/>
      <c r="G55" s="38">
        <f>IFERROR(VLOOKUP($A93&amp;"_"&amp;$B93,Results_Deltas!$A$2:$P$15000,5,FALSE),"")</f>
        <v/>
      </c>
      <c r="H55" s="38" t="inlineStr">
        <is>
          <t>Blanket (page end)</t>
        </is>
      </c>
      <c r="I55" s="26" t="n"/>
      <c r="J55" s="26" t="n"/>
      <c r="K55" s="26" t="n"/>
      <c r="L55" s="26" t="inlineStr">
        <is>
          <t>NO</t>
        </is>
      </c>
      <c r="M55" s="0" t="n">
        <v>-3.997817119186503</v>
      </c>
      <c r="N55" s="71" t="n">
        <v>111</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c r="IP55" s="26" t="n"/>
    </row>
    <row r="56" ht="15.75" customHeight="1" s="67">
      <c r="A56" s="37" t="inlineStr">
        <is>
          <t>FG_FEAR_THRESHOLD</t>
        </is>
      </c>
      <c r="B56" s="38" t="inlineStr">
        <is>
          <t>12.5</t>
        </is>
      </c>
      <c r="C56" s="38" t="n"/>
      <c r="D56" s="38" t="inlineStr">
        <is>
          <t>GLOBAL_CHECK, STOCKS_EXIT</t>
        </is>
      </c>
      <c r="E56" s="38" t="n"/>
      <c r="F56" s="26" t="n"/>
      <c r="G56" s="38">
        <f>IFERROR(VLOOKUP($A94&amp;"_"&amp;$B94,Results_Deltas!$A$2:$P$15000,5,FALSE),"")</f>
        <v/>
      </c>
      <c r="H56" s="38" t="inlineStr">
        <is>
          <t>Blanket (page end)</t>
        </is>
      </c>
      <c r="I56" s="26" t="n"/>
      <c r="J56" s="26" t="n"/>
      <c r="K56" s="26" t="n"/>
      <c r="L56" s="26" t="inlineStr">
        <is>
          <t>NO</t>
        </is>
      </c>
      <c r="M56" s="0" t="n">
        <v>-2.444345916903563</v>
      </c>
      <c r="N56" s="71" t="n">
        <v>115</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c r="IP56" s="26" t="n"/>
    </row>
    <row r="57" ht="15.75" customHeight="1" s="67">
      <c r="A57" s="39" t="inlineStr">
        <is>
          <t>FG_GREED_THRESHOLD</t>
        </is>
      </c>
      <c r="B57" s="40" t="inlineStr">
        <is>
          <t>75</t>
        </is>
      </c>
      <c r="C57" s="38" t="n"/>
      <c r="D57" s="38" t="inlineStr">
        <is>
          <t>GLOBAL_CHECK, STOCKS_EXIT</t>
        </is>
      </c>
      <c r="E57" s="38" t="n"/>
      <c r="F57" s="26" t="n"/>
      <c r="G57" s="38">
        <f>IFERROR(VLOOKUP($A95&amp;"_"&amp;$B95,Results_Deltas!$A$2:$P$15000,5,FALSE),"")</f>
        <v/>
      </c>
      <c r="H57" s="38" t="inlineStr">
        <is>
          <t>Blanket (page end)</t>
        </is>
      </c>
      <c r="I57" s="26" t="n"/>
      <c r="J57" s="26" t="n"/>
      <c r="K57" s="26" t="n"/>
      <c r="L57" s="26" t="inlineStr">
        <is>
          <t>YES</t>
        </is>
      </c>
      <c r="M57" s="0" t="n">
        <v>-4.108582455103976</v>
      </c>
      <c r="N57" s="71" t="n">
        <v>111</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c r="IP57" s="26" t="n"/>
    </row>
    <row r="58" ht="15.75" customHeight="1" s="67">
      <c r="A58" s="37" t="inlineStr">
        <is>
          <t>FG_GREED_THRESHOLD</t>
        </is>
      </c>
      <c r="B58" s="38" t="inlineStr">
        <is>
          <t>93.75</t>
        </is>
      </c>
      <c r="C58" s="38" t="n"/>
      <c r="D58" s="38" t="inlineStr">
        <is>
          <t>GLOBAL_CHECK, STOCKS_EXIT</t>
        </is>
      </c>
      <c r="E58" s="38" t="n"/>
      <c r="F58" s="26" t="n"/>
      <c r="G58" s="38">
        <f>IFERROR(VLOOKUP($A96&amp;"_"&amp;$B96,Results_Deltas!$A$2:$P$15000,5,FALSE),"")</f>
        <v/>
      </c>
      <c r="H58" s="38" t="inlineStr">
        <is>
          <t>Blanket (page end)</t>
        </is>
      </c>
      <c r="I58" s="26" t="n"/>
      <c r="J58" s="26" t="n"/>
      <c r="K58" s="26" t="n"/>
      <c r="L58" s="26" t="inlineStr">
        <is>
          <t>NO</t>
        </is>
      </c>
      <c r="M58" s="0" t="n">
        <v>-4.204466410634166</v>
      </c>
      <c r="N58" s="71" t="n">
        <v>112</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c r="IP58" s="26" t="n"/>
    </row>
    <row r="59" ht="15.75" customHeight="1" s="67">
      <c r="A59" s="37" t="inlineStr">
        <is>
          <t>FG_GREED_THRESHOLD</t>
        </is>
      </c>
      <c r="B59" s="38" t="inlineStr">
        <is>
          <t>56.25</t>
        </is>
      </c>
      <c r="C59" s="38" t="n"/>
      <c r="D59" s="38" t="inlineStr">
        <is>
          <t>GLOBAL_CHECK, STOCKS_EXIT</t>
        </is>
      </c>
      <c r="E59" s="38" t="n"/>
      <c r="F59" s="26" t="n"/>
      <c r="G59" s="38">
        <f>IFERROR(VLOOKUP($A97&amp;"_"&amp;$B97,Results_Deltas!$A$2:$P$15000,5,FALSE),"")</f>
        <v/>
      </c>
      <c r="H59" s="38" t="inlineStr">
        <is>
          <t>Blanket (page end)</t>
        </is>
      </c>
      <c r="I59" s="26" t="n"/>
      <c r="J59" s="26" t="n"/>
      <c r="K59" s="26" t="n"/>
      <c r="L59" s="26" t="inlineStr">
        <is>
          <t>NO</t>
        </is>
      </c>
      <c r="M59" s="0" t="n">
        <v>-4.089002858276197</v>
      </c>
      <c r="N59" s="71" t="n">
        <v>112</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c r="IP59" s="26" t="n"/>
    </row>
    <row r="60" ht="15.75" customHeight="1" s="67">
      <c r="A60" s="37" t="inlineStr">
        <is>
          <t>FG_GREED_THRESHOLD</t>
        </is>
      </c>
      <c r="B60" s="38" t="inlineStr">
        <is>
          <t>37.5</t>
        </is>
      </c>
      <c r="C60" s="38" t="n"/>
      <c r="D60" s="38" t="inlineStr">
        <is>
          <t>GLOBAL_CHECK, STOCKS_EXIT</t>
        </is>
      </c>
      <c r="E60" s="38" t="n"/>
      <c r="F60" s="26" t="n"/>
      <c r="G60" s="38">
        <f>IFERROR(VLOOKUP($A98&amp;"_"&amp;$B98,Results_Deltas!$A$2:$P$15000,5,FALSE),"")</f>
        <v/>
      </c>
      <c r="H60" s="38" t="inlineStr">
        <is>
          <t>Blanket (page end)</t>
        </is>
      </c>
      <c r="I60" s="26" t="n"/>
      <c r="J60" s="26" t="n"/>
      <c r="K60" s="26" t="n"/>
      <c r="L60" s="26" t="inlineStr">
        <is>
          <t>NO</t>
        </is>
      </c>
      <c r="M60" s="0" t="n">
        <v>-2.832722630705288</v>
      </c>
      <c r="N60" s="71" t="n">
        <v>116</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c r="IP60" s="26" t="n"/>
    </row>
    <row r="61" ht="15.75" customHeight="1" s="67">
      <c r="A61" s="37" t="inlineStr">
        <is>
          <t>FUNDING_GATE_FILTER_TF</t>
        </is>
      </c>
      <c r="B61" s="38" t="inlineStr">
        <is>
          <t>OFF</t>
        </is>
      </c>
      <c r="C61" s="38" t="n"/>
      <c r="D61" s="38" t="inlineStr">
        <is>
          <t>GLOBAL_CHECK</t>
        </is>
      </c>
      <c r="E61" s="38" t="n"/>
      <c r="F61" s="26" t="n"/>
      <c r="G61" s="38">
        <f>IFERROR(VLOOKUP($A99&amp;"_"&amp;$B99,Results_Deltas!$A$2:$P$15000,5,FALSE),"")</f>
        <v/>
      </c>
      <c r="H61" s="38" t="inlineStr">
        <is>
          <t>Blanket (page end)</t>
        </is>
      </c>
      <c r="I61" s="26" t="n"/>
      <c r="J61" s="26" t="n"/>
      <c r="K61" s="26" t="n"/>
      <c r="L61" s="26" t="inlineStr">
        <is>
          <t>NO</t>
        </is>
      </c>
      <c r="M61" s="0" t="n">
        <v>-3.963872728879259</v>
      </c>
      <c r="N61" s="71" t="n">
        <v>112</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c r="IP61" s="26" t="n"/>
    </row>
    <row r="62" ht="15.75" customHeight="1" s="67">
      <c r="A62" s="37" t="inlineStr">
        <is>
          <t>FUNDING_GATE_FILTER_TF</t>
        </is>
      </c>
      <c r="B62" s="38" t="inlineStr">
        <is>
          <t>D</t>
        </is>
      </c>
      <c r="C62" s="38" t="n"/>
      <c r="D62" s="38" t="inlineStr">
        <is>
          <t>GLOBAL_CHECK</t>
        </is>
      </c>
      <c r="E62" s="38" t="n"/>
      <c r="F62" s="26" t="n"/>
      <c r="G62" s="38">
        <f>IFERROR(VLOOKUP($A100&amp;"_"&amp;$B100,Results_Deltas!$A$2:$P$15000,5,FALSE),"")</f>
        <v/>
      </c>
      <c r="H62" s="38" t="inlineStr">
        <is>
          <t>Blanket (page end)</t>
        </is>
      </c>
      <c r="I62" s="26" t="n"/>
      <c r="J62" s="26" t="n"/>
      <c r="K62" s="26" t="n"/>
      <c r="L62" s="26" t="inlineStr">
        <is>
          <t>NO</t>
        </is>
      </c>
      <c r="M62" s="0" t="n">
        <v>-3.871036821743024</v>
      </c>
      <c r="N62" s="71" t="n">
        <v>112</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c r="IP62" s="26" t="n"/>
    </row>
    <row r="63" ht="15.75" customHeight="1" s="67">
      <c r="A63" s="37" t="inlineStr">
        <is>
          <t>FUNDING_GATE_FILTER_TF</t>
        </is>
      </c>
      <c r="B63" s="38" t="inlineStr">
        <is>
          <t>4h</t>
        </is>
      </c>
      <c r="C63" s="38" t="n"/>
      <c r="D63" s="38" t="inlineStr">
        <is>
          <t>GLOBAL_CHECK</t>
        </is>
      </c>
      <c r="E63" s="38" t="n"/>
      <c r="F63" s="26" t="n"/>
      <c r="G63" s="38">
        <f>IFERROR(VLOOKUP($A101&amp;"_"&amp;$B101,Results_Deltas!$A$2:$P$15000,5,FALSE),"")</f>
        <v/>
      </c>
      <c r="H63" s="38" t="inlineStr">
        <is>
          <t>Blanket (page end)</t>
        </is>
      </c>
      <c r="I63" s="26" t="n"/>
      <c r="J63" s="26" t="n"/>
      <c r="K63" s="26" t="n"/>
      <c r="L63" s="26" t="inlineStr">
        <is>
          <t>NO</t>
        </is>
      </c>
      <c r="M63" s="0" t="n">
        <v>-4.039145310168244</v>
      </c>
      <c r="N63" s="71" t="n">
        <v>112</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c r="IP63" s="26" t="n"/>
    </row>
    <row r="64" ht="15.75" customHeight="1" s="67">
      <c r="A64" s="37" t="inlineStr">
        <is>
          <t>FUNDING_GATE_FILTER_TF</t>
        </is>
      </c>
      <c r="B64" s="38" t="inlineStr">
        <is>
          <t>1h</t>
        </is>
      </c>
      <c r="C64" s="38" t="n"/>
      <c r="D64" s="38" t="inlineStr">
        <is>
          <t>GLOBAL_CHECK</t>
        </is>
      </c>
      <c r="E64" s="38" t="n"/>
      <c r="F64" s="26" t="n"/>
      <c r="G64" s="38">
        <f>IFERROR(VLOOKUP($A102&amp;"_"&amp;$B102,Results_Deltas!$A$2:$P$15000,5,FALSE),"")</f>
        <v/>
      </c>
      <c r="H64" s="38" t="inlineStr">
        <is>
          <t>Blanket (page end)</t>
        </is>
      </c>
      <c r="I64" s="26" t="n"/>
      <c r="J64" s="26" t="n"/>
      <c r="K64" s="26" t="n"/>
      <c r="L64" s="26" t="inlineStr">
        <is>
          <t>NO</t>
        </is>
      </c>
      <c r="M64" s="0" t="n">
        <v>-3.93161771038318</v>
      </c>
      <c r="N64" s="71" t="n">
        <v>113</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c r="IP64" s="26" t="n"/>
    </row>
    <row r="65" ht="15.75" customHeight="1" s="67">
      <c r="A65" s="39" t="inlineStr">
        <is>
          <t>FUNDING_GATE_FILTER_TF</t>
        </is>
      </c>
      <c r="B65" s="40" t="inlineStr">
        <is>
          <t>15m</t>
        </is>
      </c>
      <c r="C65" s="38" t="n"/>
      <c r="D65" s="38" t="inlineStr">
        <is>
          <t>GLOBAL_CHECK</t>
        </is>
      </c>
      <c r="E65" s="38" t="n"/>
      <c r="F65" s="26" t="n"/>
      <c r="G65" s="38">
        <f>IFERROR(VLOOKUP($A103&amp;"_"&amp;$B103,Results_Deltas!$A$2:$P$15000,5,FALSE),"")</f>
        <v/>
      </c>
      <c r="H65" s="38" t="inlineStr">
        <is>
          <t>Blanket (page end)</t>
        </is>
      </c>
      <c r="I65" s="26" t="n"/>
      <c r="J65" s="26" t="n"/>
      <c r="K65" s="26" t="n"/>
      <c r="L65" s="26" t="inlineStr">
        <is>
          <t>YES</t>
        </is>
      </c>
      <c r="M65" s="0" t="n">
        <v>-1.059739167687071</v>
      </c>
      <c r="N65" s="71" t="n">
        <v>101</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c r="IP65" s="26" t="n"/>
    </row>
    <row r="66" ht="15.75" customHeight="1" s="67">
      <c r="A66" s="37" t="inlineStr">
        <is>
          <t>FUNDING_GATE_LONG_MAX</t>
        </is>
      </c>
      <c r="B66" s="38" t="inlineStr">
        <is>
          <t>0.0</t>
        </is>
      </c>
      <c r="C66" s="38" t="n"/>
      <c r="D66" s="38" t="inlineStr">
        <is>
          <t>ENTRY, GLOBAL_CHECK, STOCKS_EXIT</t>
        </is>
      </c>
      <c r="E66" s="38" t="n"/>
      <c r="F66" s="26" t="n"/>
      <c r="G66" s="38">
        <f>IFERROR(VLOOKUP($A104&amp;"_"&amp;$B104,Results_Deltas!$A$2:$P$15000,5,FALSE),"")</f>
        <v/>
      </c>
      <c r="H66" s="38" t="inlineStr">
        <is>
          <t>Blanket (page end)</t>
        </is>
      </c>
      <c r="I66" s="26" t="n"/>
      <c r="J66" s="26" t="n"/>
      <c r="K66" s="26" t="n"/>
      <c r="L66" s="26" t="inlineStr">
        <is>
          <t>NO</t>
        </is>
      </c>
      <c r="M66" s="0" t="n">
        <v>-1.085472431336166</v>
      </c>
      <c r="N66" s="71" t="n">
        <v>108</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c r="IP66" s="26" t="n"/>
    </row>
    <row r="67" ht="15.75" customHeight="1" s="67">
      <c r="A67" s="37" t="inlineStr">
        <is>
          <t>FUNDING_GATE_LONG_MAX</t>
        </is>
      </c>
      <c r="B67" s="38" t="inlineStr">
        <is>
          <t>0.0_ALT</t>
        </is>
      </c>
      <c r="C67" s="38" t="n"/>
      <c r="D67" s="38" t="inlineStr">
        <is>
          <t>ENTRY, GLOBAL_CHECK, STOCKS_EXIT</t>
        </is>
      </c>
      <c r="E67" s="38" t="n"/>
      <c r="F67" s="26" t="n"/>
      <c r="G67" s="38">
        <f>IFERROR(VLOOKUP($A105&amp;"_"&amp;$B105,Results_Deltas!$A$2:$P$15000,5,FALSE),"")</f>
        <v/>
      </c>
      <c r="H67" s="38" t="inlineStr">
        <is>
          <t>Blanket (page end)</t>
        </is>
      </c>
      <c r="I67" s="26" t="n"/>
      <c r="J67" s="26" t="n"/>
      <c r="K67" s="26" t="n"/>
      <c r="L67" s="26" t="inlineStr">
        <is>
          <t>NO</t>
        </is>
      </c>
      <c r="M67" s="0" t="n">
        <v>-1.085472431336166</v>
      </c>
      <c r="N67" s="71" t="n">
        <v>108</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c r="IP67" s="26" t="n"/>
    </row>
    <row r="68" ht="15.75" customHeight="1" s="67">
      <c r="A68" s="37" t="inlineStr">
        <is>
          <t>FUNDING_GATE_MTF_REQUIRED</t>
        </is>
      </c>
      <c r="B68" s="38" t="inlineStr">
        <is>
          <t>0.0</t>
        </is>
      </c>
      <c r="C68" s="38" t="n"/>
      <c r="D68" s="38" t="inlineStr">
        <is>
          <t>ENTRY, GLOBAL_CHECK, STOCKS_EXIT</t>
        </is>
      </c>
      <c r="E68" s="38" t="n"/>
      <c r="F68" s="26" t="n"/>
      <c r="G68" s="38">
        <f>IFERROR(VLOOKUP($A106&amp;"_"&amp;$B106,Results_Deltas!$A$2:$P$15000,5,FALSE),"")</f>
        <v/>
      </c>
      <c r="H68" s="38" t="inlineStr">
        <is>
          <t>Blanket (page end)</t>
        </is>
      </c>
      <c r="I68" s="26" t="n"/>
      <c r="J68" s="26" t="n"/>
      <c r="K68" s="26" t="n"/>
      <c r="L68" s="26" t="inlineStr">
        <is>
          <t>NO</t>
        </is>
      </c>
      <c r="M68" s="0" t="n">
        <v>-1.085472431336166</v>
      </c>
      <c r="N68" s="71" t="n">
        <v>108</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c r="IP68" s="26" t="n"/>
    </row>
    <row r="69" ht="15.75" customHeight="1" s="67">
      <c r="A69" s="37" t="inlineStr">
        <is>
          <t>FUNDING_GATE_MTF_REQUIRED</t>
        </is>
      </c>
      <c r="B69" s="38" t="inlineStr">
        <is>
          <t>0.0_ALT</t>
        </is>
      </c>
      <c r="C69" s="38" t="n"/>
      <c r="D69" s="38" t="inlineStr">
        <is>
          <t>ENTRY, GLOBAL_CHECK, STOCKS_EXIT</t>
        </is>
      </c>
      <c r="E69" s="38" t="n"/>
      <c r="F69" s="26" t="n"/>
      <c r="G69" s="38">
        <f>IFERROR(VLOOKUP($A107&amp;"_"&amp;$B107,Results_Deltas!$A$2:$P$15000,5,FALSE),"")</f>
        <v/>
      </c>
      <c r="H69" s="38" t="inlineStr">
        <is>
          <t>Blanket (page end)</t>
        </is>
      </c>
      <c r="I69" s="26" t="n"/>
      <c r="J69" s="26" t="n"/>
      <c r="K69" s="26" t="n"/>
      <c r="L69" s="26" t="inlineStr">
        <is>
          <t>NO</t>
        </is>
      </c>
      <c r="M69" s="0" t="n">
        <v>-1.085472431336166</v>
      </c>
      <c r="N69" s="71" t="n">
        <v>108</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c r="IP69" s="26" t="n"/>
    </row>
    <row r="70" ht="15.75" customHeight="1" s="67">
      <c r="A70" s="37" t="inlineStr">
        <is>
          <t>FUNDING_GATE_SHORT_MIN</t>
        </is>
      </c>
      <c r="B70" s="38" t="inlineStr">
        <is>
          <t>0.0</t>
        </is>
      </c>
      <c r="C70" s="38" t="n"/>
      <c r="D70" s="38" t="inlineStr">
        <is>
          <t>ENTRY, GLOBAL_CHECK, STOCKS_EXIT</t>
        </is>
      </c>
      <c r="E70" s="38" t="n"/>
      <c r="F70" s="26" t="n"/>
      <c r="G70" s="38">
        <f>IFERROR(VLOOKUP($A108&amp;"_"&amp;$B108,Results_Deltas!$A$2:$P$15000,5,FALSE),"")</f>
        <v/>
      </c>
      <c r="H70" s="38" t="inlineStr">
        <is>
          <t>Blanket (page end)</t>
        </is>
      </c>
      <c r="I70" s="26" t="n"/>
      <c r="J70" s="26" t="n"/>
      <c r="K70" s="26" t="n"/>
      <c r="L70" s="26" t="inlineStr">
        <is>
          <t>NO</t>
        </is>
      </c>
      <c r="M70" s="0" t="n">
        <v>-1.085472431336166</v>
      </c>
      <c r="N70" s="71" t="n">
        <v>108</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c r="IP70" s="26" t="n"/>
    </row>
    <row r="71" ht="15.75" customHeight="1" s="67">
      <c r="A71" s="37" t="inlineStr">
        <is>
          <t>FUNDING_GATE_SHORT_MIN</t>
        </is>
      </c>
      <c r="B71" s="38" t="inlineStr">
        <is>
          <t>0.0_ALT</t>
        </is>
      </c>
      <c r="C71" s="38" t="n"/>
      <c r="D71" s="38" t="inlineStr">
        <is>
          <t>ENTRY, GLOBAL_CHECK, STOCKS_EXIT</t>
        </is>
      </c>
      <c r="E71" s="38" t="n"/>
      <c r="F71" s="26" t="n"/>
      <c r="G71" s="38">
        <f>IFERROR(VLOOKUP($A109&amp;"_"&amp;$B109,Results_Deltas!$A$2:$P$15000,5,FALSE),"")</f>
        <v/>
      </c>
      <c r="H71" s="38" t="inlineStr">
        <is>
          <t>Blanket (page end)</t>
        </is>
      </c>
      <c r="I71" s="26" t="n"/>
      <c r="J71" s="26" t="n"/>
      <c r="K71" s="26" t="n"/>
      <c r="L71" s="26" t="inlineStr">
        <is>
          <t>NO</t>
        </is>
      </c>
      <c r="M71" s="0" t="n">
        <v>-1.085472431336166</v>
      </c>
      <c r="N71" s="71" t="n">
        <v>108</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c r="IP71" s="26" t="n"/>
    </row>
    <row r="72" ht="15.75" customHeight="1" s="67">
      <c r="A72" s="37" t="inlineStr">
        <is>
          <t>GOLDEN_RULE_BASE_USD</t>
        </is>
      </c>
      <c r="B72" s="38" t="inlineStr">
        <is>
          <t>0.0</t>
        </is>
      </c>
      <c r="C72" s="38" t="n"/>
      <c r="D72" s="38" t="inlineStr">
        <is>
          <t>GLOBAL_CHECK, STOCKS_EXIT</t>
        </is>
      </c>
      <c r="E72" s="38" t="n"/>
      <c r="F72" s="26" t="n"/>
      <c r="G72" s="38">
        <f>IFERROR(VLOOKUP($A110&amp;"_"&amp;$B110,Results_Deltas!$A$2:$P$15000,5,FALSE),"")</f>
        <v/>
      </c>
      <c r="H72" s="38" t="inlineStr">
        <is>
          <t>Blanket (page end)</t>
        </is>
      </c>
      <c r="I72" s="26" t="n"/>
      <c r="J72" s="26" t="n"/>
      <c r="K72" s="26" t="n"/>
      <c r="L72" s="26" t="inlineStr">
        <is>
          <t>NO</t>
        </is>
      </c>
      <c r="M72" s="0" t="n">
        <v>-1.061715132334428</v>
      </c>
      <c r="N72" s="71" t="n">
        <v>116</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c r="IP72" s="26" t="n"/>
    </row>
    <row r="73" ht="15.75" customHeight="1" s="67">
      <c r="A73" s="37" t="inlineStr">
        <is>
          <t>GOLDEN_RULE_BASE_USD</t>
        </is>
      </c>
      <c r="B73" s="38" t="inlineStr">
        <is>
          <t>0.0_ALT</t>
        </is>
      </c>
      <c r="C73" s="38" t="n"/>
      <c r="D73" s="38" t="inlineStr">
        <is>
          <t>GLOBAL_CHECK, STOCKS_EXIT</t>
        </is>
      </c>
      <c r="E73" s="38" t="n"/>
      <c r="F73" s="26" t="n"/>
      <c r="G73" s="38">
        <f>IFERROR(VLOOKUP($A111&amp;"_"&amp;$B111,Results_Deltas!$A$2:$P$15000,5,FALSE),"")</f>
        <v/>
      </c>
      <c r="H73" s="38" t="inlineStr">
        <is>
          <t>Blanket (page end)</t>
        </is>
      </c>
      <c r="I73" s="26" t="n"/>
      <c r="J73" s="26" t="n"/>
      <c r="K73" s="26" t="n"/>
      <c r="L73" s="26" t="inlineStr">
        <is>
          <t>NO</t>
        </is>
      </c>
      <c r="M73" s="0" t="n">
        <v>-1.062555599388112</v>
      </c>
      <c r="N73" s="71" t="n">
        <v>116</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c r="IP73" s="26" t="n"/>
    </row>
    <row r="74" ht="15.75" customHeight="1" s="67">
      <c r="A74" s="37" t="inlineStr">
        <is>
          <t>GR_FILTER_ALL_ENTRIES</t>
        </is>
      </c>
      <c r="B74" s="38" t="inlineStr">
        <is>
          <t>0.0</t>
        </is>
      </c>
      <c r="C74" s="38" t="n"/>
      <c r="D74" s="38" t="inlineStr">
        <is>
          <t>GLOBAL_CHECK, STOCKS_EXIT</t>
        </is>
      </c>
      <c r="E74" s="38" t="n"/>
      <c r="F74" s="26" t="n"/>
      <c r="G74" s="38">
        <f>IFERROR(VLOOKUP($A112&amp;"_"&amp;$B112,Results_Deltas!$A$2:$P$15000,5,FALSE),"")</f>
        <v/>
      </c>
      <c r="H74" s="38" t="inlineStr">
        <is>
          <t>Blanket (page end)</t>
        </is>
      </c>
      <c r="I74" s="26" t="n"/>
      <c r="J74" s="26" t="n"/>
      <c r="K74" s="26" t="n"/>
      <c r="L74" s="26" t="inlineStr">
        <is>
          <t>NO</t>
        </is>
      </c>
      <c r="M74" s="0" t="n">
        <v>-1.081156783651566</v>
      </c>
      <c r="N74" s="71" t="n">
        <v>113</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c r="IP74" s="26" t="n"/>
    </row>
    <row r="75" ht="15.75" customHeight="1" s="67">
      <c r="A75" s="37" t="inlineStr">
        <is>
          <t>GR_FILTER_ALL_ENTRIES</t>
        </is>
      </c>
      <c r="B75" s="38" t="inlineStr">
        <is>
          <t>0.0_ALT</t>
        </is>
      </c>
      <c r="C75" s="38" t="n"/>
      <c r="D75" s="38" t="inlineStr">
        <is>
          <t>GLOBAL_CHECK, STOCKS_EXIT</t>
        </is>
      </c>
      <c r="E75" s="38" t="n"/>
      <c r="F75" s="26" t="n"/>
      <c r="G75" s="38">
        <f>IFERROR(VLOOKUP($A113&amp;"_"&amp;$B113,Results_Deltas!$A$2:$P$15000,5,FALSE),"")</f>
        <v/>
      </c>
      <c r="H75" s="38" t="inlineStr">
        <is>
          <t>Blanket (page end)</t>
        </is>
      </c>
      <c r="I75" s="26" t="n"/>
      <c r="J75" s="26" t="n"/>
      <c r="K75" s="26" t="n"/>
      <c r="L75" s="26" t="inlineStr">
        <is>
          <t>NO</t>
        </is>
      </c>
      <c r="M75" s="0" t="n">
        <v>-1.081156783651566</v>
      </c>
      <c r="N75" s="71" t="n">
        <v>113</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c r="IP75" s="26" t="n"/>
    </row>
    <row r="76" ht="15.75" customHeight="1" s="67">
      <c r="A76" s="39" t="inlineStr">
        <is>
          <t>GR_FILTER_VEC_ENABLED</t>
        </is>
      </c>
      <c r="B76" s="40" t="inlineStr">
        <is>
          <t>False</t>
        </is>
      </c>
      <c r="C76" s="38" t="n"/>
      <c r="D76" s="38" t="inlineStr">
        <is>
          <t>GLOBAL_CHECK</t>
        </is>
      </c>
      <c r="E76" s="38" t="n"/>
      <c r="F76" s="26" t="n"/>
      <c r="G76" s="38">
        <f>IFERROR(VLOOKUP($A114&amp;"_"&amp;$B114,Results_Deltas!$A$2:$P$15000,5,FALSE),"")</f>
        <v/>
      </c>
      <c r="H76" s="38" t="inlineStr">
        <is>
          <t>Blanket (page end)</t>
        </is>
      </c>
      <c r="I76" s="26" t="n"/>
      <c r="J76" s="26" t="n"/>
      <c r="K76" s="26" t="n"/>
      <c r="L76" s="26" t="inlineStr">
        <is>
          <t>NO</t>
        </is>
      </c>
      <c r="M76" s="0" t="n">
        <v>-1.046896286990704</v>
      </c>
      <c r="N76" s="71" t="n">
        <v>106</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c r="IP76" s="26" t="n"/>
    </row>
    <row r="77" ht="15.75" customHeight="1" s="67">
      <c r="A77" s="37" t="inlineStr">
        <is>
          <t>GR_FILTER_VEC_ENABLED</t>
        </is>
      </c>
      <c r="B77" s="38" t="inlineStr">
        <is>
          <t>True</t>
        </is>
      </c>
      <c r="C77" s="38" t="n"/>
      <c r="D77" s="38" t="inlineStr">
        <is>
          <t>GLOBAL_CHECK</t>
        </is>
      </c>
      <c r="E77" s="38" t="n"/>
      <c r="F77" s="26" t="n"/>
      <c r="G77" s="38">
        <f>IFERROR(VLOOKUP($A115&amp;"_"&amp;$B115,Results_Deltas!$A$2:$P$15000,5,FALSE),"")</f>
        <v/>
      </c>
      <c r="H77" s="38" t="inlineStr">
        <is>
          <t>Blanket (page end)</t>
        </is>
      </c>
      <c r="I77" s="26" t="n"/>
      <c r="J77" s="26" t="n"/>
      <c r="K77" s="26" t="n"/>
      <c r="L77" s="26" t="inlineStr">
        <is>
          <t>NO</t>
        </is>
      </c>
      <c r="M77" s="0" t="n">
        <v>-3.077683021634937</v>
      </c>
      <c r="N77" s="71" t="n">
        <v>117</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c r="IP77" s="26" t="n"/>
    </row>
    <row r="78" ht="15.75" customHeight="1" s="67">
      <c r="A78" s="37" t="inlineStr">
        <is>
          <t>GR_FILTER_VEC_MIN_TFS</t>
        </is>
      </c>
      <c r="B78" s="38" t="inlineStr">
        <is>
          <t>0</t>
        </is>
      </c>
      <c r="C78" s="38" t="n"/>
      <c r="D78" s="38" t="inlineStr">
        <is>
          <t>GLOBAL_CHECK</t>
        </is>
      </c>
      <c r="E78" s="38" t="n"/>
      <c r="F78" s="26" t="n"/>
      <c r="G78" s="38">
        <f>IFERROR(VLOOKUP($A116&amp;"_"&amp;$B116,Results_Deltas!$A$2:$P$15000,5,FALSE),"")</f>
        <v/>
      </c>
      <c r="H78" s="38" t="inlineStr">
        <is>
          <t>Blanket (page end)</t>
        </is>
      </c>
      <c r="I78" s="26" t="n"/>
      <c r="J78" s="26" t="n"/>
      <c r="K78" s="26" t="n"/>
      <c r="L78" s="26" t="inlineStr">
        <is>
          <t>NO</t>
        </is>
      </c>
      <c r="M78" s="0" t="n">
        <v>-1.17984354596436</v>
      </c>
      <c r="N78" s="71" t="n">
        <v>117</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c r="IP78" s="26" t="n"/>
    </row>
    <row r="79" ht="15.75" customHeight="1" s="67">
      <c r="A79" s="39" t="inlineStr">
        <is>
          <t>GR_FILTER_VEC_MIN_TFS</t>
        </is>
      </c>
      <c r="B79" s="40" t="inlineStr">
        <is>
          <t>2</t>
        </is>
      </c>
      <c r="C79" s="38" t="n"/>
      <c r="D79" s="38" t="inlineStr">
        <is>
          <t>GLOBAL_CHECK</t>
        </is>
      </c>
      <c r="E79" s="38" t="n"/>
      <c r="F79" s="26" t="n"/>
      <c r="G79" s="38">
        <f>IFERROR(VLOOKUP($A117&amp;"_"&amp;$B117,Results_Deltas!$A$2:$P$15000,5,FALSE),"")</f>
        <v/>
      </c>
      <c r="H79" s="38" t="inlineStr">
        <is>
          <t>Blanket (page end)</t>
        </is>
      </c>
      <c r="I79" s="26" t="n"/>
      <c r="J79" s="26" t="n"/>
      <c r="K79" s="26" t="n"/>
      <c r="L79" s="26" t="inlineStr">
        <is>
          <t>YES</t>
        </is>
      </c>
      <c r="M79" s="0" t="n">
        <v>-2.236942119726328</v>
      </c>
      <c r="N79" s="71" t="n">
        <v>117</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c r="IP79" s="26" t="n"/>
    </row>
    <row r="80" ht="15.75" customHeight="1" s="67">
      <c r="A80" s="37" t="inlineStr">
        <is>
          <t>GR_FILTER_VEC_MIN_TFS</t>
        </is>
      </c>
      <c r="B80" s="38" t="inlineStr">
        <is>
          <t>1</t>
        </is>
      </c>
      <c r="C80" s="38" t="n"/>
      <c r="D80" s="38" t="inlineStr">
        <is>
          <t>GLOBAL_CHECK</t>
        </is>
      </c>
      <c r="E80" s="38" t="n"/>
      <c r="F80" s="26" t="n"/>
      <c r="G80" s="38">
        <f>IFERROR(VLOOKUP($A118&amp;"_"&amp;$B118,Results_Deltas!$A$2:$P$15000,5,FALSE),"")</f>
        <v/>
      </c>
      <c r="H80" s="38" t="inlineStr">
        <is>
          <t>Blanket (page end)</t>
        </is>
      </c>
      <c r="I80" s="26" t="n"/>
      <c r="J80" s="26" t="n"/>
      <c r="K80" s="26" t="n"/>
      <c r="L80" s="26" t="inlineStr">
        <is>
          <t>NO</t>
        </is>
      </c>
      <c r="M80" s="0" t="n">
        <v>-2.974775409937322</v>
      </c>
      <c r="N80" s="71" t="n">
        <v>116</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c r="IP80" s="26" t="n"/>
    </row>
    <row r="81" ht="15.75" customHeight="1" s="67">
      <c r="A81" s="39" t="inlineStr">
        <is>
          <t>HA_WICK_QUALITY_ENABLED</t>
        </is>
      </c>
      <c r="B81" s="40" t="inlineStr">
        <is>
          <t>False</t>
        </is>
      </c>
      <c r="C81" s="38" t="n"/>
      <c r="D81" s="38" t="inlineStr">
        <is>
          <t>ENTRY, GLOBAL_CHECK, STOCKS_EXIT</t>
        </is>
      </c>
      <c r="E81" s="38" t="n"/>
      <c r="F81" s="26" t="n"/>
      <c r="G81" s="38">
        <f>IFERROR(VLOOKUP($A119&amp;"_"&amp;$B119,Results_Deltas!$A$2:$P$15000,5,FALSE),"")</f>
        <v/>
      </c>
      <c r="H81" s="38" t="inlineStr">
        <is>
          <t>Blanket (page end)</t>
        </is>
      </c>
      <c r="I81" s="26" t="n"/>
      <c r="J81" s="26" t="n"/>
      <c r="K81" s="26" t="n"/>
      <c r="L81" s="26" t="inlineStr">
        <is>
          <t>NO</t>
        </is>
      </c>
      <c r="M81" s="0" t="n">
        <v>-1.087828328212848</v>
      </c>
      <c r="N81" s="71" t="n">
        <v>102</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c r="IP81" s="26" t="n"/>
    </row>
    <row r="82" ht="15.75" customHeight="1" s="67">
      <c r="A82" s="37" t="inlineStr">
        <is>
          <t>HA_WICK_QUALITY_ENABLED</t>
        </is>
      </c>
      <c r="B82" s="38" t="inlineStr">
        <is>
          <t>True</t>
        </is>
      </c>
      <c r="C82" s="38" t="n"/>
      <c r="D82" s="38" t="inlineStr">
        <is>
          <t>ENTRY, GLOBAL_CHECK, STOCKS_EXIT</t>
        </is>
      </c>
      <c r="E82" s="38" t="n"/>
      <c r="F82" s="26" t="n"/>
      <c r="G82" s="38">
        <f>IFERROR(VLOOKUP($A120&amp;"_"&amp;$B120,Results_Deltas!$A$2:$P$15000,5,FALSE),"")</f>
        <v/>
      </c>
      <c r="H82" s="38" t="inlineStr">
        <is>
          <t>Blanket (page end)</t>
        </is>
      </c>
      <c r="I82" s="26" t="n"/>
      <c r="J82" s="26" t="n"/>
      <c r="K82" s="26" t="n"/>
      <c r="L82" s="26" t="inlineStr">
        <is>
          <t>YES</t>
        </is>
      </c>
      <c r="M82" s="0" t="n">
        <v>-2.875054998470442</v>
      </c>
      <c r="N82" s="71" t="n">
        <v>114</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c r="IP82" s="26" t="n"/>
    </row>
    <row r="83" ht="15.75" customHeight="1" s="67">
      <c r="A83" s="39" t="inlineStr">
        <is>
          <t>HA_WICK_QUALITY_SCORE</t>
        </is>
      </c>
      <c r="B83" s="40" t="inlineStr">
        <is>
          <t>15</t>
        </is>
      </c>
      <c r="C83" s="38" t="n"/>
      <c r="D83" s="38" t="inlineStr">
        <is>
          <t>ENTRY, GLOBAL_CHECK, STOCKS_EXIT</t>
        </is>
      </c>
      <c r="E83" s="38" t="n"/>
      <c r="F83" s="26" t="n"/>
      <c r="G83" s="38">
        <f>IFERROR(VLOOKUP($A121&amp;"_"&amp;$B121,Results_Deltas!$A$2:$P$15000,5,FALSE),"")</f>
        <v/>
      </c>
      <c r="H83" s="38" t="inlineStr">
        <is>
          <t>Blanket (page end)</t>
        </is>
      </c>
      <c r="I83" s="26" t="n"/>
      <c r="J83" s="26" t="n"/>
      <c r="K83" s="26" t="n"/>
      <c r="L83" s="26" t="inlineStr">
        <is>
          <t>NO</t>
        </is>
      </c>
      <c r="M83" s="0" t="n">
        <v>-3.437450340889589</v>
      </c>
      <c r="N83" s="71" t="n">
        <v>106</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c r="IP83" s="26" t="n"/>
    </row>
    <row r="84" ht="15.75" customHeight="1" s="67">
      <c r="A84" s="37" t="inlineStr">
        <is>
          <t>HA_WICK_QUALITY_SCORE</t>
        </is>
      </c>
      <c r="B84" s="38" t="inlineStr">
        <is>
          <t>15_ALT</t>
        </is>
      </c>
      <c r="C84" s="38" t="n"/>
      <c r="D84" s="38" t="inlineStr">
        <is>
          <t>ENTRY, GLOBAL_CHECK, STOCKS_EXIT</t>
        </is>
      </c>
      <c r="E84" s="38" t="n"/>
      <c r="F84" s="26" t="n"/>
      <c r="G84" s="38">
        <f>IFERROR(VLOOKUP($A122&amp;"_"&amp;$B122,Results_Deltas!$A$2:$P$15000,5,FALSE),"")</f>
        <v/>
      </c>
      <c r="H84" s="38" t="inlineStr">
        <is>
          <t>Blanket (page end)</t>
        </is>
      </c>
      <c r="I84" s="26" t="n"/>
      <c r="J84" s="26" t="n"/>
      <c r="K84" s="26" t="n"/>
      <c r="L84" s="26" t="inlineStr">
        <is>
          <t>YES</t>
        </is>
      </c>
      <c r="M84" s="0" t="n">
        <v>-3.486581417535427</v>
      </c>
      <c r="N84" s="71" t="n">
        <v>104</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c r="IP84" s="26" t="n"/>
    </row>
    <row r="85" ht="15.75" customHeight="1" s="67">
      <c r="A85" s="37" t="inlineStr">
        <is>
          <t>HA_WICK_QUALITY_TF</t>
        </is>
      </c>
      <c r="B85" s="38" t="inlineStr">
        <is>
          <t>OFF</t>
        </is>
      </c>
      <c r="C85" s="38" t="n"/>
      <c r="D85" s="38" t="inlineStr">
        <is>
          <t>ENTRY, GLOBAL_CHECK, STOCKS_EXIT</t>
        </is>
      </c>
      <c r="E85" s="38" t="n"/>
      <c r="F85" s="26" t="n"/>
      <c r="G85" s="38">
        <f>IFERROR(VLOOKUP($A123&amp;"_"&amp;$B123,Results_Deltas!$A$2:$P$15000,5,FALSE),"")</f>
        <v/>
      </c>
      <c r="H85" s="38" t="inlineStr">
        <is>
          <t>Blanket (page end)</t>
        </is>
      </c>
      <c r="I85" s="26" t="n"/>
      <c r="J85" s="26" t="n"/>
      <c r="K85" s="26" t="n"/>
      <c r="L85" s="26" t="inlineStr">
        <is>
          <t>NO</t>
        </is>
      </c>
      <c r="M85" s="0" t="n">
        <v>-2.67780786364276</v>
      </c>
      <c r="N85" s="71" t="n">
        <v>107</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c r="IP85" s="26" t="n"/>
    </row>
    <row r="86" ht="15.75" customHeight="1" s="67">
      <c r="A86" s="37" t="inlineStr">
        <is>
          <t>HA_WICK_QUALITY_TF</t>
        </is>
      </c>
      <c r="B86" s="38" t="inlineStr">
        <is>
          <t>D</t>
        </is>
      </c>
      <c r="C86" s="38" t="n"/>
      <c r="D86" s="38" t="inlineStr">
        <is>
          <t>ENTRY, GLOBAL_CHECK, STOCKS_EXIT</t>
        </is>
      </c>
      <c r="E86" s="38" t="n"/>
      <c r="F86" s="26" t="n"/>
      <c r="G86" s="38">
        <f>IFERROR(VLOOKUP($A124&amp;"_"&amp;$B124,Results_Deltas!$A$2:$P$15000,5,FALSE),"")</f>
        <v/>
      </c>
      <c r="H86" s="38" t="inlineStr">
        <is>
          <t>Blanket (page end)</t>
        </is>
      </c>
      <c r="I86" s="26" t="n"/>
      <c r="J86" s="26" t="n"/>
      <c r="K86" s="26" t="n"/>
      <c r="L86" s="26" t="inlineStr">
        <is>
          <t>NO</t>
        </is>
      </c>
      <c r="M86" s="0" t="n">
        <v>-3.835127248283126</v>
      </c>
      <c r="N86" s="71" t="n">
        <v>105</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c r="IP86" s="26" t="n"/>
    </row>
    <row r="87" ht="15.75" customHeight="1" s="67">
      <c r="A87" s="37" t="inlineStr">
        <is>
          <t>HA_WICK_QUALITY_TF</t>
        </is>
      </c>
      <c r="B87" s="38" t="inlineStr">
        <is>
          <t>4h</t>
        </is>
      </c>
      <c r="C87" s="38" t="n"/>
      <c r="D87" s="38" t="inlineStr">
        <is>
          <t>ENTRY, GLOBAL_CHECK, STOCKS_EXIT</t>
        </is>
      </c>
      <c r="E87" s="38" t="n"/>
      <c r="F87" s="26" t="n"/>
      <c r="G87" s="38">
        <f>IFERROR(VLOOKUP($A125&amp;"_"&amp;$B125,Results_Deltas!$A$2:$P$15000,5,FALSE),"")</f>
        <v/>
      </c>
      <c r="H87" s="38" t="inlineStr">
        <is>
          <t>Blanket (page end)</t>
        </is>
      </c>
      <c r="I87" s="26" t="n"/>
      <c r="J87" s="26" t="n"/>
      <c r="K87" s="26" t="n"/>
      <c r="L87" s="26" t="inlineStr">
        <is>
          <t>NO</t>
        </is>
      </c>
      <c r="M87" s="0" t="n">
        <v>-3.74399807421182</v>
      </c>
      <c r="N87" s="71" t="n">
        <v>105</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c r="IP87" s="26" t="n"/>
    </row>
    <row r="88" ht="15.75" customHeight="1" s="67">
      <c r="A88" s="39" t="inlineStr">
        <is>
          <t>HA_WICK_QUALITY_TF</t>
        </is>
      </c>
      <c r="B88" s="40" t="inlineStr">
        <is>
          <t>1h</t>
        </is>
      </c>
      <c r="C88" s="38" t="n"/>
      <c r="D88" s="38" t="inlineStr">
        <is>
          <t>ENTRY, GLOBAL_CHECK, STOCKS_EXIT</t>
        </is>
      </c>
      <c r="E88" s="38" t="n"/>
      <c r="F88" s="26" t="n"/>
      <c r="G88" s="38">
        <f>IFERROR(VLOOKUP($A126&amp;"_"&amp;$B126,Results_Deltas!$A$2:$P$15000,5,FALSE),"")</f>
        <v/>
      </c>
      <c r="H88" s="38" t="inlineStr">
        <is>
          <t>Blanket (page end)</t>
        </is>
      </c>
      <c r="I88" s="26" t="n"/>
      <c r="J88" s="26" t="n"/>
      <c r="K88" s="26" t="n"/>
      <c r="L88" s="26" t="inlineStr">
        <is>
          <t>NO</t>
        </is>
      </c>
      <c r="M88" s="0" t="n">
        <v>-2.810258208830474</v>
      </c>
      <c r="N88" s="71" t="n">
        <v>107</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c r="IP88" s="26" t="n"/>
    </row>
    <row r="89" ht="15.75" customHeight="1" s="67">
      <c r="A89" s="37" t="inlineStr">
        <is>
          <t>HA_WICK_QUALITY_TF</t>
        </is>
      </c>
      <c r="B89" s="38" t="inlineStr">
        <is>
          <t>15m</t>
        </is>
      </c>
      <c r="C89" s="38" t="n"/>
      <c r="D89" s="38" t="inlineStr">
        <is>
          <t>ENTRY, GLOBAL_CHECK, STOCKS_EXIT</t>
        </is>
      </c>
      <c r="E89" s="38" t="n"/>
      <c r="F89" s="26" t="n"/>
      <c r="G89" s="38">
        <f>IFERROR(VLOOKUP($A127&amp;"_"&amp;$B127,Results_Deltas!$A$2:$P$15000,5,FALSE),"")</f>
        <v/>
      </c>
      <c r="H89" s="38" t="inlineStr">
        <is>
          <t>Blanket (page end)</t>
        </is>
      </c>
      <c r="I89" s="26" t="n"/>
      <c r="J89" s="26" t="n"/>
      <c r="K89" s="26" t="n"/>
      <c r="L89" s="26" t="inlineStr">
        <is>
          <t>YES</t>
        </is>
      </c>
      <c r="M89" s="0" t="n">
        <v>-1.004267016950697</v>
      </c>
      <c r="N89" s="71" t="n">
        <v>95</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c r="IP89" s="26" t="n"/>
    </row>
    <row r="90" ht="15.75" customHeight="1" s="67">
      <c r="A90" s="37" t="inlineStr">
        <is>
          <t>HLR_SMA_BAND_PCT</t>
        </is>
      </c>
      <c r="B90" s="38" t="inlineStr">
        <is>
          <t>0</t>
        </is>
      </c>
      <c r="C90" s="38" t="n"/>
      <c r="D90" s="38" t="inlineStr">
        <is>
          <t>ENTRY, GLOBAL_CHECK, STOCKS_EXIT</t>
        </is>
      </c>
      <c r="E90" s="38" t="n"/>
      <c r="F90" s="26" t="n"/>
      <c r="G90" s="38">
        <f>IFERROR(VLOOKUP($A128&amp;"_"&amp;$B128,Results_Deltas!$A$2:$P$15000,5,FALSE),"")</f>
        <v/>
      </c>
      <c r="H90" s="38" t="inlineStr">
        <is>
          <t>Blanket (page end)</t>
        </is>
      </c>
      <c r="I90" s="26" t="n"/>
      <c r="J90" s="26" t="n"/>
      <c r="K90" s="26" t="n"/>
      <c r="L90" s="26" t="inlineStr">
        <is>
          <t>NO</t>
        </is>
      </c>
      <c r="M90" s="0" t="n">
        <v>-1.014989187063628</v>
      </c>
      <c r="N90" s="71" t="n">
        <v>107</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c r="IP90" s="26" t="n"/>
    </row>
    <row r="91" ht="15.75" customHeight="1" s="67">
      <c r="A91" s="37" t="inlineStr">
        <is>
          <t>HLR_SMA_BAND_PCT</t>
        </is>
      </c>
      <c r="B91" s="38" t="inlineStr">
        <is>
          <t>2.0</t>
        </is>
      </c>
      <c r="C91" s="38" t="n"/>
      <c r="D91" s="38" t="inlineStr">
        <is>
          <t>ENTRY, GLOBAL_CHECK, STOCKS_EXIT</t>
        </is>
      </c>
      <c r="E91" s="38" t="n"/>
      <c r="F91" s="26" t="n"/>
      <c r="G91" s="38">
        <f>IFERROR(VLOOKUP($A129&amp;"_"&amp;$B129,Results_Deltas!$A$2:$P$15000,5,FALSE),"")</f>
        <v/>
      </c>
      <c r="H91" s="38" t="inlineStr">
        <is>
          <t>Blanket (page end)</t>
        </is>
      </c>
      <c r="I91" s="26" t="n"/>
      <c r="J91" s="26" t="n"/>
      <c r="K91" s="26" t="n"/>
      <c r="L91" s="26" t="inlineStr">
        <is>
          <t>NO</t>
        </is>
      </c>
      <c r="M91" s="0" t="n">
        <v>-2.477983618299513</v>
      </c>
      <c r="N91" s="71" t="n">
        <v>107</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c r="IP91" s="26" t="n"/>
    </row>
    <row r="92" ht="15.75" customHeight="1" s="67">
      <c r="A92" s="37" t="inlineStr">
        <is>
          <t>HLR_SMA_BAND_PCT</t>
        </is>
      </c>
      <c r="B92" s="38" t="inlineStr">
        <is>
          <t>1.0</t>
        </is>
      </c>
      <c r="C92" s="38" t="n"/>
      <c r="D92" s="38" t="inlineStr">
        <is>
          <t>ENTRY, GLOBAL_CHECK, STOCKS_EXIT</t>
        </is>
      </c>
      <c r="E92" s="38" t="n"/>
      <c r="F92" s="26" t="n"/>
      <c r="G92" s="38">
        <f>IFERROR(VLOOKUP($A130&amp;"_"&amp;$B130,Results_Deltas!$A$2:$P$15000,5,FALSE),"")</f>
        <v/>
      </c>
      <c r="H92" s="38" t="inlineStr">
        <is>
          <t>Blanket (page end)</t>
        </is>
      </c>
      <c r="I92" s="26" t="n"/>
      <c r="J92" s="26" t="n"/>
      <c r="K92" s="26" t="n"/>
      <c r="L92" s="26" t="inlineStr">
        <is>
          <t>NO</t>
        </is>
      </c>
      <c r="M92" s="0" t="n">
        <v>-3.915717075469258</v>
      </c>
      <c r="N92" s="71" t="n">
        <v>103</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c r="IP92" s="26" t="n"/>
    </row>
    <row r="93" ht="15.75" customHeight="1" s="67">
      <c r="A93" s="37" t="inlineStr">
        <is>
          <t>HLR_SMA_BAND_PCT</t>
        </is>
      </c>
      <c r="B93" s="38" t="inlineStr">
        <is>
          <t>0.5</t>
        </is>
      </c>
      <c r="C93" s="38" t="n"/>
      <c r="D93" s="38" t="inlineStr">
        <is>
          <t>ENTRY, GLOBAL_CHECK, STOCKS_EXIT</t>
        </is>
      </c>
      <c r="E93" s="38" t="n"/>
      <c r="F93" s="26" t="n"/>
      <c r="G93" s="38">
        <f>IFERROR(VLOOKUP($A131&amp;"_"&amp;$B131,Results_Deltas!$A$2:$P$15000,5,FALSE),"")</f>
        <v/>
      </c>
      <c r="H93" s="38" t="inlineStr">
        <is>
          <t>Blanket (page end)</t>
        </is>
      </c>
      <c r="I93" s="26" t="n"/>
      <c r="J93" s="26" t="n"/>
      <c r="K93" s="26" t="n"/>
      <c r="L93" s="26" t="inlineStr">
        <is>
          <t>NO</t>
        </is>
      </c>
      <c r="M93" s="0" t="n">
        <v>-3.721033256278915</v>
      </c>
      <c r="N93" s="71" t="n">
        <v>103</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c r="IP93" s="26" t="n"/>
    </row>
    <row r="94" ht="15.75" customHeight="1" s="67">
      <c r="A94" s="37" t="inlineStr">
        <is>
          <t>HLR_TOP_MIN_TFS</t>
        </is>
      </c>
      <c r="B94" s="38" t="inlineStr">
        <is>
          <t>0</t>
        </is>
      </c>
      <c r="C94" s="38" t="n"/>
      <c r="D94" s="38" t="inlineStr">
        <is>
          <t>GLOBAL_CHECK, REENTRY, STOCKS_EXIT</t>
        </is>
      </c>
      <c r="E94" s="38" t="n"/>
      <c r="F94" s="26" t="n"/>
      <c r="G94" s="38">
        <f>IFERROR(VLOOKUP($A132&amp;"_"&amp;$B132,Results_Deltas!$A$2:$P$15000,5,FALSE),"")</f>
        <v/>
      </c>
      <c r="H94" s="38" t="inlineStr">
        <is>
          <t>Blanket (page end)</t>
        </is>
      </c>
      <c r="I94" s="26" t="n"/>
      <c r="J94" s="26" t="n"/>
      <c r="K94" s="26" t="n"/>
      <c r="L94" s="26" t="inlineStr">
        <is>
          <t>NO</t>
        </is>
      </c>
      <c r="M94" s="0" t="n">
        <v>-1.047535241929193</v>
      </c>
      <c r="N94" s="71" t="n">
        <v>107</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c r="IP94" s="26" t="n"/>
    </row>
    <row r="95" ht="15.75" customHeight="1" s="67">
      <c r="A95" s="39" t="inlineStr">
        <is>
          <t>HLR_TOP_MIN_TFS</t>
        </is>
      </c>
      <c r="B95" s="40" t="inlineStr">
        <is>
          <t>2</t>
        </is>
      </c>
      <c r="C95" s="38" t="n"/>
      <c r="D95" s="38" t="inlineStr">
        <is>
          <t>GLOBAL_CHECK, REENTRY, STOCKS_EXIT</t>
        </is>
      </c>
      <c r="E95" s="38" t="n"/>
      <c r="F95" s="26" t="n"/>
      <c r="G95" s="38">
        <f>IFERROR(VLOOKUP($A133&amp;"_"&amp;$B133,Results_Deltas!$A$2:$P$15000,5,FALSE),"")</f>
        <v/>
      </c>
      <c r="H95" s="38" t="inlineStr">
        <is>
          <t>Blanket (page end)</t>
        </is>
      </c>
      <c r="I95" s="26" t="n"/>
      <c r="J95" s="26" t="n"/>
      <c r="K95" s="26" t="n"/>
      <c r="L95" s="26" t="inlineStr">
        <is>
          <t>NO</t>
        </is>
      </c>
      <c r="M95" s="0" t="n">
        <v>-4.000143135371633</v>
      </c>
      <c r="N95" s="71" t="n">
        <v>102</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c r="IP95" s="26" t="n"/>
    </row>
    <row r="96" ht="15.75" customHeight="1" s="67">
      <c r="A96" s="37" t="inlineStr">
        <is>
          <t>HLR_TOP_MIN_TFS</t>
        </is>
      </c>
      <c r="B96" s="38" t="inlineStr">
        <is>
          <t>1</t>
        </is>
      </c>
      <c r="C96" s="38" t="n"/>
      <c r="D96" s="38" t="inlineStr">
        <is>
          <t>GLOBAL_CHECK, REENTRY, STOCKS_EXIT</t>
        </is>
      </c>
      <c r="E96" s="38" t="n"/>
      <c r="F96" s="26" t="n"/>
      <c r="G96" s="38">
        <f>IFERROR(VLOOKUP($A134&amp;"_"&amp;$B134,Results_Deltas!$A$2:$P$15000,5,FALSE),"")</f>
        <v/>
      </c>
      <c r="H96" s="38" t="inlineStr">
        <is>
          <t>Blanket (page end)</t>
        </is>
      </c>
      <c r="I96" s="26" t="n"/>
      <c r="J96" s="26" t="n"/>
      <c r="K96" s="26" t="n"/>
      <c r="L96" s="26" t="inlineStr">
        <is>
          <t>YES</t>
        </is>
      </c>
      <c r="M96" s="0" t="n">
        <v>-2.832794220144768</v>
      </c>
      <c r="N96" s="71" t="n">
        <v>107</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c r="IP96" s="26" t="n"/>
    </row>
    <row r="97" ht="15.75" customHeight="1" s="67">
      <c r="A97" s="37" t="inlineStr">
        <is>
          <t>HTF4_CONF</t>
        </is>
      </c>
      <c r="B97" s="38" t="inlineStr">
        <is>
          <t>False</t>
        </is>
      </c>
      <c r="C97" s="38" t="n"/>
      <c r="D97" s="38" t="inlineStr">
        <is>
          <t>GLOBAL_CHECK, STOCKS_EXIT</t>
        </is>
      </c>
      <c r="E97" s="38" t="n"/>
      <c r="F97" s="26" t="n"/>
      <c r="G97" s="38">
        <f>IFERROR(VLOOKUP($A135&amp;"_"&amp;$B135,Results_Deltas!$A$2:$P$15000,5,FALSE),"")</f>
        <v/>
      </c>
      <c r="H97" s="38" t="inlineStr">
        <is>
          <t>Blanket (page end)</t>
        </is>
      </c>
      <c r="I97" s="26" t="n"/>
      <c r="J97" s="26" t="n"/>
      <c r="K97" s="26" t="n"/>
      <c r="L97" s="26" t="inlineStr">
        <is>
          <t>NO</t>
        </is>
      </c>
      <c r="M97" s="0" t="n">
        <v>-1.059570361403672</v>
      </c>
      <c r="N97" s="71" t="n">
        <v>98</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c r="IP97" s="26" t="n"/>
    </row>
    <row r="98" ht="15.75" customHeight="1" s="67">
      <c r="A98" s="37" t="inlineStr">
        <is>
          <t>HTF4_CONF</t>
        </is>
      </c>
      <c r="B98" s="38" t="inlineStr">
        <is>
          <t>False_ALT</t>
        </is>
      </c>
      <c r="C98" s="38" t="n"/>
      <c r="D98" s="38" t="inlineStr">
        <is>
          <t>GLOBAL_CHECK, STOCKS_EXIT</t>
        </is>
      </c>
      <c r="E98" s="38" t="n"/>
      <c r="F98" s="26" t="n"/>
      <c r="G98" s="38">
        <f>IFERROR(VLOOKUP($A136&amp;"_"&amp;$B136,Results_Deltas!$A$2:$P$15000,5,FALSE),"")</f>
        <v/>
      </c>
      <c r="H98" s="38" t="inlineStr">
        <is>
          <t>Blanket (page end)</t>
        </is>
      </c>
      <c r="I98" s="26" t="n"/>
      <c r="J98" s="26" t="n"/>
      <c r="K98" s="26" t="n"/>
      <c r="L98" s="26" t="inlineStr">
        <is>
          <t>NO</t>
        </is>
      </c>
      <c r="M98" s="0" t="n">
        <v>-1.240925130745512</v>
      </c>
      <c r="N98" s="71" t="n">
        <v>110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c r="IP98" s="26" t="n"/>
    </row>
    <row r="99" ht="15.75" customHeight="1" s="67">
      <c r="A99" s="39" t="inlineStr">
        <is>
          <t>HTF_DIRECTION_GATE_ENABLED</t>
        </is>
      </c>
      <c r="B99" s="40" t="inlineStr">
        <is>
          <t>False</t>
        </is>
      </c>
      <c r="C99" s="38" t="n"/>
      <c r="D99" s="38" t="inlineStr">
        <is>
          <t>ENTRY, GLOBAL_CHECK, STOCKS_EXIT</t>
        </is>
      </c>
      <c r="E99" s="38" t="n"/>
      <c r="F99" s="26" t="n"/>
      <c r="G99" s="38">
        <f>IFERROR(VLOOKUP($A137&amp;"_"&amp;$B137,Results_Deltas!$A$2:$P$15000,5,FALSE),"")</f>
        <v/>
      </c>
      <c r="H99" s="38" t="inlineStr">
        <is>
          <t>Blanket (page end)</t>
        </is>
      </c>
      <c r="I99" s="26" t="n"/>
      <c r="J99" s="26" t="n"/>
      <c r="K99" s="26" t="n"/>
      <c r="L99" s="26" t="inlineStr">
        <is>
          <t>NO</t>
        </is>
      </c>
      <c r="M99" s="0" t="n">
        <v>-0.8635765551476838</v>
      </c>
      <c r="N99" s="71" t="n">
        <v>98</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c r="IP99" s="26" t="n"/>
    </row>
    <row r="100" ht="15.75" customHeight="1" s="67">
      <c r="A100" s="37" t="inlineStr">
        <is>
          <t>HTF_DIRECTION_GATE_ENABLED</t>
        </is>
      </c>
      <c r="B100" s="38" t="inlineStr">
        <is>
          <t>True</t>
        </is>
      </c>
      <c r="C100" s="38" t="n"/>
      <c r="D100" s="38" t="inlineStr">
        <is>
          <t>ENTRY, GLOBAL_CHECK, STOCKS_EXIT</t>
        </is>
      </c>
      <c r="E100" s="38" t="n"/>
      <c r="F100" s="26" t="n"/>
      <c r="G100" s="38">
        <f>IFERROR(VLOOKUP($A138&amp;"_"&amp;$B138,Results_Deltas!$A$2:$P$15000,5,FALSE),"")</f>
        <v/>
      </c>
      <c r="H100" s="38" t="inlineStr">
        <is>
          <t>Blanket (page end)</t>
        </is>
      </c>
      <c r="I100" s="26" t="n"/>
      <c r="J100" s="26" t="n"/>
      <c r="K100" s="26" t="n"/>
      <c r="L100" s="26" t="inlineStr">
        <is>
          <t>YES</t>
        </is>
      </c>
      <c r="M100" s="0" t="n">
        <v>-2.866603241878976</v>
      </c>
      <c r="N100" s="71" t="n">
        <v>110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c r="IP100" s="26" t="n"/>
    </row>
    <row r="101" ht="15.75" customHeight="1" s="67">
      <c r="A101" s="37" t="inlineStr">
        <is>
          <t>HTF_GATE_BYPASS_RZ</t>
        </is>
      </c>
      <c r="B101" s="38" t="inlineStr">
        <is>
          <t>0.0</t>
        </is>
      </c>
      <c r="C101" s="38" t="n"/>
      <c r="D101" s="38" t="inlineStr">
        <is>
          <t>ENTRY, GLOBAL_CHECK, STOCKS_EXIT</t>
        </is>
      </c>
      <c r="E101" s="38" t="n"/>
      <c r="F101" s="26" t="n"/>
      <c r="G101" s="38">
        <f>IFERROR(VLOOKUP($A139&amp;"_"&amp;$B139,Results_Deltas!$A$2:$P$15000,5,FALSE),"")</f>
        <v/>
      </c>
      <c r="H101" s="38" t="inlineStr">
        <is>
          <t>Blanket (page end)</t>
        </is>
      </c>
      <c r="I101" s="26" t="n"/>
      <c r="J101" s="26" t="n"/>
      <c r="K101" s="26" t="n"/>
      <c r="L101" s="26" t="inlineStr">
        <is>
          <t>NO</t>
        </is>
      </c>
      <c r="M101" s="0" t="n">
        <v>-0.8596735113821272</v>
      </c>
      <c r="N101" s="71" t="n">
        <v>115</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c r="IP101" s="26" t="n"/>
    </row>
    <row r="102" ht="15.75" customHeight="1" s="67">
      <c r="A102" s="37" t="inlineStr">
        <is>
          <t>HTF_GATE_BYPASS_RZ</t>
        </is>
      </c>
      <c r="B102" s="38" t="inlineStr">
        <is>
          <t>0.0_ALT</t>
        </is>
      </c>
      <c r="C102" s="38" t="n"/>
      <c r="D102" s="38" t="inlineStr">
        <is>
          <t>ENTRY, GLOBAL_CHECK, STOCKS_EXIT</t>
        </is>
      </c>
      <c r="E102" s="38" t="n"/>
      <c r="F102" s="26" t="n"/>
      <c r="G102" s="38">
        <f>IFERROR(VLOOKUP($A140&amp;"_"&amp;$B140,Results_Deltas!$A$2:$P$15000,5,FALSE),"")</f>
        <v/>
      </c>
      <c r="H102" s="38" t="inlineStr">
        <is>
          <t>Blanket (page end)</t>
        </is>
      </c>
      <c r="I102" s="26" t="n"/>
      <c r="J102" s="26" t="n"/>
      <c r="K102" s="26" t="n"/>
      <c r="L102" s="26" t="inlineStr">
        <is>
          <t>NO</t>
        </is>
      </c>
      <c r="M102" s="0" t="n">
        <v>-0.8596735113821272</v>
      </c>
      <c r="N102" s="71" t="n">
        <v>115</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c r="IP102" s="26" t="n"/>
    </row>
    <row r="103" ht="15.75" customHeight="1" s="67">
      <c r="A103" s="37" t="inlineStr">
        <is>
          <t>HTF_GATE_D_MANDATORY</t>
        </is>
      </c>
      <c r="B103" s="38" t="inlineStr">
        <is>
          <t>0.0</t>
        </is>
      </c>
      <c r="C103" s="38" t="n"/>
      <c r="D103" s="38" t="inlineStr">
        <is>
          <t>ENTRY, GLOBAL_CHECK, STOCKS_EXIT</t>
        </is>
      </c>
      <c r="E103" s="38" t="n"/>
      <c r="F103" s="26" t="n"/>
      <c r="G103" s="38">
        <f>IFERROR(VLOOKUP($A141&amp;"_"&amp;$B141,Results_Deltas!$A$2:$P$15000,5,FALSE),"")</f>
        <v/>
      </c>
      <c r="H103" s="38" t="inlineStr">
        <is>
          <t>Blanket (page end)</t>
        </is>
      </c>
      <c r="I103" s="26" t="n"/>
      <c r="J103" s="26" t="n"/>
      <c r="K103" s="26" t="n"/>
      <c r="L103" s="26" t="inlineStr">
        <is>
          <t>NO</t>
        </is>
      </c>
      <c r="M103" s="0" t="n">
        <v>-0.9137444188564422</v>
      </c>
      <c r="N103" s="71" t="n">
        <v>114</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c r="IP103" s="26" t="n"/>
    </row>
    <row r="104" ht="15.75" customHeight="1" s="67">
      <c r="A104" s="37" t="inlineStr">
        <is>
          <t>HTF_GATE_D_MANDATORY</t>
        </is>
      </c>
      <c r="B104" s="38" t="inlineStr">
        <is>
          <t>0.0_ALT</t>
        </is>
      </c>
      <c r="C104" s="38" t="n"/>
      <c r="D104" s="38" t="inlineStr">
        <is>
          <t>ENTRY, GLOBAL_CHECK, STOCKS_EXIT</t>
        </is>
      </c>
      <c r="E104" s="38" t="n"/>
      <c r="F104" s="26" t="n"/>
      <c r="G104" s="38">
        <f>IFERROR(VLOOKUP($A142&amp;"_"&amp;$B142,Results_Deltas!$A$2:$P$15000,5,FALSE),"")</f>
        <v/>
      </c>
      <c r="H104" s="38" t="inlineStr">
        <is>
          <t>Blanket (page end)</t>
        </is>
      </c>
      <c r="I104" s="26" t="n"/>
      <c r="J104" s="26" t="n"/>
      <c r="K104" s="26" t="n"/>
      <c r="L104" s="26" t="inlineStr">
        <is>
          <t>NO</t>
        </is>
      </c>
      <c r="M104" s="0" t="n">
        <v>-0.921830652651632</v>
      </c>
      <c r="N104" s="71" t="n">
        <v>113</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c r="IP104" s="26" t="n"/>
    </row>
    <row r="105" ht="15.75" customHeight="1" s="67">
      <c r="A105" s="37" t="inlineStr">
        <is>
          <t>HTF_GATE_MIN_CONFIRMATIONS</t>
        </is>
      </c>
      <c r="B105" s="38" t="inlineStr">
        <is>
          <t>0.0</t>
        </is>
      </c>
      <c r="C105" s="38" t="n"/>
      <c r="D105" s="38" t="inlineStr">
        <is>
          <t>ENTRY, GLOBAL_CHECK, STOCKS_EXIT</t>
        </is>
      </c>
      <c r="E105" s="38" t="n"/>
      <c r="F105" s="26" t="n"/>
      <c r="G105" s="38">
        <f>IFERROR(VLOOKUP($A143&amp;"_"&amp;$B143,Results_Deltas!$A$2:$P$15000,5,FALSE),"")</f>
        <v/>
      </c>
      <c r="H105" s="38" t="inlineStr">
        <is>
          <t>Blanket (page end)</t>
        </is>
      </c>
      <c r="I105" s="26" t="n"/>
      <c r="J105" s="26" t="n"/>
      <c r="K105" s="26" t="n"/>
      <c r="L105" s="26" t="inlineStr">
        <is>
          <t>NO</t>
        </is>
      </c>
      <c r="M105" s="0" t="n">
        <v>-1.085472431336166</v>
      </c>
      <c r="N105" s="71" t="n">
        <v>108</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c r="IP105" s="26" t="n"/>
    </row>
    <row r="106" ht="15.75" customHeight="1" s="67">
      <c r="A106" s="37" t="inlineStr">
        <is>
          <t>HTF_GATE_MIN_CONFIRMATIONS</t>
        </is>
      </c>
      <c r="B106" s="38" t="inlineStr">
        <is>
          <t>0.0_ALT</t>
        </is>
      </c>
      <c r="C106" s="38" t="n"/>
      <c r="D106" s="38" t="inlineStr">
        <is>
          <t>ENTRY, GLOBAL_CHECK, STOCKS_EXIT</t>
        </is>
      </c>
      <c r="E106" s="38" t="n"/>
      <c r="F106" s="26" t="n"/>
      <c r="G106" s="38">
        <f>IFERROR(VLOOKUP($A144&amp;"_"&amp;$B144,Results_Deltas!$A$2:$P$15000,5,FALSE),"")</f>
        <v/>
      </c>
      <c r="H106" s="38" t="inlineStr">
        <is>
          <t>Blanket (page end)</t>
        </is>
      </c>
      <c r="I106" s="26" t="n"/>
      <c r="J106" s="26" t="n"/>
      <c r="K106" s="26" t="n"/>
      <c r="L106" s="26" t="inlineStr">
        <is>
          <t>NO</t>
        </is>
      </c>
      <c r="M106" s="0" t="n">
        <v>-1.085472431336166</v>
      </c>
      <c r="N106" s="71" t="n">
        <v>108</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c r="IP106" s="26" t="n"/>
    </row>
    <row r="107" ht="15.75" customHeight="1" s="67">
      <c r="A107" s="37" t="inlineStr">
        <is>
          <t>HTF_TREND_VETO_BYPASS_ENABLED</t>
        </is>
      </c>
      <c r="B107" s="38" t="inlineStr">
        <is>
          <t>False</t>
        </is>
      </c>
      <c r="C107" s="38" t="n"/>
      <c r="D107" s="38" t="inlineStr">
        <is>
          <t>GLOBAL_CHECK, STOCKS_EXIT</t>
        </is>
      </c>
      <c r="E107" s="38" t="n"/>
      <c r="F107" s="26" t="n"/>
      <c r="G107" s="38">
        <f>IFERROR(VLOOKUP($A145&amp;"_"&amp;$B145,Results_Deltas!$A$2:$P$15000,5,FALSE),"")</f>
        <v/>
      </c>
      <c r="H107" s="38" t="inlineStr">
        <is>
          <t>Blanket (page end)</t>
        </is>
      </c>
      <c r="I107" s="26" t="n"/>
      <c r="J107" s="26" t="n"/>
      <c r="K107" s="26" t="n"/>
      <c r="L107" s="26" t="inlineStr">
        <is>
          <t>NO</t>
        </is>
      </c>
      <c r="M107" s="0" t="n">
        <v>-0.7455798980793409</v>
      </c>
      <c r="N107" s="71" t="n">
        <v>99</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c r="IP107" s="26" t="n"/>
    </row>
    <row r="108" ht="15.75" customHeight="1" s="67">
      <c r="A108" s="39" t="inlineStr">
        <is>
          <t>HTF_TREND_VETO_BYPASS_ENABLED</t>
        </is>
      </c>
      <c r="B108" s="40" t="inlineStr">
        <is>
          <t>True</t>
        </is>
      </c>
      <c r="C108" s="38" t="n"/>
      <c r="D108" s="38" t="inlineStr">
        <is>
          <t>GLOBAL_CHECK, STOCKS_EXIT</t>
        </is>
      </c>
      <c r="E108" s="38" t="n"/>
      <c r="F108" s="26" t="n"/>
      <c r="G108" s="38">
        <f>IFERROR(VLOOKUP($A146&amp;"_"&amp;$B146,Results_Deltas!$A$2:$P$15000,5,FALSE),"")</f>
        <v/>
      </c>
      <c r="H108" s="38" t="inlineStr">
        <is>
          <t>Blanket (page end)</t>
        </is>
      </c>
      <c r="I108" s="26" t="n"/>
      <c r="J108" s="26" t="n"/>
      <c r="K108" s="26" t="n"/>
      <c r="L108" s="26" t="inlineStr">
        <is>
          <t>NO</t>
        </is>
      </c>
      <c r="M108" s="0" t="n">
        <v>-1.880925212533957</v>
      </c>
      <c r="N108" s="71" t="n">
        <v>109</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c r="IP108" s="26" t="n"/>
    </row>
    <row r="109" ht="15.75" customHeight="1" s="67">
      <c r="A109" s="37" t="inlineStr">
        <is>
          <t>HTF_TREND_VETO_BYPASS_REASONS</t>
        </is>
      </c>
      <c r="B109" s="38" t="inlineStr">
        <is>
          <t>0.0</t>
        </is>
      </c>
      <c r="C109" s="38" t="n"/>
      <c r="D109" s="38" t="inlineStr">
        <is>
          <t>GLOBAL_CHECK, STOCKS_EXIT</t>
        </is>
      </c>
      <c r="E109" s="38" t="n"/>
      <c r="F109" s="26" t="n"/>
      <c r="G109" s="38">
        <f>IFERROR(VLOOKUP($A147&amp;"_"&amp;$B147,Results_Deltas!$A$2:$P$15000,5,FALSE),"")</f>
        <v/>
      </c>
      <c r="H109" s="38" t="inlineStr">
        <is>
          <t>Blanket (page end)</t>
        </is>
      </c>
      <c r="I109" s="26" t="n"/>
      <c r="J109" s="26" t="n"/>
      <c r="K109" s="26" t="n"/>
      <c r="L109" s="26" t="inlineStr">
        <is>
          <t>YES</t>
        </is>
      </c>
      <c r="M109" s="0" t="n">
        <v>-0.7907756066707287</v>
      </c>
      <c r="N109" s="71" t="n">
        <v>105</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c r="IP109" s="26" t="n"/>
    </row>
    <row r="110" ht="15.75" customHeight="1" s="67">
      <c r="A110" s="37" t="inlineStr">
        <is>
          <t>HTF_TREND_VETO_BYPASS_REASONS</t>
        </is>
      </c>
      <c r="B110" s="38" t="inlineStr">
        <is>
          <t>0.0_ALT</t>
        </is>
      </c>
      <c r="C110" s="38" t="n"/>
      <c r="D110" s="38" t="inlineStr">
        <is>
          <t>GLOBAL_CHECK, STOCKS_EXIT</t>
        </is>
      </c>
      <c r="E110" s="38" t="n"/>
      <c r="F110" s="26" t="n"/>
      <c r="G110" s="38">
        <f>IFERROR(VLOOKUP($A148&amp;"_"&amp;$B148,Results_Deltas!$A$2:$P$15000,5,FALSE),"")</f>
        <v/>
      </c>
      <c r="H110" s="38" t="inlineStr">
        <is>
          <t>Blanket (page end)</t>
        </is>
      </c>
      <c r="I110" s="26" t="n"/>
      <c r="J110" s="26" t="n"/>
      <c r="K110" s="26" t="n"/>
      <c r="L110" s="26" t="inlineStr">
        <is>
          <t>NO</t>
        </is>
      </c>
      <c r="M110" s="0" t="n">
        <v>-0.7833154594379859</v>
      </c>
      <c r="N110" s="71" t="n">
        <v>106</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c r="IP110" s="26" t="n"/>
    </row>
    <row r="111" ht="15.75" customHeight="1" s="67">
      <c r="A111" s="37" t="inlineStr">
        <is>
          <t>LEADERBOARD_FILTER</t>
        </is>
      </c>
      <c r="B111" s="38" t="inlineStr">
        <is>
          <t>False</t>
        </is>
      </c>
      <c r="C111" s="38" t="n"/>
      <c r="D111" s="38" t="inlineStr">
        <is>
          <t>AUGMENT, ENTRY, EXIT, GLOBAL_CHECK, REDUCE, STOCKS_EXIT</t>
        </is>
      </c>
      <c r="E111" s="38" t="n"/>
      <c r="F111" s="26" t="n"/>
      <c r="G111" s="38">
        <f>IFERROR(VLOOKUP($A149&amp;"_"&amp;$B149,Results_Deltas!$A$2:$P$15000,5,FALSE),"")</f>
        <v/>
      </c>
      <c r="H111" s="38" t="inlineStr">
        <is>
          <t>Blanket (page end)</t>
        </is>
      </c>
      <c r="I111" s="26" t="n"/>
      <c r="J111" s="26" t="n"/>
      <c r="K111" s="26" t="n"/>
      <c r="L111" s="26" t="inlineStr">
        <is>
          <t>NO</t>
        </is>
      </c>
      <c r="M111" s="0" t="n">
        <v>-1.068164069862379</v>
      </c>
      <c r="N111" s="71" t="n">
        <v>94</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c r="IP111" s="26" t="n"/>
    </row>
    <row r="112" ht="15.75" customHeight="1" s="67">
      <c r="A112" s="37" t="inlineStr">
        <is>
          <t>LEADERBOARD_FILTER</t>
        </is>
      </c>
      <c r="B112" s="38" t="inlineStr">
        <is>
          <t>False_ALT</t>
        </is>
      </c>
      <c r="C112" s="38" t="n"/>
      <c r="D112" s="38" t="inlineStr">
        <is>
          <t>AUGMENT, ENTRY, EXIT, GLOBAL_CHECK, REDUCE, STOCKS_EXIT</t>
        </is>
      </c>
      <c r="E112" s="38" t="n"/>
      <c r="F112" s="26" t="n"/>
      <c r="G112" s="38">
        <f>IFERROR(VLOOKUP($A150&amp;"_"&amp;$B150,Results_Deltas!$A$2:$P$15000,5,FALSE),"")</f>
        <v/>
      </c>
      <c r="H112" s="38" t="inlineStr">
        <is>
          <t>Blanket (page end)</t>
        </is>
      </c>
      <c r="I112" s="26" t="n"/>
      <c r="J112" s="26" t="n"/>
      <c r="K112" s="26" t="n"/>
      <c r="L112" s="26" t="inlineStr">
        <is>
          <t>NO</t>
        </is>
      </c>
      <c r="M112" s="0" t="n">
        <v>-1.159998444700883</v>
      </c>
      <c r="N112" s="71" t="n">
        <v>106</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c r="IP112" s="26" t="n"/>
    </row>
    <row r="113" ht="15.75" customHeight="1" s="67">
      <c r="A113" s="39" t="inlineStr">
        <is>
          <t>LH_HL_FILTER_ENABLED</t>
        </is>
      </c>
      <c r="B113" s="40" t="inlineStr">
        <is>
          <t>False</t>
        </is>
      </c>
      <c r="C113" s="38" t="n"/>
      <c r="D113" s="38" t="inlineStr">
        <is>
          <t>ENTRY, GLOBAL_CHECK, STOCKS_EXIT</t>
        </is>
      </c>
      <c r="E113" s="38" t="n"/>
      <c r="F113" s="26" t="n"/>
      <c r="G113" s="38">
        <f>IFERROR(VLOOKUP($A151&amp;"_"&amp;$B151,Results_Deltas!$A$2:$P$15000,5,FALSE),"")</f>
        <v/>
      </c>
      <c r="H113" s="38" t="inlineStr">
        <is>
          <t>Blanket (page end)</t>
        </is>
      </c>
      <c r="I113" s="26" t="n"/>
      <c r="J113" s="26" t="n"/>
      <c r="K113" s="26" t="n"/>
      <c r="L113" s="26" t="inlineStr">
        <is>
          <t>NO</t>
        </is>
      </c>
      <c r="M113" s="0" t="n">
        <v>-1.047923249000341</v>
      </c>
      <c r="N113" s="71" t="n">
        <v>98</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c r="IP113" s="26" t="n"/>
    </row>
    <row r="114" ht="15.75" customHeight="1" s="67">
      <c r="A114" s="37" t="inlineStr">
        <is>
          <t>LH_HL_FILTER_ENABLED</t>
        </is>
      </c>
      <c r="B114" s="38" t="inlineStr">
        <is>
          <t>True</t>
        </is>
      </c>
      <c r="C114" s="38" t="n"/>
      <c r="D114" s="38" t="inlineStr">
        <is>
          <t>ENTRY, GLOBAL_CHECK, STOCKS_EXIT</t>
        </is>
      </c>
      <c r="E114" s="38" t="n"/>
      <c r="F114" s="26" t="n"/>
      <c r="G114" s="38">
        <f>IFERROR(VLOOKUP($A152&amp;"_"&amp;$B152,Results_Deltas!$A$2:$P$15000,5,FALSE),"")</f>
        <v/>
      </c>
      <c r="H114" s="38" t="inlineStr">
        <is>
          <t>Blanket (page end)</t>
        </is>
      </c>
      <c r="I114" s="26" t="n"/>
      <c r="J114" s="26" t="n"/>
      <c r="K114" s="26" t="n"/>
      <c r="L114" s="26" t="inlineStr">
        <is>
          <t>YES</t>
        </is>
      </c>
      <c r="M114" s="0" t="n">
        <v>-2.802712557906124</v>
      </c>
      <c r="N114" s="71" t="n">
        <v>110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c r="IP114" s="26" t="n"/>
    </row>
    <row r="115" ht="15.75" customHeight="1" s="67">
      <c r="A115" s="39" t="inlineStr">
        <is>
          <t>LH_HL_FILTER_MODE</t>
        </is>
      </c>
      <c r="B115" s="40" t="inlineStr">
        <is>
          <t>STRICT_2BAR</t>
        </is>
      </c>
      <c r="C115" s="38" t="n"/>
      <c r="D115" s="38" t="inlineStr">
        <is>
          <t>ENTRY, GLOBAL_CHECK, STOCKS_EXIT</t>
        </is>
      </c>
      <c r="E115" s="38" t="n"/>
      <c r="F115" s="26" t="n"/>
      <c r="G115" s="38">
        <f>IFERROR(VLOOKUP($A153&amp;"_"&amp;$B153,Results_Deltas!$A$2:$P$15000,5,FALSE),"")</f>
        <v/>
      </c>
      <c r="H115" s="38" t="inlineStr">
        <is>
          <t>Blanket (page end)</t>
        </is>
      </c>
      <c r="I115" s="26" t="n"/>
      <c r="J115" s="26" t="n"/>
      <c r="K115" s="26" t="n"/>
      <c r="L115" s="26" t="inlineStr">
        <is>
          <t>NO</t>
        </is>
      </c>
      <c r="M115" s="0" t="n">
        <v>-3.52275192722952</v>
      </c>
      <c r="N115" s="71" t="n">
        <v>106</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c r="IP115" s="26" t="n"/>
    </row>
    <row r="116" ht="15.75" customHeight="1" s="67">
      <c r="A116" s="37" t="inlineStr">
        <is>
          <t>LH_HL_FILTER_MODE</t>
        </is>
      </c>
      <c r="B116" s="38" t="inlineStr">
        <is>
          <t>STRICT_2BAR_ALT</t>
        </is>
      </c>
      <c r="C116" s="38" t="n"/>
      <c r="D116" s="38" t="inlineStr">
        <is>
          <t>ENTRY, GLOBAL_CHECK, STOCKS_EXIT</t>
        </is>
      </c>
      <c r="E116" s="38" t="n"/>
      <c r="F116" s="26" t="n"/>
      <c r="G116" s="38">
        <f>IFERROR(VLOOKUP($A154&amp;"_"&amp;$B154,Results_Deltas!$A$2:$P$15000,5,FALSE),"")</f>
        <v/>
      </c>
      <c r="H116" s="38" t="inlineStr">
        <is>
          <t>Blanket (page end)</t>
        </is>
      </c>
      <c r="I116" s="26" t="n"/>
      <c r="J116" s="26" t="n"/>
      <c r="K116" s="26" t="n"/>
      <c r="L116" s="26" t="inlineStr">
        <is>
          <t>YES</t>
        </is>
      </c>
      <c r="M116" s="0" t="n">
        <v>-3.527946449078565</v>
      </c>
      <c r="N116" s="71" t="n">
        <v>107</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c r="IP116" s="26" t="n"/>
    </row>
    <row r="117" ht="15.75" customHeight="1" s="67">
      <c r="A117" s="39" t="inlineStr">
        <is>
          <t>LH_HL_FILTER_REQUIRE_BOTH</t>
        </is>
      </c>
      <c r="B117" s="40" t="inlineStr">
        <is>
          <t>False</t>
        </is>
      </c>
      <c r="C117" s="38" t="n"/>
      <c r="D117" s="38" t="inlineStr">
        <is>
          <t>ENTRY, GLOBAL_CHECK, STOCKS_EXIT</t>
        </is>
      </c>
      <c r="E117" s="38" t="n"/>
      <c r="F117" s="26" t="n"/>
      <c r="G117" s="38">
        <f>IFERROR(VLOOKUP($A155&amp;"_"&amp;$B155,Results_Deltas!$A$2:$P$15000,5,FALSE),"")</f>
        <v/>
      </c>
      <c r="H117" s="38" t="inlineStr">
        <is>
          <t>Blanket (page end)</t>
        </is>
      </c>
      <c r="I117" s="26" t="n"/>
      <c r="J117" s="26" t="n"/>
      <c r="K117" s="26" t="n"/>
      <c r="L117" s="26" t="inlineStr">
        <is>
          <t>NO</t>
        </is>
      </c>
      <c r="M117" s="0" t="n">
        <v>-1.112147901245377</v>
      </c>
      <c r="N117" s="71" t="n">
        <v>98</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c r="IP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IFERROR(VLOOKUP($A156&amp;"_"&amp;$B156,Results_Deltas!$A$2:$P$15000,5,FALSE),"")</f>
        <v/>
      </c>
      <c r="H118" s="38" t="inlineStr">
        <is>
          <t>Blanket (page end)</t>
        </is>
      </c>
      <c r="I118" s="26" t="n"/>
      <c r="J118" s="26" t="n"/>
      <c r="K118" s="26" t="n"/>
      <c r="L118" s="26" t="inlineStr">
        <is>
          <t>YES</t>
        </is>
      </c>
      <c r="M118" s="0" t="n">
        <v>-1.195844608120699</v>
      </c>
      <c r="N118" s="71" t="n">
        <v>110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c r="IP118" s="26" t="n"/>
    </row>
    <row r="119" ht="15.75" customHeight="1" s="67">
      <c r="A119" s="39" t="inlineStr">
        <is>
          <t>LIVE_VEC_EMERGENCY_BRAKE_ENABLED</t>
        </is>
      </c>
      <c r="B119" s="40" t="inlineStr">
        <is>
          <t>False</t>
        </is>
      </c>
      <c r="C119" s="38" t="n"/>
      <c r="D119" s="38" t="inlineStr">
        <is>
          <t>GLOBAL_CHECK, STOCKS_EXIT</t>
        </is>
      </c>
      <c r="E119" s="38" t="n"/>
      <c r="F119" s="26" t="n"/>
      <c r="G119" s="38">
        <f>IFERROR(VLOOKUP($A157&amp;"_"&amp;$B157,Results_Deltas!$A$2:$P$15000,5,FALSE),"")</f>
        <v/>
      </c>
      <c r="H119" s="38" t="inlineStr">
        <is>
          <t>Blanket (page end)</t>
        </is>
      </c>
      <c r="I119" s="26" t="n"/>
      <c r="J119" s="26" t="n"/>
      <c r="K119" s="26" t="n"/>
      <c r="L119" s="26" t="inlineStr">
        <is>
          <t>NO</t>
        </is>
      </c>
      <c r="M119" s="0" t="n">
        <v>-0.6672134298372948</v>
      </c>
      <c r="N119" s="71" t="n">
        <v>99</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c r="IP119" s="26" t="n"/>
    </row>
    <row r="120" ht="15.75" customHeight="1" s="67">
      <c r="A120" s="37" t="inlineStr">
        <is>
          <t>LIVE_VEC_EMERGENCY_BRAKE_ENABLED</t>
        </is>
      </c>
      <c r="B120" s="38" t="inlineStr">
        <is>
          <t>True</t>
        </is>
      </c>
      <c r="C120" s="38" t="n"/>
      <c r="D120" s="38" t="inlineStr">
        <is>
          <t>GLOBAL_CHECK, STOCKS_EXIT</t>
        </is>
      </c>
      <c r="E120" s="38" t="n"/>
      <c r="F120" s="26" t="n"/>
      <c r="G120" s="38">
        <f>IFERROR(VLOOKUP($A158&amp;"_"&amp;$B158,Results_Deltas!$A$2:$P$15000,5,FALSE),"")</f>
        <v/>
      </c>
      <c r="H120" s="38" t="inlineStr">
        <is>
          <t>Blanket (page end)</t>
        </is>
      </c>
      <c r="I120" s="26" t="n"/>
      <c r="J120" s="26" t="n"/>
      <c r="K120" s="26" t="n"/>
      <c r="L120" s="26" t="inlineStr">
        <is>
          <t>YES</t>
        </is>
      </c>
      <c r="M120" s="0" t="n">
        <v>-2.382914964427041</v>
      </c>
      <c r="N120" s="71" t="n">
        <v>108</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c r="IP120" s="26" t="n"/>
    </row>
    <row r="121" ht="15.75" customHeight="1" s="67">
      <c r="A121" s="39" t="inlineStr">
        <is>
          <t>LR_BAND_LADDER_STOCH_EXTREME</t>
        </is>
      </c>
      <c r="B121" s="40" t="inlineStr">
        <is>
          <t>30.0</t>
        </is>
      </c>
      <c r="C121" s="38" t="n"/>
      <c r="D121" s="38" t="inlineStr">
        <is>
          <t>GLOBAL_CHECK, STOCKS_EXIT</t>
        </is>
      </c>
      <c r="E121" s="38" t="n"/>
      <c r="F121" s="26" t="n"/>
      <c r="G121" s="38">
        <f>IFERROR(VLOOKUP($A159&amp;"_"&amp;$B159,Results_Deltas!$A$2:$P$15000,5,FALSE),"")</f>
        <v/>
      </c>
      <c r="H121" s="38" t="inlineStr">
        <is>
          <t>Blanket (page end)</t>
        </is>
      </c>
      <c r="I121" s="26" t="n"/>
      <c r="J121" s="26" t="n"/>
      <c r="K121" s="26" t="n"/>
      <c r="L121" s="26" t="inlineStr">
        <is>
          <t>NO</t>
        </is>
      </c>
      <c r="M121" s="0" t="n">
        <v>-2.409396987458476</v>
      </c>
      <c r="N121" s="71" t="n">
        <v>109</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c r="IP121" s="26" t="n"/>
    </row>
    <row r="122" ht="15.75" customHeight="1" s="67">
      <c r="A122" s="37" t="inlineStr">
        <is>
          <t>LR_BAND_LADDER_STOCH_EXTREME</t>
        </is>
      </c>
      <c r="B122" s="38" t="inlineStr">
        <is>
          <t>30.0_ALT</t>
        </is>
      </c>
      <c r="C122" s="38" t="n"/>
      <c r="D122" s="38" t="inlineStr">
        <is>
          <t>GLOBAL_CHECK, STOCKS_EXIT</t>
        </is>
      </c>
      <c r="E122" s="38" t="n"/>
      <c r="F122" s="26" t="n"/>
      <c r="G122" s="38">
        <f>IFERROR(VLOOKUP($A160&amp;"_"&amp;$B160,Results_Deltas!$A$2:$P$15000,5,FALSE),"")</f>
        <v/>
      </c>
      <c r="H122" s="38" t="inlineStr">
        <is>
          <t>Blanket (page end)</t>
        </is>
      </c>
      <c r="I122" s="26" t="n"/>
      <c r="J122" s="26" t="n"/>
      <c r="K122" s="26" t="n"/>
      <c r="L122" s="26" t="inlineStr">
        <is>
          <t>YES</t>
        </is>
      </c>
      <c r="M122" s="0" t="n">
        <v>-2.418833149869194</v>
      </c>
      <c r="N122" s="71" t="n">
        <v>109</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c r="IP122" s="26" t="n"/>
    </row>
    <row r="123" ht="15.75" customHeight="1" s="67">
      <c r="A123" s="37" t="inlineStr">
        <is>
          <t>LR_BAND_LADDER_TF_BOTTOM</t>
        </is>
      </c>
      <c r="B123" s="38" t="inlineStr">
        <is>
          <t>0</t>
        </is>
      </c>
      <c r="C123" s="38" t="n"/>
      <c r="D123" s="38" t="inlineStr">
        <is>
          <t>GLOBAL_CHECK, STOCKS_EXIT</t>
        </is>
      </c>
      <c r="E123" s="38" t="n"/>
      <c r="F123" s="26" t="n"/>
      <c r="G123" s="38">
        <f>IFERROR(VLOOKUP($A161&amp;"_"&amp;$B161,Results_Deltas!$A$2:$P$15000,5,FALSE),"")</f>
        <v/>
      </c>
      <c r="H123" s="38" t="inlineStr">
        <is>
          <t>Blanket (page end)</t>
        </is>
      </c>
      <c r="I123" s="26" t="n"/>
      <c r="J123" s="26" t="n"/>
      <c r="K123" s="26" t="n"/>
      <c r="L123" s="26" t="inlineStr">
        <is>
          <t>NO</t>
        </is>
      </c>
      <c r="M123" s="0" t="n">
        <v>-1.768562809085277</v>
      </c>
      <c r="N123" s="71" t="n">
        <v>110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c r="IP123" s="26" t="n"/>
    </row>
    <row r="124" ht="15.75" customHeight="1" s="67">
      <c r="A124" s="37" t="inlineStr">
        <is>
          <t>LR_BAND_LADDER_TF_BOTTOM</t>
        </is>
      </c>
      <c r="B124" s="38" t="inlineStr">
        <is>
          <t>1</t>
        </is>
      </c>
      <c r="C124" s="38" t="n"/>
      <c r="D124" s="38" t="inlineStr">
        <is>
          <t>GLOBAL_CHECK, STOCKS_EXIT</t>
        </is>
      </c>
      <c r="E124" s="38" t="n"/>
      <c r="F124" s="26" t="n"/>
      <c r="G124" s="38">
        <f>IFERROR(VLOOKUP($A162&amp;"_"&amp;$B162,Results_Deltas!$A$2:$P$15000,5,FALSE),"")</f>
        <v/>
      </c>
      <c r="H124" s="38" t="inlineStr">
        <is>
          <t>Blanket (page end)</t>
        </is>
      </c>
      <c r="I124" s="26" t="n"/>
      <c r="J124" s="26" t="n"/>
      <c r="K124" s="26" t="n"/>
      <c r="L124" s="26" t="inlineStr">
        <is>
          <t>NO</t>
        </is>
      </c>
      <c r="M124" s="0" t="n">
        <v>-2.568122043438868</v>
      </c>
      <c r="N124" s="71" t="n">
        <v>109</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c r="IP124" s="26" t="n"/>
    </row>
    <row r="125" ht="15.75" customHeight="1" s="67">
      <c r="A125" s="37" t="inlineStr">
        <is>
          <t>LR_BAND_LADDER_TF_TOP</t>
        </is>
      </c>
      <c r="B125" s="38" t="inlineStr">
        <is>
          <t>0</t>
        </is>
      </c>
      <c r="C125" s="38" t="n"/>
      <c r="D125" s="38" t="inlineStr">
        <is>
          <t>GLOBAL_CHECK, STOCKS_EXIT</t>
        </is>
      </c>
      <c r="E125" s="38" t="n"/>
      <c r="F125" s="26" t="n"/>
      <c r="G125" s="38">
        <f>IFERROR(VLOOKUP($A163&amp;"_"&amp;$B163,Results_Deltas!$A$2:$P$15000,5,FALSE),"")</f>
        <v/>
      </c>
      <c r="H125" s="38" t="inlineStr">
        <is>
          <t>Blanket (page end)</t>
        </is>
      </c>
      <c r="I125" s="26" t="n"/>
      <c r="J125" s="26" t="n"/>
      <c r="K125" s="26" t="n"/>
      <c r="L125" s="26" t="inlineStr">
        <is>
          <t>NO</t>
        </is>
      </c>
      <c r="M125" s="0" t="n">
        <v>-1.988236360627449</v>
      </c>
      <c r="N125" s="71" t="n">
        <v>110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c r="IP125" s="26" t="n"/>
    </row>
    <row r="126" ht="15.75" customHeight="1" s="67">
      <c r="A126" s="37" t="inlineStr">
        <is>
          <t>LR_BAND_LADDER_TF_TOP</t>
        </is>
      </c>
      <c r="B126" s="38" t="inlineStr">
        <is>
          <t>1</t>
        </is>
      </c>
      <c r="C126" s="38" t="n"/>
      <c r="D126" s="38" t="inlineStr">
        <is>
          <t>GLOBAL_CHECK, STOCKS_EXIT</t>
        </is>
      </c>
      <c r="E126" s="38" t="n"/>
      <c r="F126" s="26" t="n"/>
      <c r="G126" s="38">
        <f>IFERROR(VLOOKUP($A164&amp;"_"&amp;$B164,Results_Deltas!$A$2:$P$15000,5,FALSE),"")</f>
        <v/>
      </c>
      <c r="H126" s="38" t="inlineStr">
        <is>
          <t>Blanket (page end)</t>
        </is>
      </c>
      <c r="I126" s="26" t="n"/>
      <c r="J126" s="26" t="n"/>
      <c r="K126" s="26" t="n"/>
      <c r="L126" s="26" t="inlineStr">
        <is>
          <t>NO</t>
        </is>
      </c>
      <c r="M126" s="0" t="n">
        <v>-2.736776161399239</v>
      </c>
      <c r="N126" s="71" t="n">
        <v>109</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c r="IP126" s="26" t="n"/>
    </row>
    <row r="127" ht="15.75" customHeight="1" s="67">
      <c r="A127" s="39" t="inlineStr">
        <is>
          <t>MANDATORY_REENTRY_WT_FILTER_MIN_TFS</t>
        </is>
      </c>
      <c r="B127" s="40" t="inlineStr">
        <is>
          <t>1</t>
        </is>
      </c>
      <c r="C127" s="38" t="n"/>
      <c r="D127" s="38" t="inlineStr">
        <is>
          <t>GLOBAL_CHECK, STOCKS_EXIT</t>
        </is>
      </c>
      <c r="E127" s="38" t="n"/>
      <c r="F127" s="26" t="n"/>
      <c r="G127" s="38">
        <f>IFERROR(VLOOKUP($A165&amp;"_"&amp;$B165,Results_Deltas!$A$2:$P$15000,5,FALSE),"")</f>
        <v/>
      </c>
      <c r="H127" s="38" t="inlineStr">
        <is>
          <t>Blanket (page end)</t>
        </is>
      </c>
      <c r="I127" s="26" t="n"/>
      <c r="J127" s="26" t="n"/>
      <c r="K127" s="26" t="n"/>
      <c r="L127" s="26" t="inlineStr">
        <is>
          <t>NO</t>
        </is>
      </c>
      <c r="M127" s="0" t="n">
        <v>-2.496178906086087</v>
      </c>
      <c r="N127" s="71" t="n">
        <v>110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c r="IP127" s="26" t="n"/>
    </row>
    <row r="128" ht="15.75" customHeight="1" s="67">
      <c r="A128" s="37" t="inlineStr">
        <is>
          <t>MANDATORY_REENTRY_WT_FILTER_MIN_TFS</t>
        </is>
      </c>
      <c r="B128" s="38" t="inlineStr">
        <is>
          <t>3</t>
        </is>
      </c>
      <c r="C128" s="38" t="n"/>
      <c r="D128" s="38" t="inlineStr">
        <is>
          <t>GLOBAL_CHECK, STOCKS_EXIT</t>
        </is>
      </c>
      <c r="E128" s="38" t="n"/>
      <c r="F128" s="26" t="n"/>
      <c r="G128" s="38">
        <f>IFERROR(VLOOKUP($A166&amp;"_"&amp;$B166,Results_Deltas!$A$2:$P$15000,5,FALSE),"")</f>
        <v/>
      </c>
      <c r="H128" s="38" t="inlineStr">
        <is>
          <t>Blanket (page end)</t>
        </is>
      </c>
      <c r="I128" s="26" t="n"/>
      <c r="J128" s="26" t="n"/>
      <c r="K128" s="26" t="n"/>
      <c r="L128" s="26" t="inlineStr">
        <is>
          <t>YES</t>
        </is>
      </c>
      <c r="M128" s="0" t="n">
        <v>-2.230879598772153</v>
      </c>
      <c r="N128" s="71" t="n">
        <v>109</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c r="IP128" s="26" t="n"/>
    </row>
    <row r="129" ht="15.75" customHeight="1" s="67">
      <c r="A129" s="37" t="inlineStr">
        <is>
          <t>MANDATORY_REENTRY_WT_FILTER_MIN_TFS</t>
        </is>
      </c>
      <c r="B129" s="38" t="inlineStr">
        <is>
          <t>2</t>
        </is>
      </c>
      <c r="C129" s="38" t="n"/>
      <c r="D129" s="38" t="inlineStr">
        <is>
          <t>GLOBAL_CHECK, STOCKS_EXIT</t>
        </is>
      </c>
      <c r="E129" s="38" t="n"/>
      <c r="F129" s="26" t="n"/>
      <c r="G129" s="38">
        <f>IFERROR(VLOOKUP($A167&amp;"_"&amp;$B167,Results_Deltas!$A$2:$P$15000,5,FALSE),"")</f>
        <v/>
      </c>
      <c r="H129" s="38" t="inlineStr">
        <is>
          <t>Blanket (page end)</t>
        </is>
      </c>
      <c r="I129" s="26" t="n"/>
      <c r="J129" s="26" t="n"/>
      <c r="K129" s="26" t="n"/>
      <c r="L129" s="26" t="inlineStr">
        <is>
          <t>NO</t>
        </is>
      </c>
      <c r="M129" s="0" t="n">
        <v>-2.946186017770861</v>
      </c>
      <c r="N129" s="71" t="n">
        <v>107</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c r="IP129" s="26" t="n"/>
    </row>
    <row r="130" ht="15.75" customHeight="1" s="67">
      <c r="A130" s="39" t="inlineStr">
        <is>
          <t>MANDATORY_REENTRY_WT_FILTER_MIN_VELOCITY</t>
        </is>
      </c>
      <c r="B130" s="40" t="inlineStr">
        <is>
          <t>0.0</t>
        </is>
      </c>
      <c r="C130" s="38" t="n"/>
      <c r="D130" s="38" t="inlineStr">
        <is>
          <t>GLOBAL_CHECK, STOCKS_EXIT</t>
        </is>
      </c>
      <c r="E130" s="38" t="n"/>
      <c r="F130" s="26" t="n"/>
      <c r="G130" s="38">
        <f>IFERROR(VLOOKUP($A168&amp;"_"&amp;$B168,Results_Deltas!$A$2:$P$15000,5,FALSE),"")</f>
        <v/>
      </c>
      <c r="H130" s="38" t="inlineStr">
        <is>
          <t>Blanket (page end)</t>
        </is>
      </c>
      <c r="I130" s="26" t="n"/>
      <c r="J130" s="26" t="n"/>
      <c r="K130" s="26" t="n"/>
      <c r="L130" s="26" t="inlineStr">
        <is>
          <t>NO</t>
        </is>
      </c>
      <c r="M130" s="0" t="n">
        <v>-0.8291982026087293</v>
      </c>
      <c r="N130" s="71" t="n">
        <v>105</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c r="IP130" s="26" t="n"/>
    </row>
    <row r="131" ht="15.75" customHeight="1" s="67">
      <c r="A131" s="37" t="inlineStr">
        <is>
          <t>MANDATORY_REENTRY_WT_FILTER_MIN_VELOCITY</t>
        </is>
      </c>
      <c r="B131" s="38" t="inlineStr">
        <is>
          <t>0.0_ALT</t>
        </is>
      </c>
      <c r="C131" s="38" t="n"/>
      <c r="D131" s="38" t="inlineStr">
        <is>
          <t>GLOBAL_CHECK, STOCKS_EXIT</t>
        </is>
      </c>
      <c r="E131" s="38" t="n"/>
      <c r="F131" s="26" t="n"/>
      <c r="G131" s="38">
        <f>IFERROR(VLOOKUP($A169&amp;"_"&amp;$B169,Results_Deltas!$A$2:$P$15000,5,FALSE),"")</f>
        <v/>
      </c>
      <c r="H131" s="38" t="inlineStr">
        <is>
          <t>Blanket (page end)</t>
        </is>
      </c>
      <c r="I131" s="26" t="n"/>
      <c r="J131" s="26" t="n"/>
      <c r="K131" s="26" t="n"/>
      <c r="L131" s="26" t="inlineStr">
        <is>
          <t>YES</t>
        </is>
      </c>
      <c r="M131" s="0" t="n">
        <v>-0.8213755780558168</v>
      </c>
      <c r="N131" s="71" t="n">
        <v>106</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c r="IP131" s="26" t="n"/>
    </row>
    <row r="132" ht="15.75" customHeight="1" s="67">
      <c r="A132" s="39" t="inlineStr">
        <is>
          <t>MANDATORY_REENTRY_WT_FILTER_REQUIRE_FLIP</t>
        </is>
      </c>
      <c r="B132" s="40" t="inlineStr">
        <is>
          <t>False</t>
        </is>
      </c>
      <c r="C132" s="38" t="n"/>
      <c r="D132" s="38" t="inlineStr">
        <is>
          <t>GLOBAL_CHECK, STOCKS_EXIT</t>
        </is>
      </c>
      <c r="E132" s="38" t="n"/>
      <c r="F132" s="26" t="n"/>
      <c r="G132" s="38">
        <f>IFERROR(VLOOKUP($A170&amp;"_"&amp;$B170,Results_Deltas!$A$2:$P$15000,5,FALSE),"")</f>
        <v/>
      </c>
      <c r="H132" s="38" t="inlineStr">
        <is>
          <t>Blanket (page end)</t>
        </is>
      </c>
      <c r="I132" s="26" t="n"/>
      <c r="J132" s="26" t="n"/>
      <c r="K132" s="26" t="n"/>
      <c r="L132" s="26" t="inlineStr">
        <is>
          <t>NO</t>
        </is>
      </c>
      <c r="M132" s="0" t="n">
        <v>-0.7662596128469688</v>
      </c>
      <c r="N132" s="71" t="n">
        <v>94</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c r="IP132" s="26" t="n"/>
    </row>
    <row r="133" ht="15.75" customHeight="1" s="67">
      <c r="A133" s="37" t="inlineStr">
        <is>
          <t>MANDATORY_REENTRY_WT_FILTER_REQUIRE_FLIP</t>
        </is>
      </c>
      <c r="B133" s="38" t="inlineStr">
        <is>
          <t>False_ALT</t>
        </is>
      </c>
      <c r="C133" s="38" t="n"/>
      <c r="D133" s="38" t="inlineStr">
        <is>
          <t>GLOBAL_CHECK, STOCKS_EXIT</t>
        </is>
      </c>
      <c r="E133" s="38" t="n"/>
      <c r="F133" s="26" t="n"/>
      <c r="G133" s="38">
        <f>IFERROR(VLOOKUP($A171&amp;"_"&amp;$B171,Results_Deltas!$A$2:$P$15000,5,FALSE),"")</f>
        <v/>
      </c>
      <c r="H133" s="38" t="inlineStr">
        <is>
          <t>Blanket (page end)</t>
        </is>
      </c>
      <c r="I133" s="26" t="n"/>
      <c r="J133" s="26" t="n"/>
      <c r="K133" s="26" t="n"/>
      <c r="L133" s="26" t="inlineStr">
        <is>
          <t>YES</t>
        </is>
      </c>
      <c r="M133" s="0" t="n">
        <v>-0.8691405185510606</v>
      </c>
      <c r="N133" s="71" t="n">
        <v>106</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c r="IP133" s="26" t="n"/>
    </row>
    <row r="134" ht="15.75" customHeight="1" s="67">
      <c r="A134" s="39" t="inlineStr">
        <is>
          <t>MANDATORY_REENTRY_WT_FILTER_VELOCITY_RATIO</t>
        </is>
      </c>
      <c r="B134" s="40" t="inlineStr">
        <is>
          <t>0.90</t>
        </is>
      </c>
      <c r="C134" s="38" t="n"/>
      <c r="D134" s="38" t="inlineStr">
        <is>
          <t>GLOBAL_CHECK, STOCKS_EXIT</t>
        </is>
      </c>
      <c r="E134" s="38" t="n"/>
      <c r="F134" s="26" t="n"/>
      <c r="G134" s="38">
        <f>IFERROR(VLOOKUP($A172&amp;"_"&amp;$B172,Results_Deltas!$A$2:$P$15000,5,FALSE),"")</f>
        <v/>
      </c>
      <c r="H134" s="38" t="inlineStr">
        <is>
          <t>Blanket (page end)</t>
        </is>
      </c>
      <c r="I134" s="26" t="n"/>
      <c r="J134" s="26" t="n"/>
      <c r="K134" s="26" t="n"/>
      <c r="L134" s="26" t="inlineStr">
        <is>
          <t>NO</t>
        </is>
      </c>
      <c r="M134" s="0" t="n">
        <v>-3.10245542922989</v>
      </c>
      <c r="N134" s="71" t="n">
        <v>109</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c r="IP134" s="26" t="n"/>
    </row>
    <row r="135" ht="15.75" customHeight="1" s="67">
      <c r="A135" s="37" t="inlineStr">
        <is>
          <t>MANDATORY_REENTRY_WT_FILTER_VELOCITY_RATIO</t>
        </is>
      </c>
      <c r="B135" s="38" t="inlineStr">
        <is>
          <t>0.90_ALT</t>
        </is>
      </c>
      <c r="C135" s="38" t="n"/>
      <c r="D135" s="38" t="inlineStr">
        <is>
          <t>GLOBAL_CHECK, STOCKS_EXIT</t>
        </is>
      </c>
      <c r="E135" s="38" t="n"/>
      <c r="F135" s="26" t="n"/>
      <c r="G135" s="38">
        <f>IFERROR(VLOOKUP($A173&amp;"_"&amp;$B173,Results_Deltas!$A$2:$P$15000,5,FALSE),"")</f>
        <v/>
      </c>
      <c r="H135" s="38" t="inlineStr">
        <is>
          <t>Blanket (page end)</t>
        </is>
      </c>
      <c r="I135" s="26" t="n"/>
      <c r="J135" s="26" t="n"/>
      <c r="K135" s="26" t="n"/>
      <c r="L135" s="26" t="inlineStr">
        <is>
          <t>YES</t>
        </is>
      </c>
      <c r="M135" s="0" t="n">
        <v>-3.10245542922989</v>
      </c>
      <c r="N135" s="71" t="n">
        <v>109</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c r="IP135" s="26" t="n"/>
    </row>
    <row r="136" ht="15.75" customHeight="1" s="67">
      <c r="A136" s="39" t="inlineStr">
        <is>
          <t>MARKET_QUALITY_SCORE_ENABLED</t>
        </is>
      </c>
      <c r="B136" s="40" t="inlineStr">
        <is>
          <t>False</t>
        </is>
      </c>
      <c r="C136" s="38" t="n"/>
      <c r="D136" s="38" t="inlineStr">
        <is>
          <t>ENTRY, GLOBAL_CHECK, STOCKS_EXIT</t>
        </is>
      </c>
      <c r="E136" s="38" t="n"/>
      <c r="F136" s="26" t="n"/>
      <c r="G136" s="38">
        <f>IFERROR(VLOOKUP($A174&amp;"_"&amp;$B174,Results_Deltas!$A$2:$P$15000,5,FALSE),"")</f>
        <v/>
      </c>
      <c r="H136" s="38" t="inlineStr">
        <is>
          <t>Blanket (page end)</t>
        </is>
      </c>
      <c r="I136" s="26" t="n"/>
      <c r="J136" s="26" t="n"/>
      <c r="K136" s="26" t="n"/>
      <c r="L136" s="26" t="inlineStr">
        <is>
          <t>NO</t>
        </is>
      </c>
      <c r="M136" s="0" t="n">
        <v>-0.8718263259779339</v>
      </c>
      <c r="N136" s="71" t="n">
        <v>97</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c r="IP136" s="26" t="n"/>
    </row>
    <row r="137" ht="15.75" customHeight="1" s="67">
      <c r="A137" s="37" t="inlineStr">
        <is>
          <t>MARKET_QUALITY_SCORE_ENABLED</t>
        </is>
      </c>
      <c r="B137" s="38" t="inlineStr">
        <is>
          <t>True</t>
        </is>
      </c>
      <c r="C137" s="38" t="n"/>
      <c r="D137" s="38" t="inlineStr">
        <is>
          <t>ENTRY, GLOBAL_CHECK, STOCKS_EXIT</t>
        </is>
      </c>
      <c r="E137" s="38" t="n"/>
      <c r="F137" s="26" t="n"/>
      <c r="G137" s="38">
        <f>IFERROR(VLOOKUP($A175&amp;"_"&amp;$B175,Results_Deltas!$A$2:$P$15000,5,FALSE),"")</f>
        <v/>
      </c>
      <c r="H137" s="38" t="inlineStr">
        <is>
          <t>Blanket (page end)</t>
        </is>
      </c>
      <c r="I137" s="26" t="n"/>
      <c r="J137" s="26" t="n"/>
      <c r="K137" s="26" t="n"/>
      <c r="L137" s="26" t="inlineStr">
        <is>
          <t>YES</t>
        </is>
      </c>
      <c r="M137" s="0" t="n">
        <v>-3.444369821271962</v>
      </c>
      <c r="N137" s="71" t="n">
        <v>105</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c r="IP137" s="26" t="n"/>
    </row>
    <row r="138" ht="15.75" customHeight="1" s="67">
      <c r="A138" s="37" t="inlineStr">
        <is>
          <t>MI_TF_AGREE_MIN</t>
        </is>
      </c>
      <c r="B138" s="38" t="inlineStr">
        <is>
          <t>0.0</t>
        </is>
      </c>
      <c r="C138" s="38" t="n"/>
      <c r="D138" s="38" t="inlineStr">
        <is>
          <t>ENTRY, GLOBAL_CHECK, STOCKS_EXIT</t>
        </is>
      </c>
      <c r="E138" s="38" t="n"/>
      <c r="F138" s="26" t="n"/>
      <c r="G138" s="38">
        <f>IFERROR(VLOOKUP($A176&amp;"_"&amp;$B176,Results_Deltas!$A$2:$P$15000,5,FALSE),"")</f>
        <v/>
      </c>
      <c r="H138" s="38" t="inlineStr">
        <is>
          <t>Blanket (page end)</t>
        </is>
      </c>
      <c r="I138" s="26" t="n"/>
      <c r="J138" s="26" t="n"/>
      <c r="K138" s="26" t="n"/>
      <c r="L138" s="26" t="inlineStr">
        <is>
          <t>NO</t>
        </is>
      </c>
      <c r="M138" s="0" t="n">
        <v>-1.010561945198958</v>
      </c>
      <c r="N138" s="71" t="n">
        <v>106</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c r="IP138" s="26" t="n"/>
    </row>
    <row r="139" ht="15.75" customHeight="1" s="67">
      <c r="A139" s="37" t="inlineStr">
        <is>
          <t>MI_TF_AGREE_MIN</t>
        </is>
      </c>
      <c r="B139" s="38" t="inlineStr">
        <is>
          <t>0.0_ALT</t>
        </is>
      </c>
      <c r="C139" s="38" t="n"/>
      <c r="D139" s="38" t="inlineStr">
        <is>
          <t>ENTRY, GLOBAL_CHECK, STOCKS_EXIT</t>
        </is>
      </c>
      <c r="E139" s="38" t="n"/>
      <c r="F139" s="26" t="n"/>
      <c r="G139" s="38">
        <f>IFERROR(VLOOKUP($A177&amp;"_"&amp;$B177,Results_Deltas!$A$2:$P$15000,5,FALSE),"")</f>
        <v/>
      </c>
      <c r="H139" s="38" t="inlineStr">
        <is>
          <t>Blanket (page end)</t>
        </is>
      </c>
      <c r="I139" s="26" t="n"/>
      <c r="J139" s="26" t="n"/>
      <c r="K139" s="26" t="n"/>
      <c r="L139" s="26" t="inlineStr">
        <is>
          <t>NO</t>
        </is>
      </c>
      <c r="M139" s="0" t="n">
        <v>-1.010561945198958</v>
      </c>
      <c r="N139" s="71" t="n">
        <v>106</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c r="IP139" s="26" t="n"/>
    </row>
    <row r="140" ht="15.75" customHeight="1" s="67">
      <c r="A140" s="39" t="inlineStr">
        <is>
          <t>MOVER_THRESHOLD</t>
        </is>
      </c>
      <c r="B140" s="40" t="inlineStr">
        <is>
          <t>5</t>
        </is>
      </c>
      <c r="C140" s="38" t="n"/>
      <c r="D140" s="38" t="inlineStr">
        <is>
          <t>ENTRY, GLOBAL_CHECK, STOCKS_EXIT</t>
        </is>
      </c>
      <c r="E140" s="38" t="n"/>
      <c r="F140" s="26" t="n"/>
      <c r="G140" s="38">
        <f>IFERROR(VLOOKUP($A178&amp;"_"&amp;$B178,Results_Deltas!$A$2:$P$15000,5,FALSE),"")</f>
        <v/>
      </c>
      <c r="H140" s="38" t="inlineStr">
        <is>
          <t>Blanket (page end)</t>
        </is>
      </c>
      <c r="I140" s="26" t="n"/>
      <c r="J140" s="26" t="n"/>
      <c r="K140" s="26" t="n"/>
      <c r="L140" s="26" t="inlineStr">
        <is>
          <t>NO</t>
        </is>
      </c>
      <c r="M140" s="0" t="n">
        <v>-2.479120197520591</v>
      </c>
      <c r="N140" s="71" t="n">
        <v>111</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c r="IP140" s="26" t="n"/>
    </row>
    <row r="141" ht="15.75" customHeight="1" s="67">
      <c r="A141" s="37" t="inlineStr">
        <is>
          <t>MOVER_THRESHOLD</t>
        </is>
      </c>
      <c r="B141" s="38" t="inlineStr">
        <is>
          <t>6.25</t>
        </is>
      </c>
      <c r="C141" s="38" t="n"/>
      <c r="D141" s="38" t="inlineStr">
        <is>
          <t>ENTRY, GLOBAL_CHECK, STOCKS_EXIT</t>
        </is>
      </c>
      <c r="E141" s="38" t="n"/>
      <c r="F141" s="26" t="n"/>
      <c r="G141" s="38">
        <f>IFERROR(VLOOKUP($A179&amp;"_"&amp;$B179,Results_Deltas!$A$2:$P$15000,5,FALSE),"")</f>
        <v/>
      </c>
      <c r="H141" s="38" t="inlineStr">
        <is>
          <t>Blanket (page end)</t>
        </is>
      </c>
      <c r="I141" s="26" t="n"/>
      <c r="J141" s="26" t="n"/>
      <c r="K141" s="26" t="n"/>
      <c r="L141" s="26" t="inlineStr">
        <is>
          <t>YES</t>
        </is>
      </c>
      <c r="M141" s="0" t="n">
        <v>-2.357427060744371</v>
      </c>
      <c r="N141" s="71" t="n">
        <v>111</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c r="IP141" s="26" t="n"/>
    </row>
    <row r="142" ht="15.75" customHeight="1" s="67">
      <c r="A142" s="37" t="inlineStr">
        <is>
          <t>MOVER_THRESHOLD</t>
        </is>
      </c>
      <c r="B142" s="38" t="inlineStr">
        <is>
          <t>3.75</t>
        </is>
      </c>
      <c r="C142" s="38" t="n"/>
      <c r="D142" s="38" t="inlineStr">
        <is>
          <t>ENTRY, GLOBAL_CHECK, STOCKS_EXIT</t>
        </is>
      </c>
      <c r="E142" s="38" t="n"/>
      <c r="F142" s="26" t="n"/>
      <c r="G142" s="38">
        <f>IFERROR(VLOOKUP($A180&amp;"_"&amp;$B180,Results_Deltas!$A$2:$P$15000,5,FALSE),"")</f>
        <v/>
      </c>
      <c r="H142" s="38" t="inlineStr">
        <is>
          <t>Blanket (page end)</t>
        </is>
      </c>
      <c r="I142" s="26" t="n"/>
      <c r="J142" s="26" t="n"/>
      <c r="K142" s="26" t="n"/>
      <c r="L142" s="26" t="inlineStr">
        <is>
          <t>NO</t>
        </is>
      </c>
      <c r="M142" s="0" t="n">
        <v>-2.905413074282661</v>
      </c>
      <c r="N142" s="71" t="n">
        <v>110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c r="IP142" s="26" t="n"/>
    </row>
    <row r="143" ht="15.75" customHeight="1" s="67">
      <c r="A143" s="37" t="inlineStr">
        <is>
          <t>MOVER_THRESHOLD</t>
        </is>
      </c>
      <c r="B143" s="38" t="inlineStr">
        <is>
          <t>2.5</t>
        </is>
      </c>
      <c r="C143" s="38" t="n"/>
      <c r="D143" s="38" t="inlineStr">
        <is>
          <t>ENTRY, GLOBAL_CHECK, STOCKS_EXIT</t>
        </is>
      </c>
      <c r="E143" s="38" t="n"/>
      <c r="F143" s="26" t="n"/>
      <c r="G143" s="38">
        <f>IFERROR(VLOOKUP($A181&amp;"_"&amp;$B181,Results_Deltas!$A$2:$P$15000,5,FALSE),"")</f>
        <v/>
      </c>
      <c r="H143" s="38" t="inlineStr">
        <is>
          <t>Blanket (page end)</t>
        </is>
      </c>
      <c r="I143" s="26" t="n"/>
      <c r="J143" s="26" t="n"/>
      <c r="K143" s="26" t="n"/>
      <c r="L143" s="26" t="inlineStr">
        <is>
          <t>NO</t>
        </is>
      </c>
      <c r="M143" s="0" t="n">
        <v>-2.752478775539556</v>
      </c>
      <c r="N143" s="71" t="n">
        <v>110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c r="IP143" s="26" t="n"/>
    </row>
    <row r="144" ht="15.75" customHeight="1" s="67">
      <c r="A144" s="37" t="inlineStr">
        <is>
          <t>MTF_FILTER_STRONG_BUY_QUICK_BYPASS</t>
        </is>
      </c>
      <c r="B144" s="38" t="inlineStr">
        <is>
          <t>0.0</t>
        </is>
      </c>
      <c r="C144" s="38" t="n"/>
      <c r="D144" s="38" t="inlineStr">
        <is>
          <t>GLOBAL_CHECK, STOCKS_EXIT</t>
        </is>
      </c>
      <c r="E144" s="38" t="n"/>
      <c r="F144" s="26" t="n"/>
      <c r="G144" s="38">
        <f>IFERROR(VLOOKUP($A182&amp;"_"&amp;$B182,Results_Deltas!$A$2:$P$15000,5,FALSE),"")</f>
        <v/>
      </c>
      <c r="H144" s="38" t="inlineStr">
        <is>
          <t>Blanket (page end)</t>
        </is>
      </c>
      <c r="I144" s="26" t="n"/>
      <c r="J144" s="26" t="n"/>
      <c r="K144" s="26" t="n"/>
      <c r="L144" s="26" t="inlineStr">
        <is>
          <t>NO</t>
        </is>
      </c>
      <c r="M144" s="0" t="n">
        <v>-0.8434941740829752</v>
      </c>
      <c r="N144" s="71" t="n">
        <v>105</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c r="IP144" s="26" t="n"/>
    </row>
    <row r="145" ht="15.75" customHeight="1" s="67">
      <c r="A145" s="37" t="inlineStr">
        <is>
          <t>MTF_FILTER_STRONG_BUY_QUICK_BYPASS</t>
        </is>
      </c>
      <c r="B145" s="38" t="inlineStr">
        <is>
          <t>0.0_ALT</t>
        </is>
      </c>
      <c r="C145" s="38" t="n"/>
      <c r="D145" s="38" t="inlineStr">
        <is>
          <t>GLOBAL_CHECK, STOCKS_EXIT</t>
        </is>
      </c>
      <c r="E145" s="38" t="n"/>
      <c r="F145" s="26" t="n"/>
      <c r="G145" s="38">
        <f>IFERROR(VLOOKUP($A183&amp;"_"&amp;$B183,Results_Deltas!$A$2:$P$15000,5,FALSE),"")</f>
        <v/>
      </c>
      <c r="H145" s="38" t="inlineStr">
        <is>
          <t>Blanket (page end)</t>
        </is>
      </c>
      <c r="I145" s="26" t="n"/>
      <c r="J145" s="26" t="n"/>
      <c r="K145" s="26" t="n"/>
      <c r="L145" s="26" t="inlineStr">
        <is>
          <t>NO</t>
        </is>
      </c>
      <c r="M145" s="0" t="n">
        <v>-0.8434941740829752</v>
      </c>
      <c r="N145" s="71" t="n">
        <v>105</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c r="IP145" s="26" t="n"/>
    </row>
    <row r="146" ht="15.75" customHeight="1" s="67">
      <c r="A146" s="37" t="inlineStr">
        <is>
          <t>MTF_GR_MIN_IND</t>
        </is>
      </c>
      <c r="B146" s="38" t="inlineStr">
        <is>
          <t>5</t>
        </is>
      </c>
      <c r="C146" s="38" t="n"/>
      <c r="D146" s="38" t="inlineStr">
        <is>
          <t>GLOBAL_CHECK, STOCKS_EXIT</t>
        </is>
      </c>
      <c r="E146" s="38" t="n"/>
      <c r="F146" s="26" t="n"/>
      <c r="G146" s="38">
        <f>IFERROR(VLOOKUP($A184&amp;"_"&amp;$B184,Results_Deltas!$A$2:$P$15000,5,FALSE),"")</f>
        <v/>
      </c>
      <c r="H146" s="38" t="inlineStr">
        <is>
          <t>Blanket (page end)</t>
        </is>
      </c>
      <c r="I146" s="26" t="n"/>
      <c r="J146" s="26" t="n"/>
      <c r="K146" s="26" t="n"/>
      <c r="L146" s="26" t="inlineStr">
        <is>
          <t>NO</t>
        </is>
      </c>
      <c r="M146" s="0" t="n">
        <v>-3.724739873287144</v>
      </c>
      <c r="N146" s="71" t="n">
        <v>101</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c r="IP146" s="26" t="n"/>
    </row>
    <row r="147" ht="15.75" customHeight="1" s="67">
      <c r="A147" s="37" t="inlineStr">
        <is>
          <t>MTF_GR_MIN_IND</t>
        </is>
      </c>
      <c r="B147" s="38" t="inlineStr">
        <is>
          <t>5_ALT</t>
        </is>
      </c>
      <c r="C147" s="38" t="n"/>
      <c r="D147" s="38" t="inlineStr">
        <is>
          <t>GLOBAL_CHECK, STOCKS_EXIT</t>
        </is>
      </c>
      <c r="E147" s="38" t="n"/>
      <c r="F147" s="26" t="n"/>
      <c r="G147" s="38">
        <f>IFERROR(VLOOKUP($A185&amp;"_"&amp;$B185,Results_Deltas!$A$2:$P$15000,5,FALSE),"")</f>
        <v/>
      </c>
      <c r="H147" s="38" t="inlineStr">
        <is>
          <t>Blanket (page end)</t>
        </is>
      </c>
      <c r="I147" s="26" t="n"/>
      <c r="J147" s="26" t="n"/>
      <c r="K147" s="26" t="n"/>
      <c r="L147" s="26" t="inlineStr">
        <is>
          <t>NO</t>
        </is>
      </c>
      <c r="M147" s="0" t="n">
        <v>-3.724739873287144</v>
      </c>
      <c r="N147" s="71" t="n">
        <v>101</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c r="IP147" s="26" t="n"/>
    </row>
    <row r="148" ht="15.75" customHeight="1" s="67">
      <c r="A148" s="39" t="inlineStr">
        <is>
          <t>MTS_BOTTOM_BONUS_THRESHOLD</t>
        </is>
      </c>
      <c r="B148" s="40" t="inlineStr">
        <is>
          <t>25</t>
        </is>
      </c>
      <c r="C148" s="38" t="n"/>
      <c r="D148" s="38" t="inlineStr">
        <is>
          <t>ENTRY, GLOBAL_CHECK, STOCKS_EXIT</t>
        </is>
      </c>
      <c r="E148" s="38" t="n"/>
      <c r="F148" s="26" t="n"/>
      <c r="G148" s="38">
        <f>IFERROR(VLOOKUP($A186&amp;"_"&amp;$B186,Results_Deltas!$A$2:$P$15000,5,FALSE),"")</f>
        <v/>
      </c>
      <c r="H148" s="38" t="inlineStr">
        <is>
          <t>Blanket (page end)</t>
        </is>
      </c>
      <c r="I148" s="26" t="n"/>
      <c r="J148" s="26" t="n"/>
      <c r="K148" s="26" t="n"/>
      <c r="L148" s="26" t="inlineStr">
        <is>
          <t>NO</t>
        </is>
      </c>
      <c r="M148" s="0" t="n">
        <v>-3.82810900994502</v>
      </c>
      <c r="N148" s="71" t="n">
        <v>105</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c r="IP148" s="26" t="n"/>
    </row>
    <row r="149" ht="15.75" customHeight="1" s="67">
      <c r="A149" s="37" t="inlineStr">
        <is>
          <t>MTS_BOTTOM_BONUS_THRESHOLD</t>
        </is>
      </c>
      <c r="B149" s="38" t="inlineStr">
        <is>
          <t>31.25</t>
        </is>
      </c>
      <c r="C149" s="38" t="n"/>
      <c r="D149" s="38" t="inlineStr">
        <is>
          <t>ENTRY, GLOBAL_CHECK, STOCKS_EXIT</t>
        </is>
      </c>
      <c r="E149" s="38" t="n"/>
      <c r="F149" s="26" t="n"/>
      <c r="G149" s="38">
        <f>IFERROR(VLOOKUP($A187&amp;"_"&amp;$B187,Results_Deltas!$A$2:$P$15000,5,FALSE),"")</f>
        <v/>
      </c>
      <c r="H149" s="38" t="inlineStr">
        <is>
          <t>Blanket (page end)</t>
        </is>
      </c>
      <c r="I149" s="26" t="n"/>
      <c r="J149" s="26" t="n"/>
      <c r="K149" s="26" t="n"/>
      <c r="L149" s="26" t="inlineStr">
        <is>
          <t>YES</t>
        </is>
      </c>
      <c r="M149" s="0" t="n">
        <v>-3.814681760324343</v>
      </c>
      <c r="N149" s="71" t="n">
        <v>105</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c r="IP149" s="26" t="n"/>
    </row>
    <row r="150" ht="15.75" customHeight="1" s="67">
      <c r="A150" s="37" t="inlineStr">
        <is>
          <t>MTS_BOTTOM_BONUS_THRESHOLD</t>
        </is>
      </c>
      <c r="B150" s="38" t="inlineStr">
        <is>
          <t>18.75</t>
        </is>
      </c>
      <c r="C150" s="38" t="n"/>
      <c r="D150" s="38" t="inlineStr">
        <is>
          <t>ENTRY, GLOBAL_CHECK, STOCKS_EXIT</t>
        </is>
      </c>
      <c r="E150" s="38" t="n"/>
      <c r="F150" s="26" t="n"/>
      <c r="G150" s="38">
        <f>IFERROR(VLOOKUP($A188&amp;"_"&amp;$B188,Results_Deltas!$A$2:$P$15000,5,FALSE),"")</f>
        <v/>
      </c>
      <c r="H150" s="38" t="inlineStr">
        <is>
          <t>Blanket (page end)</t>
        </is>
      </c>
      <c r="I150" s="26" t="n"/>
      <c r="J150" s="26" t="n"/>
      <c r="K150" s="26" t="n"/>
      <c r="L150" s="26" t="inlineStr">
        <is>
          <t>NO</t>
        </is>
      </c>
      <c r="M150" s="0" t="n">
        <v>-3.759259096107201</v>
      </c>
      <c r="N150" s="71" t="n">
        <v>104</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c r="IP150" s="26" t="n"/>
    </row>
    <row r="151" ht="15.75" customHeight="1" s="67">
      <c r="A151" s="37" t="inlineStr">
        <is>
          <t>MTS_BOTTOM_BONUS_THRESHOLD</t>
        </is>
      </c>
      <c r="B151" s="38" t="inlineStr">
        <is>
          <t>12.5</t>
        </is>
      </c>
      <c r="C151" s="38" t="n"/>
      <c r="D151" s="38" t="inlineStr">
        <is>
          <t>ENTRY, GLOBAL_CHECK, STOCKS_EXIT</t>
        </is>
      </c>
      <c r="E151" s="38" t="n"/>
      <c r="F151" s="26" t="n"/>
      <c r="G151" s="38">
        <f>IFERROR(VLOOKUP($A189&amp;"_"&amp;$B189,Results_Deltas!$A$2:$P$15000,5,FALSE),"")</f>
        <v/>
      </c>
      <c r="H151" s="38" t="inlineStr">
        <is>
          <t>Blanket (page end)</t>
        </is>
      </c>
      <c r="I151" s="26" t="n"/>
      <c r="J151" s="26" t="n"/>
      <c r="K151" s="26" t="n"/>
      <c r="L151" s="26" t="inlineStr">
        <is>
          <t>NO</t>
        </is>
      </c>
      <c r="M151" s="0" t="n">
        <v>-3.120376323924618</v>
      </c>
      <c r="N151" s="71" t="n">
        <v>108</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c r="IP151" s="26" t="n"/>
    </row>
    <row r="152" ht="15.75" customHeight="1" s="67">
      <c r="A152" s="39" t="inlineStr">
        <is>
          <t>MTS_BOTTOM_STRONG_THRESHOLD</t>
        </is>
      </c>
      <c r="B152" s="40" t="inlineStr">
        <is>
          <t>40</t>
        </is>
      </c>
      <c r="C152" s="38" t="n"/>
      <c r="D152" s="38" t="inlineStr">
        <is>
          <t>ENTRY, GLOBAL_CHECK, STOCKS_EXIT</t>
        </is>
      </c>
      <c r="E152" s="38" t="n"/>
      <c r="F152" s="26" t="n"/>
      <c r="G152" s="38">
        <f>IFERROR(VLOOKUP($A190&amp;"_"&amp;$B190,Results_Deltas!$A$2:$P$15000,5,FALSE),"")</f>
        <v/>
      </c>
      <c r="H152" s="38" t="inlineStr">
        <is>
          <t>Blanket (page end)</t>
        </is>
      </c>
      <c r="I152" s="26" t="n"/>
      <c r="J152" s="26" t="n"/>
      <c r="K152" s="26" t="n"/>
      <c r="L152" s="26" t="inlineStr">
        <is>
          <t>NO</t>
        </is>
      </c>
      <c r="M152" s="0" t="n">
        <v>-3.101651546983606</v>
      </c>
      <c r="N152" s="71" t="n">
        <v>107</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c r="IP152" s="26" t="n"/>
    </row>
    <row r="153" ht="15.75" customHeight="1" s="67">
      <c r="A153" s="37" t="inlineStr">
        <is>
          <t>MTS_BOTTOM_STRONG_THRESHOLD</t>
        </is>
      </c>
      <c r="B153" s="38" t="inlineStr">
        <is>
          <t>50</t>
        </is>
      </c>
      <c r="C153" s="38" t="n"/>
      <c r="D153" s="38" t="inlineStr">
        <is>
          <t>ENTRY, GLOBAL_CHECK, STOCKS_EXIT</t>
        </is>
      </c>
      <c r="E153" s="38" t="n"/>
      <c r="F153" s="26" t="n"/>
      <c r="G153" s="38">
        <f>IFERROR(VLOOKUP($A191&amp;"_"&amp;$B191,Results_Deltas!$A$2:$P$15000,5,FALSE),"")</f>
        <v/>
      </c>
      <c r="H153" s="38" t="inlineStr">
        <is>
          <t>Blanket (page end)</t>
        </is>
      </c>
      <c r="I153" s="26" t="n"/>
      <c r="J153" s="26" t="n"/>
      <c r="K153" s="26" t="n"/>
      <c r="L153" s="26" t="inlineStr">
        <is>
          <t>YES</t>
        </is>
      </c>
      <c r="M153" s="0" t="n">
        <v>-4.253672067406495</v>
      </c>
      <c r="N153" s="71" t="n">
        <v>105</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c r="IP153" s="26" t="n"/>
    </row>
    <row r="154" ht="15.75" customHeight="1" s="67">
      <c r="A154" s="37" t="inlineStr">
        <is>
          <t>MTS_BOTTOM_STRONG_THRESHOLD</t>
        </is>
      </c>
      <c r="B154" s="38" t="inlineStr">
        <is>
          <t>30</t>
        </is>
      </c>
      <c r="C154" s="38" t="n"/>
      <c r="D154" s="38" t="inlineStr">
        <is>
          <t>ENTRY, GLOBAL_CHECK, STOCKS_EXIT</t>
        </is>
      </c>
      <c r="E154" s="38" t="n"/>
      <c r="F154" s="26" t="n"/>
      <c r="G154" s="38">
        <f>IFERROR(VLOOKUP($A192&amp;"_"&amp;$B192,Results_Deltas!$A$2:$P$15000,5,FALSE),"")</f>
        <v/>
      </c>
      <c r="H154" s="38" t="inlineStr">
        <is>
          <t>Blanket (page end)</t>
        </is>
      </c>
      <c r="I154" s="26" t="n"/>
      <c r="J154" s="26" t="n"/>
      <c r="K154" s="26" t="n"/>
      <c r="L154" s="26" t="inlineStr">
        <is>
          <t>NO</t>
        </is>
      </c>
      <c r="M154" s="0" t="n">
        <v>-4.260814760601088</v>
      </c>
      <c r="N154" s="71" t="n">
        <v>103</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c r="IP154" s="26" t="n"/>
    </row>
    <row r="155" ht="15.75" customHeight="1" s="67">
      <c r="A155" s="37" t="inlineStr">
        <is>
          <t>MTS_BOTTOM_STRONG_THRESHOLD</t>
        </is>
      </c>
      <c r="B155" s="38" t="inlineStr">
        <is>
          <t>20</t>
        </is>
      </c>
      <c r="C155" s="38" t="n"/>
      <c r="D155" s="38" t="inlineStr">
        <is>
          <t>ENTRY, GLOBAL_CHECK, STOCKS_EXIT</t>
        </is>
      </c>
      <c r="E155" s="38" t="n"/>
      <c r="F155" s="26" t="n"/>
      <c r="G155" s="38">
        <f>IFERROR(VLOOKUP($A193&amp;"_"&amp;$B193,Results_Deltas!$A$2:$P$15000,5,FALSE),"")</f>
        <v/>
      </c>
      <c r="H155" s="38" t="inlineStr">
        <is>
          <t>Blanket (page end)</t>
        </is>
      </c>
      <c r="I155" s="26" t="n"/>
      <c r="J155" s="26" t="n"/>
      <c r="K155" s="26" t="n"/>
      <c r="L155" s="26" t="inlineStr">
        <is>
          <t>NO</t>
        </is>
      </c>
      <c r="M155" s="0" t="n">
        <v>-2.919338756153347</v>
      </c>
      <c r="N155" s="71" t="n">
        <v>106</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c r="IP155" s="26" t="n"/>
    </row>
    <row r="156" ht="15.75" customHeight="1" s="67">
      <c r="A156" s="37" t="inlineStr">
        <is>
          <t>MTS_GATE_ENABLED</t>
        </is>
      </c>
      <c r="B156" s="38" t="inlineStr">
        <is>
          <t>False</t>
        </is>
      </c>
      <c r="C156" s="38" t="n"/>
      <c r="D156" s="38" t="inlineStr">
        <is>
          <t>ENTRY, GLOBAL_CHECK, STOCKS_EXIT</t>
        </is>
      </c>
      <c r="E156" s="38" t="n"/>
      <c r="F156" s="26" t="n"/>
      <c r="G156" s="38">
        <f>IFERROR(VLOOKUP($A194&amp;"_"&amp;$B194,Results_Deltas!$A$2:$P$15000,5,FALSE),"")</f>
        <v/>
      </c>
      <c r="H156" s="38" t="inlineStr">
        <is>
          <t>Blanket (page end)</t>
        </is>
      </c>
      <c r="I156" s="26" t="n"/>
      <c r="J156" s="26" t="n"/>
      <c r="K156" s="26" t="n"/>
      <c r="L156" s="26" t="inlineStr">
        <is>
          <t>NO</t>
        </is>
      </c>
      <c r="M156" s="0" t="n">
        <v>-1.022366219349889</v>
      </c>
      <c r="N156" s="71" t="n">
        <v>94</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c r="IP156" s="26" t="n"/>
    </row>
    <row r="157" ht="15.75" customHeight="1" s="67">
      <c r="A157" s="39" t="inlineStr">
        <is>
          <t>MTS_GATE_ENABLED</t>
        </is>
      </c>
      <c r="B157" s="40" t="inlineStr">
        <is>
          <t>True</t>
        </is>
      </c>
      <c r="C157" s="38" t="n"/>
      <c r="D157" s="38" t="inlineStr">
        <is>
          <t>ENTRY, GLOBAL_CHECK, STOCKS_EXIT</t>
        </is>
      </c>
      <c r="E157" s="38" t="n"/>
      <c r="F157" s="26" t="n"/>
      <c r="G157" s="38">
        <f>IFERROR(VLOOKUP($A195&amp;"_"&amp;$B195,Results_Deltas!$A$2:$P$15000,5,FALSE),"")</f>
        <v/>
      </c>
      <c r="H157" s="38" t="inlineStr">
        <is>
          <t>Blanket (page end)</t>
        </is>
      </c>
      <c r="I157" s="26" t="n"/>
      <c r="J157" s="26" t="n"/>
      <c r="K157" s="26" t="n"/>
      <c r="L157" s="26" t="inlineStr">
        <is>
          <t>NO</t>
        </is>
      </c>
      <c r="M157" s="0" t="n">
        <v>-2.914667435606333</v>
      </c>
      <c r="N157" s="71" t="n">
        <v>106</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c r="IP157" s="26" t="n"/>
    </row>
    <row r="158" ht="15.75" customHeight="1" s="67">
      <c r="A158" s="39" t="inlineStr">
        <is>
          <t>NEWBORN_LOSS_KILL_GAIN_THRESHOLD_PCT</t>
        </is>
      </c>
      <c r="B158" s="40" t="inlineStr">
        <is>
          <t>0</t>
        </is>
      </c>
      <c r="C158" s="38" t="n"/>
      <c r="D158" s="38" t="inlineStr">
        <is>
          <t>AUGMENT, EXIT, GLOBAL_CHECK, REDUCE, STOCKS_EXIT</t>
        </is>
      </c>
      <c r="E158" s="38" t="n"/>
      <c r="F158" s="26" t="n"/>
      <c r="G158" s="38">
        <f>IFERROR(VLOOKUP($A196&amp;"_"&amp;$B196,Results_Deltas!$A$2:$P$15000,5,FALSE),"")</f>
        <v/>
      </c>
      <c r="H158" s="38" t="inlineStr">
        <is>
          <t>Blanket (page end)</t>
        </is>
      </c>
      <c r="I158" s="26" t="n"/>
      <c r="J158" s="26" t="n"/>
      <c r="K158" s="26" t="n"/>
      <c r="L158" s="26" t="inlineStr">
        <is>
          <t>YES</t>
        </is>
      </c>
      <c r="M158" s="0" t="n">
        <v>-0.7880034884471889</v>
      </c>
      <c r="N158" s="71" t="n">
        <v>106</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c r="IP158" s="26" t="n"/>
    </row>
    <row r="159" ht="15.75" customHeight="1" s="67">
      <c r="A159" s="37" t="inlineStr">
        <is>
          <t>NEWBORN_LOSS_KILL_GAIN_THRESHOLD_PCT</t>
        </is>
      </c>
      <c r="B159" s="38" t="inlineStr">
        <is>
          <t>2.0</t>
        </is>
      </c>
      <c r="C159" s="38" t="n"/>
      <c r="D159" s="38" t="inlineStr">
        <is>
          <t>AUGMENT, EXIT, GLOBAL_CHECK, REDUCE, STOCKS_EXIT</t>
        </is>
      </c>
      <c r="E159" s="38" t="n"/>
      <c r="F159" s="26" t="n"/>
      <c r="G159" s="38">
        <f>IFERROR(VLOOKUP($A197&amp;"_"&amp;$B197,Results_Deltas!$A$2:$P$15000,5,FALSE),"")</f>
        <v/>
      </c>
      <c r="H159" s="38" t="inlineStr">
        <is>
          <t>Blanket (page end)</t>
        </is>
      </c>
      <c r="I159" s="26" t="n"/>
      <c r="J159" s="26" t="n"/>
      <c r="K159" s="26" t="n"/>
      <c r="L159" s="26" t="inlineStr">
        <is>
          <t>YES</t>
        </is>
      </c>
      <c r="M159" s="0" t="n">
        <v>-1.922802062737104</v>
      </c>
      <c r="N159" s="71" t="n">
        <v>106</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c r="IP159" s="26" t="n"/>
    </row>
    <row r="160" ht="15.75" customHeight="1" s="67">
      <c r="A160" s="37" t="inlineStr">
        <is>
          <t>NEWBORN_LOSS_KILL_GAIN_THRESHOLD_PCT</t>
        </is>
      </c>
      <c r="B160" s="38" t="inlineStr">
        <is>
          <t>1.0</t>
        </is>
      </c>
      <c r="C160" s="38" t="n"/>
      <c r="D160" s="38" t="inlineStr">
        <is>
          <t>AUGMENT, EXIT, GLOBAL_CHECK, REDUCE, STOCKS_EXIT</t>
        </is>
      </c>
      <c r="E160" s="38" t="n"/>
      <c r="F160" s="26" t="n"/>
      <c r="G160" s="38">
        <f>IFERROR(VLOOKUP($A198&amp;"_"&amp;$B198,Results_Deltas!$A$2:$P$15000,5,FALSE),"")</f>
        <v/>
      </c>
      <c r="H160" s="38" t="inlineStr">
        <is>
          <t>Blanket (page end)</t>
        </is>
      </c>
      <c r="I160" s="26" t="n"/>
      <c r="J160" s="26" t="n"/>
      <c r="K160" s="26" t="n"/>
      <c r="L160" s="26" t="inlineStr">
        <is>
          <t>NO</t>
        </is>
      </c>
      <c r="M160" s="0" t="n">
        <v>-2.434065719308851</v>
      </c>
      <c r="N160" s="71" t="n">
        <v>105</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c r="IP160" s="26" t="n"/>
    </row>
    <row r="161" ht="15.75" customHeight="1" s="67">
      <c r="A161" s="37" t="inlineStr">
        <is>
          <t>NEWBORN_LOSS_KILL_GAIN_THRESHOLD_PCT</t>
        </is>
      </c>
      <c r="B161" s="38" t="inlineStr">
        <is>
          <t>0.5</t>
        </is>
      </c>
      <c r="C161" s="38" t="n"/>
      <c r="D161" s="38" t="inlineStr">
        <is>
          <t>AUGMENT, EXIT, GLOBAL_CHECK, REDUCE, STOCKS_EXIT</t>
        </is>
      </c>
      <c r="E161" s="38" t="n"/>
      <c r="F161" s="26" t="n"/>
      <c r="G161" s="38">
        <f>IFERROR(VLOOKUP($A199&amp;"_"&amp;$B199,Results_Deltas!$A$2:$P$15000,5,FALSE),"")</f>
        <v/>
      </c>
      <c r="H161" s="38" t="inlineStr">
        <is>
          <t>Blanket (page end)</t>
        </is>
      </c>
      <c r="I161" s="26" t="n"/>
      <c r="J161" s="26" t="n"/>
      <c r="K161" s="26" t="n"/>
      <c r="L161" s="26" t="inlineStr">
        <is>
          <t>NO</t>
        </is>
      </c>
      <c r="M161" s="0" t="n">
        <v>-2.406400481995691</v>
      </c>
      <c r="N161" s="71" t="n">
        <v>105</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c r="IP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IFERROR(VLOOKUP($A200&amp;"_"&amp;$B200,Results_Deltas!$A$2:$P$15000,5,FALSE),"")</f>
        <v/>
      </c>
      <c r="H162" s="38" t="inlineStr">
        <is>
          <t>Blanket (page end)</t>
        </is>
      </c>
      <c r="I162" s="26" t="n"/>
      <c r="J162" s="26" t="n"/>
      <c r="K162" s="26" t="n"/>
      <c r="L162" s="26" t="inlineStr">
        <is>
          <t>NO</t>
        </is>
      </c>
      <c r="M162" s="0" t="n">
        <v>-0.8399552069677098</v>
      </c>
      <c r="N162" s="71" t="n">
        <v>101</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c r="IP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IFERROR(VLOOKUP($A201&amp;"_"&amp;$B201,Results_Deltas!$A$2:$P$15000,5,FALSE),"")</f>
        <v/>
      </c>
      <c r="H163" s="38" t="inlineStr">
        <is>
          <t>Blanket (page end)</t>
        </is>
      </c>
      <c r="I163" s="26" t="n"/>
      <c r="J163" s="26" t="n"/>
      <c r="K163" s="26" t="n"/>
      <c r="L163" s="26" t="inlineStr">
        <is>
          <t>NO</t>
        </is>
      </c>
      <c r="M163" s="0" t="n">
        <v>-0.8399552069677098</v>
      </c>
      <c r="N163" s="71" t="n">
        <v>101</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c r="IP163" s="26" t="n"/>
    </row>
    <row r="164" ht="15.75" customHeight="1" s="67">
      <c r="A164" s="37" t="inlineStr">
        <is>
          <t>NEW_POSITION_MAX_LOSS_THRESHOLD</t>
        </is>
      </c>
      <c r="B164" s="38" t="inlineStr">
        <is>
          <t>0</t>
        </is>
      </c>
      <c r="C164" s="38" t="n"/>
      <c r="D164" s="38" t="inlineStr">
        <is>
          <t>AUGMENT, EXIT, GLOBAL_CHECK, REDUCE, STOCKS_EXIT</t>
        </is>
      </c>
      <c r="E164" s="38" t="n"/>
      <c r="F164" s="26" t="n"/>
      <c r="G164" s="38">
        <f>IFERROR(VLOOKUP($A202&amp;"_"&amp;$B202,Results_Deltas!$A$2:$P$15000,5,FALSE),"")</f>
        <v/>
      </c>
      <c r="H164" s="38" t="inlineStr">
        <is>
          <t>Blanket (page end)</t>
        </is>
      </c>
      <c r="I164" s="26" t="n"/>
      <c r="J164" s="26" t="n"/>
      <c r="K164" s="26" t="n"/>
      <c r="L164" s="26" t="inlineStr">
        <is>
          <t>NO</t>
        </is>
      </c>
      <c r="M164" s="0" t="n">
        <v>-0.9365086205796982</v>
      </c>
      <c r="N164" s="71" t="n">
        <v>105</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c r="IP164" s="26" t="n"/>
    </row>
    <row r="165" ht="15.75" customHeight="1" s="67">
      <c r="A165" s="37" t="inlineStr">
        <is>
          <t>NEW_POSITION_MAX_LOSS_THRESHOLD</t>
        </is>
      </c>
      <c r="B165" s="38" t="inlineStr">
        <is>
          <t>2.0</t>
        </is>
      </c>
      <c r="C165" s="38" t="n"/>
      <c r="D165" s="38" t="inlineStr">
        <is>
          <t>AUGMENT, EXIT, GLOBAL_CHECK, REDUCE, STOCKS_EXIT</t>
        </is>
      </c>
      <c r="E165" s="38" t="n"/>
      <c r="F165" s="26" t="n"/>
      <c r="G165" s="38">
        <f>IFERROR(VLOOKUP($A203&amp;"_"&amp;$B203,Results_Deltas!$A$2:$P$15000,5,FALSE),"")</f>
        <v/>
      </c>
      <c r="H165" s="38" t="inlineStr">
        <is>
          <t>Blanket (page end)</t>
        </is>
      </c>
      <c r="I165" s="26" t="n"/>
      <c r="J165" s="26" t="n"/>
      <c r="K165" s="26" t="n"/>
      <c r="L165" s="26" t="inlineStr">
        <is>
          <t>NO</t>
        </is>
      </c>
      <c r="M165" s="0" t="n">
        <v>-2.871432025389842</v>
      </c>
      <c r="N165" s="71" t="n">
        <v>104</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c r="IP165" s="26" t="n"/>
    </row>
    <row r="166" ht="15.75" customHeight="1" s="67">
      <c r="A166" s="37" t="inlineStr">
        <is>
          <t>NEW_POSITION_MAX_LOSS_THRESHOLD</t>
        </is>
      </c>
      <c r="B166" s="38" t="inlineStr">
        <is>
          <t>1.0</t>
        </is>
      </c>
      <c r="C166" s="38" t="n"/>
      <c r="D166" s="38" t="inlineStr">
        <is>
          <t>AUGMENT, EXIT, GLOBAL_CHECK, REDUCE, STOCKS_EXIT</t>
        </is>
      </c>
      <c r="E166" s="38" t="n"/>
      <c r="F166" s="26" t="n"/>
      <c r="G166" s="38">
        <f>IFERROR(VLOOKUP($A204&amp;"_"&amp;$B204,Results_Deltas!$A$2:$P$15000,5,FALSE),"")</f>
        <v/>
      </c>
      <c r="H166" s="38" t="inlineStr">
        <is>
          <t>Blanket (page end)</t>
        </is>
      </c>
      <c r="I166" s="26" t="n"/>
      <c r="J166" s="26" t="n"/>
      <c r="K166" s="26" t="n"/>
      <c r="L166" s="26" t="inlineStr">
        <is>
          <t>NO</t>
        </is>
      </c>
      <c r="M166" s="0" t="n">
        <v>-2.211868618635919</v>
      </c>
      <c r="N166" s="71" t="n">
        <v>105</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c r="IP166" s="26" t="n"/>
    </row>
    <row r="167" ht="15.75" customHeight="1" s="67">
      <c r="A167" s="37" t="inlineStr">
        <is>
          <t>NEW_POSITION_MAX_LOSS_THRESHOLD</t>
        </is>
      </c>
      <c r="B167" s="38" t="inlineStr">
        <is>
          <t>0.5</t>
        </is>
      </c>
      <c r="C167" s="38" t="n"/>
      <c r="D167" s="38" t="inlineStr">
        <is>
          <t>AUGMENT, EXIT, GLOBAL_CHECK, REDUCE, STOCKS_EXIT</t>
        </is>
      </c>
      <c r="E167" s="38" t="n"/>
      <c r="F167" s="26" t="n"/>
      <c r="G167" s="38">
        <f>IFERROR(VLOOKUP($A205&amp;"_"&amp;$B205,Results_Deltas!$A$2:$P$15000,5,FALSE),"")</f>
        <v/>
      </c>
      <c r="H167" s="38" t="inlineStr">
        <is>
          <t>Blanket (page end)</t>
        </is>
      </c>
      <c r="I167" s="26" t="n"/>
      <c r="J167" s="26" t="n"/>
      <c r="K167" s="26" t="n"/>
      <c r="L167" s="26" t="inlineStr">
        <is>
          <t>NO</t>
        </is>
      </c>
      <c r="M167" s="0" t="n">
        <v>-1.980955507297841</v>
      </c>
      <c r="N167" s="71" t="n">
        <v>105</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c r="IP167" s="26" t="n"/>
    </row>
    <row r="168" ht="15.75" customHeight="1" s="67">
      <c r="A168" s="37" t="inlineStr">
        <is>
          <t>OI_CONFIRM_ENABLED</t>
        </is>
      </c>
      <c r="B168" s="38" t="inlineStr">
        <is>
          <t>False</t>
        </is>
      </c>
      <c r="C168" s="38" t="n"/>
      <c r="D168" s="38" t="inlineStr">
        <is>
          <t>ENTRY, GLOBAL_CHECK, STOCKS_EXIT</t>
        </is>
      </c>
      <c r="E168" s="38" t="n"/>
      <c r="F168" s="26" t="n"/>
      <c r="G168" s="38">
        <f>IFERROR(VLOOKUP($A206&amp;"_"&amp;$B206,Results_Deltas!$A$2:$P$15000,5,FALSE),"")</f>
        <v/>
      </c>
      <c r="H168" s="38" t="inlineStr">
        <is>
          <t>Blanket (page end)</t>
        </is>
      </c>
      <c r="I168" s="26" t="n"/>
      <c r="J168" s="26" t="n"/>
      <c r="K168" s="26" t="n"/>
      <c r="L168" s="26" t="inlineStr">
        <is>
          <t>NO</t>
        </is>
      </c>
      <c r="M168" s="0" t="n">
        <v>-1.033359404504189</v>
      </c>
      <c r="N168" s="71" t="n">
        <v>93</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c r="IP168" s="26" t="n"/>
    </row>
    <row r="169" ht="15.75" customHeight="1" s="67">
      <c r="A169" s="39" t="inlineStr">
        <is>
          <t>OI_CONFIRM_ENABLED</t>
        </is>
      </c>
      <c r="B169" s="40" t="inlineStr">
        <is>
          <t>True</t>
        </is>
      </c>
      <c r="C169" s="38" t="n"/>
      <c r="D169" s="38" t="inlineStr">
        <is>
          <t>ENTRY, GLOBAL_CHECK, STOCKS_EXIT</t>
        </is>
      </c>
      <c r="E169" s="38" t="n"/>
      <c r="F169" s="26" t="n"/>
      <c r="G169" s="38">
        <f>IFERROR(VLOOKUP($A207&amp;"_"&amp;$B207,Results_Deltas!$A$2:$P$15000,5,FALSE),"")</f>
        <v/>
      </c>
      <c r="H169" s="38" t="inlineStr">
        <is>
          <t>Blanket (page end)</t>
        </is>
      </c>
      <c r="I169" s="26" t="n"/>
      <c r="J169" s="26" t="n"/>
      <c r="K169" s="26" t="n"/>
      <c r="L169" s="26" t="inlineStr">
        <is>
          <t>NO</t>
        </is>
      </c>
      <c r="M169" s="0" t="n">
        <v>-3.920522648709543</v>
      </c>
      <c r="N169" s="71" t="n">
        <v>101</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c r="IP169" s="26" t="n"/>
    </row>
    <row r="170" ht="15.75" customHeight="1" s="67">
      <c r="A170" s="37" t="inlineStr">
        <is>
          <t>OI_CONFIRM_MIN_CHANGE_PCT</t>
        </is>
      </c>
      <c r="B170" s="38" t="inlineStr">
        <is>
          <t>0</t>
        </is>
      </c>
      <c r="C170" s="38" t="n"/>
      <c r="D170" s="38" t="inlineStr">
        <is>
          <t>ENTRY, GLOBAL_CHECK, STOCKS_EXIT</t>
        </is>
      </c>
      <c r="E170" s="38" t="n"/>
      <c r="F170" s="26" t="n"/>
      <c r="G170" s="38">
        <f>IFERROR(VLOOKUP($A208&amp;"_"&amp;$B208,Results_Deltas!$A$2:$P$15000,5,FALSE),"")</f>
        <v/>
      </c>
      <c r="H170" s="38" t="inlineStr">
        <is>
          <t>Blanket (page end)</t>
        </is>
      </c>
      <c r="I170" s="26" t="n"/>
      <c r="J170" s="26" t="n"/>
      <c r="K170" s="26" t="n"/>
      <c r="L170" s="26" t="inlineStr">
        <is>
          <t>YES</t>
        </is>
      </c>
      <c r="M170" s="0" t="n">
        <v>-3.43723934059771</v>
      </c>
      <c r="N170" s="71" t="n">
        <v>105</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c r="IP170" s="26" t="n"/>
    </row>
    <row r="171" ht="15.75" customHeight="1" s="67">
      <c r="A171" s="37" t="inlineStr">
        <is>
          <t>OI_CONFIRM_MIN_CHANGE_PCT</t>
        </is>
      </c>
      <c r="B171" s="38" t="inlineStr">
        <is>
          <t>2.0</t>
        </is>
      </c>
      <c r="C171" s="38" t="n"/>
      <c r="D171" s="38" t="inlineStr">
        <is>
          <t>ENTRY, GLOBAL_CHECK, STOCKS_EXIT</t>
        </is>
      </c>
      <c r="E171" s="38" t="n"/>
      <c r="F171" s="26" t="n"/>
      <c r="G171" s="38">
        <f>IFERROR(VLOOKUP($A209&amp;"_"&amp;$B209,Results_Deltas!$A$2:$P$15000,5,FALSE),"")</f>
        <v/>
      </c>
      <c r="H171" s="38" t="inlineStr">
        <is>
          <t>Blanket (page end)</t>
        </is>
      </c>
      <c r="I171" s="26" t="n"/>
      <c r="J171" s="26" t="n"/>
      <c r="K171" s="26" t="n"/>
      <c r="L171" s="26" t="inlineStr">
        <is>
          <t>NO</t>
        </is>
      </c>
      <c r="M171" s="0" t="n">
        <v>-4.156713820786222</v>
      </c>
      <c r="N171" s="71" t="n">
        <v>100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c r="IP171" s="26" t="n"/>
    </row>
    <row r="172" ht="15.75" customHeight="1" s="67">
      <c r="A172" s="37" t="inlineStr">
        <is>
          <t>OI_CONFIRM_MIN_CHANGE_PCT</t>
        </is>
      </c>
      <c r="B172" s="38" t="inlineStr">
        <is>
          <t>1.0</t>
        </is>
      </c>
      <c r="C172" s="38" t="n"/>
      <c r="D172" s="38" t="inlineStr">
        <is>
          <t>ENTRY, GLOBAL_CHECK, STOCKS_EXIT</t>
        </is>
      </c>
      <c r="E172" s="38" t="n"/>
      <c r="F172" s="26" t="n"/>
      <c r="G172" s="38">
        <f>IFERROR(VLOOKUP($A210&amp;"_"&amp;$B210,Results_Deltas!$A$2:$P$15000,5,FALSE),"")</f>
        <v/>
      </c>
      <c r="H172" s="38" t="inlineStr">
        <is>
          <t>Blanket (page end)</t>
        </is>
      </c>
      <c r="I172" s="26" t="n"/>
      <c r="J172" s="26" t="n"/>
      <c r="K172" s="26" t="n"/>
      <c r="L172" s="26" t="inlineStr">
        <is>
          <t>NO</t>
        </is>
      </c>
      <c r="M172" s="0" t="n">
        <v>-2.959358952767639</v>
      </c>
      <c r="N172" s="71" t="n">
        <v>105</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c r="IP172" s="26" t="n"/>
    </row>
    <row r="173" ht="15.75" customHeight="1" s="67">
      <c r="A173" s="39" t="inlineStr">
        <is>
          <t>OI_CONFIRM_MIN_CHANGE_PCT</t>
        </is>
      </c>
      <c r="B173" s="40" t="inlineStr">
        <is>
          <t>0.5</t>
        </is>
      </c>
      <c r="C173" s="38" t="n"/>
      <c r="D173" s="38" t="inlineStr">
        <is>
          <t>ENTRY, GLOBAL_CHECK, STOCKS_EXIT</t>
        </is>
      </c>
      <c r="E173" s="38" t="n"/>
      <c r="F173" s="26" t="n"/>
      <c r="G173" s="38">
        <f>IFERROR(VLOOKUP($A211&amp;"_"&amp;$B211,Results_Deltas!$A$2:$P$15000,5,FALSE),"")</f>
        <v/>
      </c>
      <c r="H173" s="38" t="inlineStr">
        <is>
          <t>Blanket (page end)</t>
        </is>
      </c>
      <c r="I173" s="26" t="n"/>
      <c r="J173" s="26" t="n"/>
      <c r="K173" s="26" t="n"/>
      <c r="L173" s="26" t="inlineStr">
        <is>
          <t>NO</t>
        </is>
      </c>
      <c r="M173" s="0" t="n">
        <v>-1.883282834340733</v>
      </c>
      <c r="N173" s="71" t="n">
        <v>104</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c r="IP173" s="26" t="n"/>
    </row>
    <row r="174" ht="15.75" customHeight="1" s="67">
      <c r="A174" s="37" t="inlineStr">
        <is>
          <t>OI_CONFIRM_MIN_PRICE_PCT</t>
        </is>
      </c>
      <c r="B174" s="38" t="inlineStr">
        <is>
          <t>0</t>
        </is>
      </c>
      <c r="C174" s="38" t="n"/>
      <c r="D174" s="38" t="inlineStr">
        <is>
          <t>ENTRY, GLOBAL_CHECK, STOCKS_EXIT</t>
        </is>
      </c>
      <c r="E174" s="38" t="n"/>
      <c r="F174" s="26" t="n"/>
      <c r="G174" s="38">
        <f>IFERROR(VLOOKUP($A212&amp;"_"&amp;$B212,Results_Deltas!$A$2:$P$15000,5,FALSE),"")</f>
        <v/>
      </c>
      <c r="H174" s="38" t="inlineStr">
        <is>
          <t>Blanket (page end)</t>
        </is>
      </c>
      <c r="I174" s="26" t="n"/>
      <c r="J174" s="26" t="n"/>
      <c r="K174" s="26" t="n"/>
      <c r="L174" s="26" t="inlineStr">
        <is>
          <t>YES</t>
        </is>
      </c>
      <c r="M174" s="0" t="n">
        <v>-2.354547392687361</v>
      </c>
      <c r="N174" s="71" t="n">
        <v>103</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c r="IP174" s="26" t="n"/>
    </row>
    <row r="175" ht="15.75" customHeight="1" s="67">
      <c r="A175" s="37" t="inlineStr">
        <is>
          <t>OI_CONFIRM_MIN_PRICE_PCT</t>
        </is>
      </c>
      <c r="B175" s="38" t="inlineStr">
        <is>
          <t>2.0</t>
        </is>
      </c>
      <c r="C175" s="38" t="n"/>
      <c r="D175" s="38" t="inlineStr">
        <is>
          <t>ENTRY, GLOBAL_CHECK, STOCKS_EXIT</t>
        </is>
      </c>
      <c r="E175" s="38" t="n"/>
      <c r="F175" s="26" t="n"/>
      <c r="G175" s="38">
        <f>IFERROR(VLOOKUP($A213&amp;"_"&amp;$B213,Results_Deltas!$A$2:$P$15000,5,FALSE),"")</f>
        <v/>
      </c>
      <c r="H175" s="38" t="inlineStr">
        <is>
          <t>Blanket (page end)</t>
        </is>
      </c>
      <c r="I175" s="26" t="n"/>
      <c r="J175" s="26" t="n"/>
      <c r="K175" s="26" t="n"/>
      <c r="L175" s="26" t="inlineStr">
        <is>
          <t>NO</t>
        </is>
      </c>
      <c r="M175" s="0" t="n">
        <v>-2.665344429588409</v>
      </c>
      <c r="N175" s="71" t="n">
        <v>104</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c r="IP175" s="26" t="n"/>
    </row>
    <row r="176" ht="15.75" customHeight="1" s="67">
      <c r="A176" s="37" t="inlineStr">
        <is>
          <t>OI_CONFIRM_MIN_PRICE_PCT</t>
        </is>
      </c>
      <c r="B176" s="38" t="inlineStr">
        <is>
          <t>1.0</t>
        </is>
      </c>
      <c r="C176" s="38" t="n"/>
      <c r="D176" s="38" t="inlineStr">
        <is>
          <t>ENTRY, GLOBAL_CHECK, STOCKS_EXIT</t>
        </is>
      </c>
      <c r="E176" s="38" t="n"/>
      <c r="F176" s="26" t="n"/>
      <c r="G176" s="38">
        <f>IFERROR(VLOOKUP($A214&amp;"_"&amp;$B214,Results_Deltas!$A$2:$P$15000,5,FALSE),"")</f>
        <v/>
      </c>
      <c r="H176" s="38" t="inlineStr">
        <is>
          <t>Blanket (page end)</t>
        </is>
      </c>
      <c r="I176" s="26" t="n"/>
      <c r="J176" s="26" t="n"/>
      <c r="K176" s="26" t="n"/>
      <c r="L176" s="26" t="inlineStr">
        <is>
          <t>NO</t>
        </is>
      </c>
      <c r="M176" s="0" t="n">
        <v>-3.973575701627417</v>
      </c>
      <c r="N176" s="71" t="n">
        <v>98</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c r="IP176" s="26" t="n"/>
    </row>
    <row r="177" ht="15.75" customHeight="1" s="67">
      <c r="A177" s="37" t="inlineStr">
        <is>
          <t>OI_CONFIRM_MIN_PRICE_PCT</t>
        </is>
      </c>
      <c r="B177" s="38" t="inlineStr">
        <is>
          <t>0.5</t>
        </is>
      </c>
      <c r="C177" s="38" t="n"/>
      <c r="D177" s="38" t="inlineStr">
        <is>
          <t>ENTRY, GLOBAL_CHECK, STOCKS_EXIT</t>
        </is>
      </c>
      <c r="E177" s="38" t="n"/>
      <c r="F177" s="26" t="n"/>
      <c r="G177" s="38">
        <f>IFERROR(VLOOKUP($A215&amp;"_"&amp;$B215,Results_Deltas!$A$2:$P$15000,5,FALSE),"")</f>
        <v/>
      </c>
      <c r="H177" s="38" t="inlineStr">
        <is>
          <t>Blanket (page end)</t>
        </is>
      </c>
      <c r="I177" s="26" t="n"/>
      <c r="J177" s="26" t="n"/>
      <c r="K177" s="26" t="n"/>
      <c r="L177" s="26" t="inlineStr">
        <is>
          <t>NO</t>
        </is>
      </c>
      <c r="M177" s="0" t="n">
        <v>-3.965490336768173</v>
      </c>
      <c r="N177" s="71" t="n">
        <v>99</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c r="IP177" s="26" t="n"/>
    </row>
    <row r="178" ht="15.75" customHeight="1" s="67">
      <c r="A178" s="0" t="inlineStr">
        <is>
          <t>REENTRY_SMA200_GR_CONTINUATION_ENABLED</t>
        </is>
      </c>
      <c r="B178" s="0" t="inlineStr">
        <is>
          <t>False</t>
        </is>
      </c>
      <c r="D178" s="0" t="inlineStr">
        <is>
          <t>BOUNCE_REENTRY</t>
        </is>
      </c>
      <c r="F178" s="0">
        <f>IFERROR(VLOOKUP($A178&amp;"_"&amp;$B178,Results_Deltas!$A:$J,5,FALSE),0)</f>
        <v/>
      </c>
      <c r="G178" s="0">
        <f>IFERROR(VLOOKUP($A178&amp;"_"&amp;$B178,Results_Deltas!$A$2:$P$15000,5,FALSE),"")</f>
        <v/>
      </c>
      <c r="H178" s="0">
        <f>IFERROR(VLOOKUP($A178&amp;"_"&amp;$B178,Results_Deltas!$A:$J,5,FALSE),0)</f>
        <v/>
      </c>
      <c r="I178" s="0">
        <f>IFERROR(VLOOKUP($A178&amp;"_"&amp;$B178,Results_Deltas!$A:$J,5,FALSE),0)</f>
        <v/>
      </c>
      <c r="L178" s="0" t="inlineStr">
        <is>
          <t>NO</t>
        </is>
      </c>
      <c r="M178" s="0" t="n">
        <v>0</v>
      </c>
      <c r="N178" s="0" t="n">
        <v>6</v>
      </c>
    </row>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sheetData>
  <mergeCells count="1">
    <mergeCell ref="A1:IM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O17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08 AUGMENT_TREND - 5 bases -&gt; 24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BANDAID_OFF_LOSER_RECOVER_PCT</t>
        </is>
      </c>
      <c r="B3" s="38" t="inlineStr">
        <is>
          <t>2.0</t>
        </is>
      </c>
      <c r="C3" s="38" t="n"/>
      <c r="D3" s="38" t="inlineStr">
        <is>
          <t>AUGMENT, ENTRY, EXIT, GLOBAL_CHECK, REDUCE, STOCKS_EXIT</t>
        </is>
      </c>
      <c r="E3" s="38" t="n"/>
      <c r="F3" s="26" t="n"/>
      <c r="G3" s="38">
        <f>IFERROR(VLOOKUP($A32&amp;"_"&amp;$B32,Results_Deltas!$A$2:$P$15000,5,FALSE),"")</f>
        <v/>
      </c>
      <c r="H3" s="38" t="inlineStr">
        <is>
          <t>Blanket (page end)</t>
        </is>
      </c>
      <c r="I3" s="26" t="n"/>
      <c r="J3" s="26" t="n"/>
      <c r="K3" s="26" t="n"/>
      <c r="L3" s="26" t="inlineStr">
        <is>
          <t>NO</t>
        </is>
      </c>
      <c r="M3" s="0" t="n">
        <v>-2.755827363764006</v>
      </c>
      <c r="N3" s="71" t="n">
        <v>115</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BANDAID_OFF_LOSER_RECOVER_PCT</t>
        </is>
      </c>
      <c r="B4" s="38" t="inlineStr">
        <is>
          <t>1.0</t>
        </is>
      </c>
      <c r="C4" s="38" t="n"/>
      <c r="D4" s="38" t="inlineStr">
        <is>
          <t>AUGMENT, ENTRY, EXIT, GLOBAL_CHECK, REDUCE, STOCKS_EXIT</t>
        </is>
      </c>
      <c r="E4" s="38" t="n"/>
      <c r="F4" s="26" t="n"/>
      <c r="G4" s="38">
        <f>IFERROR(VLOOKUP($A33&amp;"_"&amp;$B33,Results_Deltas!$A$2:$P$15000,5,FALSE),"")</f>
        <v/>
      </c>
      <c r="H4" s="38" t="inlineStr">
        <is>
          <t>Blanket (page end)</t>
        </is>
      </c>
      <c r="I4" s="26" t="n"/>
      <c r="J4" s="26" t="n"/>
      <c r="K4" s="26" t="n"/>
      <c r="L4" s="26" t="inlineStr">
        <is>
          <t>NO</t>
        </is>
      </c>
      <c r="M4" s="0" t="n">
        <v>-3.560587580512908</v>
      </c>
      <c r="N4" s="71" t="n">
        <v>111</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BANDAID_OFF_LOSER_RECOVER_PCT</t>
        </is>
      </c>
      <c r="B5" s="38" t="inlineStr">
        <is>
          <t>0.5</t>
        </is>
      </c>
      <c r="C5" s="38" t="n"/>
      <c r="D5" s="38" t="inlineStr">
        <is>
          <t>AUGMENT, ENTRY, EXIT, GLOBAL_CHECK, REDUCE, STOCKS_EXIT</t>
        </is>
      </c>
      <c r="E5" s="38" t="n"/>
      <c r="F5" s="26" t="n"/>
      <c r="G5" s="38">
        <f>IFERROR(VLOOKUP($A34&amp;"_"&amp;$B34,Results_Deltas!$A$2:$P$15000,5,FALSE),"")</f>
        <v/>
      </c>
      <c r="H5" s="38" t="inlineStr">
        <is>
          <t>Blanket (page end)</t>
        </is>
      </c>
      <c r="I5" s="26" t="n"/>
      <c r="J5" s="26" t="n"/>
      <c r="K5" s="26" t="n"/>
      <c r="L5" s="26" t="inlineStr">
        <is>
          <t>YES</t>
        </is>
      </c>
      <c r="M5" s="0" t="n">
        <v>-3.848673715899851</v>
      </c>
      <c r="N5" s="71" t="n">
        <v>111</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9" t="inlineStr">
        <is>
          <t>BAND_ARROW_ENABLED</t>
        </is>
      </c>
      <c r="B6" s="40" t="inlineStr">
        <is>
          <t>False</t>
        </is>
      </c>
      <c r="C6" s="38" t="n"/>
      <c r="D6" s="38" t="inlineStr">
        <is>
          <t>GLOBAL_CHECK, STOCKS_EXIT</t>
        </is>
      </c>
      <c r="E6" s="38" t="n"/>
      <c r="F6" s="26" t="n"/>
      <c r="G6" s="38">
        <f>IFERROR(VLOOKUP($A35&amp;"_"&amp;$B35,Results_Deltas!$A$2:$P$15000,5,FALSE),"")</f>
        <v/>
      </c>
      <c r="H6" s="38" t="inlineStr">
        <is>
          <t>Blanket (page end)</t>
        </is>
      </c>
      <c r="I6" s="26" t="n"/>
      <c r="J6" s="26" t="n"/>
      <c r="K6" s="26" t="n"/>
      <c r="L6" s="26" t="inlineStr">
        <is>
          <t>NO</t>
        </is>
      </c>
      <c r="M6" s="0" t="n">
        <v>-0.9517966494482196</v>
      </c>
      <c r="N6" s="71" t="n">
        <v>108</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BAND_ARROW_ENABLED</t>
        </is>
      </c>
      <c r="B7" s="38" t="inlineStr">
        <is>
          <t>True</t>
        </is>
      </c>
      <c r="C7" s="38" t="n"/>
      <c r="D7" s="38" t="inlineStr">
        <is>
          <t>GLOBAL_CHECK, STOCKS_EXIT</t>
        </is>
      </c>
      <c r="E7" s="38" t="n"/>
      <c r="F7" s="26" t="n"/>
      <c r="G7" s="38">
        <f>IFERROR(VLOOKUP($A36&amp;"_"&amp;$B36,Results_Deltas!$A$2:$P$15000,5,FALSE),"")</f>
        <v/>
      </c>
      <c r="H7" s="38" t="inlineStr">
        <is>
          <t>Blanket (page end)</t>
        </is>
      </c>
      <c r="I7" s="26" t="n"/>
      <c r="J7" s="26" t="n"/>
      <c r="K7" s="26" t="n"/>
      <c r="L7" s="26" t="inlineStr">
        <is>
          <t>NO</t>
        </is>
      </c>
      <c r="M7" s="0" t="n">
        <v>-3.74335106776776</v>
      </c>
      <c r="N7" s="71" t="n">
        <v>116</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COOLDOWN_LOCKS_FILTER_TF</t>
        </is>
      </c>
      <c r="B8" s="38" t="inlineStr">
        <is>
          <t>OFF</t>
        </is>
      </c>
      <c r="C8" s="38" t="n"/>
      <c r="D8" s="38" t="inlineStr">
        <is>
          <t>GLOBAL_CHECK</t>
        </is>
      </c>
      <c r="E8" s="38" t="n"/>
      <c r="F8" s="26" t="n"/>
      <c r="G8" s="38">
        <f>IFERROR(VLOOKUP($A37&amp;"_"&amp;$B37,Results_Deltas!$A$2:$P$15000,5,FALSE),"")</f>
        <v/>
      </c>
      <c r="H8" s="38" t="inlineStr">
        <is>
          <t>Blanket (page end)</t>
        </is>
      </c>
      <c r="I8" s="26" t="n"/>
      <c r="J8" s="26" t="n"/>
      <c r="K8" s="26" t="n"/>
      <c r="L8" s="26" t="inlineStr">
        <is>
          <t>NO</t>
        </is>
      </c>
      <c r="M8" s="74" t="n">
        <v>-4.028579967112566</v>
      </c>
      <c r="N8" s="71" t="n">
        <v>123</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COOLDOWN_LOCKS_FILTER_TF</t>
        </is>
      </c>
      <c r="B9" s="38" t="inlineStr">
        <is>
          <t>D</t>
        </is>
      </c>
      <c r="C9" s="38" t="n"/>
      <c r="D9" s="38" t="inlineStr">
        <is>
          <t>GLOBAL_CHECK</t>
        </is>
      </c>
      <c r="E9" s="38" t="n"/>
      <c r="F9" s="26" t="n"/>
      <c r="G9" s="38">
        <f>IFERROR(VLOOKUP($A38&amp;"_"&amp;$B38,Results_Deltas!$A$2:$P$15000,5,FALSE),"")</f>
        <v/>
      </c>
      <c r="H9" s="38" t="inlineStr">
        <is>
          <t>Blanket (page end)</t>
        </is>
      </c>
      <c r="I9" s="26" t="n"/>
      <c r="J9" s="26" t="n"/>
      <c r="K9" s="26" t="n"/>
      <c r="L9" s="26" t="inlineStr">
        <is>
          <t>NO</t>
        </is>
      </c>
      <c r="M9" s="74" t="n">
        <v>-4.121987401513442</v>
      </c>
      <c r="N9" s="71" t="n">
        <v>122</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COOLDOWN_LOCKS_FILTER_TF</t>
        </is>
      </c>
      <c r="B10" s="38" t="inlineStr">
        <is>
          <t>4h</t>
        </is>
      </c>
      <c r="C10" s="38" t="n"/>
      <c r="D10" s="38" t="inlineStr">
        <is>
          <t>GLOBAL_CHECK</t>
        </is>
      </c>
      <c r="E10" s="38" t="n"/>
      <c r="F10" s="26" t="n"/>
      <c r="G10" s="38">
        <f>IFERROR(VLOOKUP($A39&amp;"_"&amp;$B39,Results_Deltas!$A$2:$P$15000,5,FALSE),"")</f>
        <v/>
      </c>
      <c r="H10" s="38" t="inlineStr">
        <is>
          <t>Blanket (page end)</t>
        </is>
      </c>
      <c r="I10" s="26" t="n"/>
      <c r="J10" s="26" t="n"/>
      <c r="K10" s="26" t="n"/>
      <c r="L10" s="26" t="inlineStr">
        <is>
          <t>NO</t>
        </is>
      </c>
      <c r="M10" s="74" t="n">
        <v>-4.054590969105028</v>
      </c>
      <c r="N10" s="71" t="n">
        <v>122</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COOLDOWN_LOCKS_FILTER_TF</t>
        </is>
      </c>
      <c r="B11" s="38" t="inlineStr">
        <is>
          <t>1h</t>
        </is>
      </c>
      <c r="C11" s="38" t="n"/>
      <c r="D11" s="38" t="inlineStr">
        <is>
          <t>GLOBAL_CHECK</t>
        </is>
      </c>
      <c r="E11" s="38" t="n"/>
      <c r="F11" s="26" t="n"/>
      <c r="G11" s="38">
        <f>IFERROR(VLOOKUP($A40&amp;"_"&amp;$B40,Results_Deltas!$A$2:$P$15000,5,FALSE),"")</f>
        <v/>
      </c>
      <c r="H11" s="38" t="inlineStr">
        <is>
          <t>Blanket (page end)</t>
        </is>
      </c>
      <c r="I11" s="26" t="n"/>
      <c r="J11" s="26" t="n"/>
      <c r="K11" s="26" t="n"/>
      <c r="L11" s="26" t="inlineStr">
        <is>
          <t>NO</t>
        </is>
      </c>
      <c r="M11" s="74" t="n">
        <v>-3.92394930675324</v>
      </c>
      <c r="N11" s="71" t="n">
        <v>123</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9" t="inlineStr">
        <is>
          <t>COOLDOWN_LOCKS_FILTER_TF</t>
        </is>
      </c>
      <c r="B12" s="40" t="inlineStr">
        <is>
          <t>15m</t>
        </is>
      </c>
      <c r="C12" s="38" t="n"/>
      <c r="D12" s="38" t="inlineStr">
        <is>
          <t>GLOBAL_CHECK</t>
        </is>
      </c>
      <c r="E12" s="38" t="n"/>
      <c r="F12" s="26" t="n"/>
      <c r="G12" s="38">
        <f>IFERROR(VLOOKUP($A41&amp;"_"&amp;$B41,Results_Deltas!$A$2:$P$15000,5,FALSE),"")</f>
        <v/>
      </c>
      <c r="H12" s="38" t="inlineStr">
        <is>
          <t>Blanket (page end)</t>
        </is>
      </c>
      <c r="I12" s="26" t="n"/>
      <c r="J12" s="26" t="n"/>
      <c r="K12" s="26" t="n"/>
      <c r="L12" s="26" t="inlineStr">
        <is>
          <t>NO</t>
        </is>
      </c>
      <c r="M12" s="74" t="n">
        <v>-1.01866874317438</v>
      </c>
      <c r="N12" s="71" t="n">
        <v>107</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9" t="inlineStr">
        <is>
          <t>CRYPTO_SPIKE_FADE_THRESHOLD_PCT</t>
        </is>
      </c>
      <c r="B13" s="40" t="inlineStr">
        <is>
          <t>10</t>
        </is>
      </c>
      <c r="C13" s="38" t="n"/>
      <c r="D13" s="38" t="inlineStr">
        <is>
          <t>GLOBAL_CHECK, STOCKS_EXIT</t>
        </is>
      </c>
      <c r="E13" s="38" t="n"/>
      <c r="F13" s="26" t="n"/>
      <c r="G13" s="38">
        <f>IFERROR(VLOOKUP($A42&amp;"_"&amp;$B42,Results_Deltas!$A$2:$P$15000,5,FALSE),"")</f>
        <v/>
      </c>
      <c r="H13" s="38" t="inlineStr">
        <is>
          <t>Blanket (page end)</t>
        </is>
      </c>
      <c r="I13" s="26" t="n"/>
      <c r="J13" s="26" t="n"/>
      <c r="K13" s="26" t="n"/>
      <c r="L13" s="26" t="inlineStr">
        <is>
          <t>NO</t>
        </is>
      </c>
      <c r="M13" s="74" t="n">
        <v>-2.107178556060148</v>
      </c>
      <c r="N13" s="71" t="n">
        <v>120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CRYPTO_SPIKE_FADE_THRESHOLD_PCT</t>
        </is>
      </c>
      <c r="B14" s="38" t="inlineStr">
        <is>
          <t>12.5</t>
        </is>
      </c>
      <c r="C14" s="38" t="n"/>
      <c r="D14" s="38" t="inlineStr">
        <is>
          <t>GLOBAL_CHECK, STOCKS_EXIT</t>
        </is>
      </c>
      <c r="E14" s="38" t="n"/>
      <c r="F14" s="26" t="n"/>
      <c r="G14" s="38">
        <f>IFERROR(VLOOKUP($A43&amp;"_"&amp;$B43,Results_Deltas!$A$2:$P$15000,5,FALSE),"")</f>
        <v/>
      </c>
      <c r="H14" s="38" t="inlineStr">
        <is>
          <t>Blanket (page end)</t>
        </is>
      </c>
      <c r="I14" s="26" t="n"/>
      <c r="J14" s="26" t="n"/>
      <c r="K14" s="26" t="n"/>
      <c r="L14" s="26" t="inlineStr">
        <is>
          <t>NO</t>
        </is>
      </c>
      <c r="M14" s="74" t="n">
        <v>-3.23024615589541</v>
      </c>
      <c r="N14" s="71" t="n">
        <v>119</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CRYPTO_SPIKE_FADE_THRESHOLD_PCT</t>
        </is>
      </c>
      <c r="B15" s="38" t="inlineStr">
        <is>
          <t>7.5</t>
        </is>
      </c>
      <c r="C15" s="38" t="n"/>
      <c r="D15" s="38" t="inlineStr">
        <is>
          <t>GLOBAL_CHECK, STOCKS_EXIT</t>
        </is>
      </c>
      <c r="E15" s="38" t="n"/>
      <c r="F15" s="26" t="n"/>
      <c r="G15" s="38">
        <f>IFERROR(VLOOKUP($A44&amp;"_"&amp;$B44,Results_Deltas!$A$2:$P$15000,5,FALSE),"")</f>
        <v/>
      </c>
      <c r="H15" s="38" t="inlineStr">
        <is>
          <t>Blanket (page end)</t>
        </is>
      </c>
      <c r="I15" s="26" t="n"/>
      <c r="J15" s="26" t="n"/>
      <c r="K15" s="26" t="n"/>
      <c r="L15" s="26" t="inlineStr">
        <is>
          <t>NO</t>
        </is>
      </c>
      <c r="M15" s="74" t="n">
        <v>-3.119257057565497</v>
      </c>
      <c r="N15" s="71" t="n">
        <v>118</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CRYPTO_SPIKE_FADE_THRESHOLD_PCT</t>
        </is>
      </c>
      <c r="B16" s="38" t="inlineStr">
        <is>
          <t>5</t>
        </is>
      </c>
      <c r="C16" s="38" t="n"/>
      <c r="D16" s="38" t="inlineStr">
        <is>
          <t>GLOBAL_CHECK, STOCKS_EXIT</t>
        </is>
      </c>
      <c r="E16" s="38" t="n"/>
      <c r="F16" s="26" t="n"/>
      <c r="G16" s="38">
        <f>IFERROR(VLOOKUP($A45&amp;"_"&amp;$B45,Results_Deltas!$A$2:$P$15000,5,FALSE),"")</f>
        <v/>
      </c>
      <c r="H16" s="38" t="inlineStr">
        <is>
          <t>Blanket (page end)</t>
        </is>
      </c>
      <c r="I16" s="26" t="n"/>
      <c r="J16" s="26" t="n"/>
      <c r="K16" s="26" t="n"/>
      <c r="L16" s="26" t="inlineStr">
        <is>
          <t>NO</t>
        </is>
      </c>
      <c r="M16" s="74" t="n">
        <v>-2.02794886506575</v>
      </c>
      <c r="N16" s="71" t="n">
        <v>119</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9" t="inlineStr">
        <is>
          <t>DC_MOMENT_STRONG_THRESHOLD</t>
        </is>
      </c>
      <c r="B17" s="40" t="inlineStr">
        <is>
          <t>40</t>
        </is>
      </c>
      <c r="C17" s="38" t="n"/>
      <c r="D17" s="38" t="inlineStr">
        <is>
          <t>ENTRY, GLOBAL_CHECK, STOCKS_EXIT</t>
        </is>
      </c>
      <c r="E17" s="38" t="n"/>
      <c r="F17" s="26" t="n"/>
      <c r="G17" s="38">
        <f>IFERROR(VLOOKUP($A46&amp;"_"&amp;$B46,Results_Deltas!$A$2:$P$15000,5,FALSE),"")</f>
        <v/>
      </c>
      <c r="H17" s="38" t="inlineStr">
        <is>
          <t>Blanket (page end)</t>
        </is>
      </c>
      <c r="I17" s="26" t="n"/>
      <c r="J17" s="26" t="n"/>
      <c r="K17" s="26" t="n"/>
      <c r="L17" s="26" t="inlineStr">
        <is>
          <t>YES</t>
        </is>
      </c>
      <c r="M17" s="74" t="n">
        <v>-2.541637548777535</v>
      </c>
      <c r="N17" s="71" t="n">
        <v>118</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DC_MOMENT_STRONG_THRESHOLD</t>
        </is>
      </c>
      <c r="B18" s="38" t="inlineStr">
        <is>
          <t>50</t>
        </is>
      </c>
      <c r="C18" s="38" t="n"/>
      <c r="D18" s="38" t="inlineStr">
        <is>
          <t>ENTRY, GLOBAL_CHECK, STOCKS_EXIT</t>
        </is>
      </c>
      <c r="E18" s="38" t="n"/>
      <c r="F18" s="26" t="n"/>
      <c r="G18" s="38">
        <f>IFERROR(VLOOKUP($A47&amp;"_"&amp;$B47,Results_Deltas!$A$2:$P$15000,5,FALSE),"")</f>
        <v/>
      </c>
      <c r="H18" s="38" t="inlineStr">
        <is>
          <t>Blanket (page end)</t>
        </is>
      </c>
      <c r="I18" s="26" t="n"/>
      <c r="J18" s="26" t="n"/>
      <c r="K18" s="26" t="n"/>
      <c r="L18" s="26" t="inlineStr">
        <is>
          <t>YES</t>
        </is>
      </c>
      <c r="M18" s="74" t="n">
        <v>-4.012437551701506</v>
      </c>
      <c r="N18" s="71" t="n">
        <v>114</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DC_MOMENT_STRONG_THRESHOLD</t>
        </is>
      </c>
      <c r="B19" s="38" t="inlineStr">
        <is>
          <t>30</t>
        </is>
      </c>
      <c r="C19" s="38" t="n"/>
      <c r="D19" s="38" t="inlineStr">
        <is>
          <t>ENTRY, GLOBAL_CHECK, STOCKS_EXIT</t>
        </is>
      </c>
      <c r="E19" s="38" t="n"/>
      <c r="F19" s="26" t="n"/>
      <c r="G19" s="38">
        <f>IFERROR(VLOOKUP($A48&amp;"_"&amp;$B48,Results_Deltas!$A$2:$P$15000,5,FALSE),"")</f>
        <v/>
      </c>
      <c r="H19" s="38" t="inlineStr">
        <is>
          <t>Blanket (page end)</t>
        </is>
      </c>
      <c r="I19" s="26" t="n"/>
      <c r="J19" s="26" t="n"/>
      <c r="K19" s="26" t="n"/>
      <c r="L19" s="26" t="inlineStr">
        <is>
          <t>NO</t>
        </is>
      </c>
      <c r="M19" s="74" t="n">
        <v>-3.79797289866438</v>
      </c>
      <c r="N19" s="71" t="n">
        <v>114</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DC_MOMENT_STRONG_THRESHOLD</t>
        </is>
      </c>
      <c r="B20" s="38" t="inlineStr">
        <is>
          <t>20</t>
        </is>
      </c>
      <c r="C20" s="38" t="n"/>
      <c r="D20" s="38" t="inlineStr">
        <is>
          <t>ENTRY, GLOBAL_CHECK, STOCKS_EXIT</t>
        </is>
      </c>
      <c r="E20" s="38" t="n"/>
      <c r="F20" s="26" t="n"/>
      <c r="G20" s="38">
        <f>IFERROR(VLOOKUP($A49&amp;"_"&amp;$B49,Results_Deltas!$A$2:$P$15000,5,FALSE),"")</f>
        <v/>
      </c>
      <c r="H20" s="38" t="inlineStr">
        <is>
          <t>Blanket (page end)</t>
        </is>
      </c>
      <c r="I20" s="26" t="n"/>
      <c r="J20" s="26" t="n"/>
      <c r="K20" s="26" t="n"/>
      <c r="L20" s="26" t="inlineStr">
        <is>
          <t>NO</t>
        </is>
      </c>
      <c r="M20" s="74" t="n">
        <v>-2.325615762368202</v>
      </c>
      <c r="N20" s="71" t="n">
        <v>118</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DELTA_HTF_GATE</t>
        </is>
      </c>
      <c r="B21" s="38" t="inlineStr">
        <is>
          <t>4h</t>
        </is>
      </c>
      <c r="C21" s="38" t="n"/>
      <c r="D21" s="38" t="inlineStr">
        <is>
          <t>ENTRY, GLOBAL_CHECK, STOCKS_EXIT</t>
        </is>
      </c>
      <c r="E21" s="38" t="n"/>
      <c r="F21" s="26" t="n"/>
      <c r="G21" s="38">
        <f>IFERROR(VLOOKUP($A50&amp;"_"&amp;$B50,Results_Deltas!$A$2:$P$15000,5,FALSE),"")</f>
        <v/>
      </c>
      <c r="H21" s="38" t="inlineStr">
        <is>
          <t>Blanket (page end)</t>
        </is>
      </c>
      <c r="I21" s="26" t="n"/>
      <c r="J21" s="26" t="n"/>
      <c r="K21" s="26" t="n"/>
      <c r="L21" s="26" t="inlineStr">
        <is>
          <t>NO</t>
        </is>
      </c>
      <c r="M21" s="74" t="n">
        <v>-2.68058110965206</v>
      </c>
      <c r="N21" s="71" t="n">
        <v>113</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7" t="inlineStr">
        <is>
          <t>DELTA_HTF_GATE</t>
        </is>
      </c>
      <c r="B22" s="38" t="inlineStr">
        <is>
          <t>4h_ALT</t>
        </is>
      </c>
      <c r="C22" s="38" t="n"/>
      <c r="D22" s="38" t="inlineStr">
        <is>
          <t>ENTRY, GLOBAL_CHECK, STOCKS_EXIT</t>
        </is>
      </c>
      <c r="E22" s="38" t="n"/>
      <c r="F22" s="26" t="n"/>
      <c r="G22" s="38">
        <f>IFERROR(VLOOKUP($A51&amp;"_"&amp;$B51,Results_Deltas!$A$2:$P$15000,5,FALSE),"")</f>
        <v/>
      </c>
      <c r="H22" s="38" t="inlineStr">
        <is>
          <t>Blanket (page end)</t>
        </is>
      </c>
      <c r="I22" s="26" t="n"/>
      <c r="J22" s="26" t="n"/>
      <c r="K22" s="26" t="n"/>
      <c r="L22" s="26" t="inlineStr">
        <is>
          <t>YES</t>
        </is>
      </c>
      <c r="M22" s="74" t="n">
        <v>-2.721514998193539</v>
      </c>
      <c r="N22" s="71" t="n">
        <v>112</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9" t="inlineStr">
        <is>
          <t>DELTA_REENTRY_FILTER_ENABLED</t>
        </is>
      </c>
      <c r="B23" s="40" t="inlineStr">
        <is>
          <t>False</t>
        </is>
      </c>
      <c r="C23" s="38" t="n"/>
      <c r="D23" s="38" t="inlineStr">
        <is>
          <t>ENTRY, GLOBAL_CHECK, STOCKS_EXIT</t>
        </is>
      </c>
      <c r="E23" s="38" t="n"/>
      <c r="F23" s="26" t="n"/>
      <c r="G23" s="38">
        <f>IFERROR(VLOOKUP($A52&amp;"_"&amp;$B52,Results_Deltas!$A$2:$P$15000,5,FALSE),"")</f>
        <v/>
      </c>
      <c r="H23" s="38" t="inlineStr">
        <is>
          <t>Blanket (page end)</t>
        </is>
      </c>
      <c r="I23" s="26" t="n"/>
      <c r="J23" s="26" t="n"/>
      <c r="K23" s="26" t="n"/>
      <c r="L23" s="26" t="inlineStr">
        <is>
          <t>NO</t>
        </is>
      </c>
      <c r="M23" s="74" t="n">
        <v>-0.9302085781616091</v>
      </c>
      <c r="N23" s="71" t="n">
        <v>106</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7" t="inlineStr">
        <is>
          <t>DELTA_REENTRY_FILTER_ENABLED</t>
        </is>
      </c>
      <c r="B24" s="38" t="inlineStr">
        <is>
          <t>True</t>
        </is>
      </c>
      <c r="C24" s="38" t="n"/>
      <c r="D24" s="38" t="inlineStr">
        <is>
          <t>ENTRY, GLOBAL_CHECK, STOCKS_EXIT</t>
        </is>
      </c>
      <c r="E24" s="38" t="n"/>
      <c r="F24" s="26" t="n"/>
      <c r="G24" s="38">
        <f>IFERROR(VLOOKUP($A53&amp;"_"&amp;$B53,Results_Deltas!$A$2:$P$15000,5,FALSE),"")</f>
        <v/>
      </c>
      <c r="H24" s="38" t="inlineStr">
        <is>
          <t>Blanket (page end)</t>
        </is>
      </c>
      <c r="I24" s="26" t="n"/>
      <c r="J24" s="26" t="n"/>
      <c r="K24" s="26" t="n"/>
      <c r="L24" s="26" t="inlineStr">
        <is>
          <t>NO</t>
        </is>
      </c>
      <c r="M24" s="74" t="n">
        <v>-2.520695905760544</v>
      </c>
      <c r="N24" s="71" t="n">
        <v>116</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DUP_GUARD_FILTER_TF</t>
        </is>
      </c>
      <c r="B25" s="38" t="inlineStr">
        <is>
          <t>OFF</t>
        </is>
      </c>
      <c r="C25" s="38" t="n"/>
      <c r="D25" s="38" t="inlineStr">
        <is>
          <t>GLOBAL_CHECK</t>
        </is>
      </c>
      <c r="E25" s="38" t="n"/>
      <c r="F25" s="26" t="n"/>
      <c r="G25" s="38">
        <f>IFERROR(VLOOKUP($A54&amp;"_"&amp;$B54,Results_Deltas!$A$2:$P$15000,5,FALSE),"")</f>
        <v/>
      </c>
      <c r="H25" s="38" t="inlineStr">
        <is>
          <t>Blanket (page end)</t>
        </is>
      </c>
      <c r="I25" s="26" t="n"/>
      <c r="J25" s="26" t="n"/>
      <c r="K25" s="26" t="n"/>
      <c r="L25" s="26" t="inlineStr">
        <is>
          <t>NO</t>
        </is>
      </c>
      <c r="M25" s="74" t="n">
        <v>-3.974606042820432</v>
      </c>
      <c r="N25" s="71" t="n">
        <v>118</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DUP_GUARD_FILTER_TF</t>
        </is>
      </c>
      <c r="B26" s="38" t="inlineStr">
        <is>
          <t>D</t>
        </is>
      </c>
      <c r="C26" s="38" t="n"/>
      <c r="D26" s="38" t="inlineStr">
        <is>
          <t>GLOBAL_CHECK</t>
        </is>
      </c>
      <c r="E26" s="38" t="n"/>
      <c r="F26" s="26" t="n"/>
      <c r="G26" s="38">
        <f>IFERROR(VLOOKUP($A55&amp;"_"&amp;$B55,Results_Deltas!$A$2:$P$15000,5,FALSE),"")</f>
        <v/>
      </c>
      <c r="H26" s="38" t="inlineStr">
        <is>
          <t>Blanket (page end)</t>
        </is>
      </c>
      <c r="I26" s="26" t="n"/>
      <c r="J26" s="26" t="n"/>
      <c r="K26" s="26" t="n"/>
      <c r="L26" s="26" t="inlineStr">
        <is>
          <t>NO</t>
        </is>
      </c>
      <c r="M26" s="74" t="n">
        <v>-3.71743544792509</v>
      </c>
      <c r="N26" s="71" t="n">
        <v>119</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DUP_GUARD_FILTER_TF</t>
        </is>
      </c>
      <c r="B27" s="38" t="inlineStr">
        <is>
          <t>4h</t>
        </is>
      </c>
      <c r="C27" s="38" t="n"/>
      <c r="D27" s="38" t="inlineStr">
        <is>
          <t>GLOBAL_CHECK</t>
        </is>
      </c>
      <c r="E27" s="38" t="n"/>
      <c r="F27" s="26" t="n"/>
      <c r="G27" s="38">
        <f>IFERROR(VLOOKUP($A56&amp;"_"&amp;$B56,Results_Deltas!$A$2:$P$15000,5,FALSE),"")</f>
        <v/>
      </c>
      <c r="H27" s="38" t="inlineStr">
        <is>
          <t>Blanket (page end)</t>
        </is>
      </c>
      <c r="I27" s="26" t="n"/>
      <c r="J27" s="26" t="n"/>
      <c r="K27" s="26" t="n"/>
      <c r="L27" s="26" t="inlineStr">
        <is>
          <t>NO</t>
        </is>
      </c>
      <c r="M27" s="74" t="n">
        <v>-4.253181970517748</v>
      </c>
      <c r="N27" s="71" t="n">
        <v>119</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DUP_GUARD_FILTER_TF</t>
        </is>
      </c>
      <c r="B28" s="38" t="inlineStr">
        <is>
          <t>1h</t>
        </is>
      </c>
      <c r="C28" s="38" t="n"/>
      <c r="D28" s="38" t="inlineStr">
        <is>
          <t>GLOBAL_CHECK</t>
        </is>
      </c>
      <c r="E28" s="38" t="n"/>
      <c r="F28" s="26" t="n"/>
      <c r="G28" s="38">
        <f>IFERROR(VLOOKUP($A57&amp;"_"&amp;$B57,Results_Deltas!$A$2:$P$15000,5,FALSE),"")</f>
        <v/>
      </c>
      <c r="H28" s="38" t="inlineStr">
        <is>
          <t>Blanket (page end)</t>
        </is>
      </c>
      <c r="I28" s="26" t="n"/>
      <c r="J28" s="26" t="n"/>
      <c r="K28" s="26" t="n"/>
      <c r="L28" s="26" t="inlineStr">
        <is>
          <t>YES</t>
        </is>
      </c>
      <c r="M28" s="74" t="n">
        <v>-3.904395402866698</v>
      </c>
      <c r="N28" s="71" t="n">
        <v>119</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9" t="inlineStr">
        <is>
          <t>DUP_GUARD_FILTER_TF</t>
        </is>
      </c>
      <c r="B29" s="40" t="inlineStr">
        <is>
          <t>15m</t>
        </is>
      </c>
      <c r="C29" s="38" t="n"/>
      <c r="D29" s="38" t="inlineStr">
        <is>
          <t>GLOBAL_CHECK</t>
        </is>
      </c>
      <c r="E29" s="38" t="n"/>
      <c r="F29" s="26" t="n"/>
      <c r="G29" s="38">
        <f>IFERROR(VLOOKUP($A58&amp;"_"&amp;$B58,Results_Deltas!$A$2:$P$15000,5,FALSE),"")</f>
        <v/>
      </c>
      <c r="H29" s="38" t="inlineStr">
        <is>
          <t>Blanket (page end)</t>
        </is>
      </c>
      <c r="I29" s="26" t="n"/>
      <c r="J29" s="26" t="n"/>
      <c r="K29" s="26" t="n"/>
      <c r="L29" s="26" t="inlineStr">
        <is>
          <t>NO</t>
        </is>
      </c>
      <c r="M29" s="74" t="n">
        <v>-1.039195965681635</v>
      </c>
      <c r="N29" s="71" t="n">
        <v>107</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7" t="inlineStr">
        <is>
          <t>EMA_9_21_FILTER_MIN_TFS</t>
        </is>
      </c>
      <c r="B30" s="38" t="inlineStr">
        <is>
          <t>0</t>
        </is>
      </c>
      <c r="C30" s="38" t="n"/>
      <c r="D30" s="38" t="inlineStr">
        <is>
          <t>GLOBAL_CHECK</t>
        </is>
      </c>
      <c r="E30" s="38" t="n"/>
      <c r="F30" s="26" t="n"/>
      <c r="G30" s="38">
        <f>IFERROR(VLOOKUP($A59&amp;"_"&amp;$B59,Results_Deltas!$A$2:$P$15000,5,FALSE),"")</f>
        <v/>
      </c>
      <c r="H30" s="38" t="inlineStr">
        <is>
          <t>Blanket (page end)</t>
        </is>
      </c>
      <c r="I30" s="26" t="n"/>
      <c r="J30" s="26" t="n"/>
      <c r="K30" s="26" t="n"/>
      <c r="L30" s="26" t="inlineStr">
        <is>
          <t>NO</t>
        </is>
      </c>
      <c r="M30" s="74" t="n">
        <v>-3.069191399395048</v>
      </c>
      <c r="N30" s="71" t="n">
        <v>119</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EMA_9_21_FILTER_MIN_TFS</t>
        </is>
      </c>
      <c r="B31" s="38" t="inlineStr">
        <is>
          <t>2</t>
        </is>
      </c>
      <c r="C31" s="38" t="n"/>
      <c r="D31" s="38" t="inlineStr">
        <is>
          <t>GLOBAL_CHECK</t>
        </is>
      </c>
      <c r="E31" s="38" t="n"/>
      <c r="F31" s="26" t="n"/>
      <c r="G31" s="38">
        <f>IFERROR(VLOOKUP($A60&amp;"_"&amp;$B60,Results_Deltas!$A$2:$P$15000,5,FALSE),"")</f>
        <v/>
      </c>
      <c r="H31" s="38" t="inlineStr">
        <is>
          <t>Blanket (page end)</t>
        </is>
      </c>
      <c r="I31" s="26" t="n"/>
      <c r="J31" s="26" t="n"/>
      <c r="K31" s="26" t="n"/>
      <c r="L31" s="26" t="inlineStr">
        <is>
          <t>NO</t>
        </is>
      </c>
      <c r="M31" s="74" t="n">
        <v>-3.005249246757141</v>
      </c>
      <c r="N31" s="71" t="n">
        <v>119</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EMA_9_21_FILTER_MIN_TFS</t>
        </is>
      </c>
      <c r="B32" s="38" t="inlineStr">
        <is>
          <t>1</t>
        </is>
      </c>
      <c r="C32" s="38" t="n"/>
      <c r="D32" s="38" t="inlineStr">
        <is>
          <t>GLOBAL_CHECK</t>
        </is>
      </c>
      <c r="E32" s="38" t="n"/>
      <c r="F32" s="26" t="n"/>
      <c r="G32" s="38">
        <f>IFERROR(VLOOKUP($A61&amp;"_"&amp;$B61,Results_Deltas!$A$2:$P$15000,5,FALSE),"")</f>
        <v/>
      </c>
      <c r="H32" s="38" t="inlineStr">
        <is>
          <t>Blanket (page end)</t>
        </is>
      </c>
      <c r="I32" s="26" t="n"/>
      <c r="J32" s="26" t="n"/>
      <c r="K32" s="26" t="n"/>
      <c r="L32" s="26" t="inlineStr">
        <is>
          <t>NO</t>
        </is>
      </c>
      <c r="M32" s="74" t="n">
        <v>-2.160096533619081</v>
      </c>
      <c r="N32" s="71" t="n">
        <v>120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EMA_BLANKET_FILTER_ENABLED</t>
        </is>
      </c>
      <c r="B33" s="38" t="inlineStr">
        <is>
          <t>False</t>
        </is>
      </c>
      <c r="C33" s="38" t="n"/>
      <c r="D33" s="38" t="inlineStr">
        <is>
          <t>GLOBAL_CHECK</t>
        </is>
      </c>
      <c r="E33" s="38" t="n"/>
      <c r="F33" s="26" t="n"/>
      <c r="G33" s="38">
        <f>IFERROR(VLOOKUP($A62&amp;"_"&amp;$B62,Results_Deltas!$A$2:$P$15000,5,FALSE),"")</f>
        <v/>
      </c>
      <c r="H33" s="38" t="inlineStr">
        <is>
          <t>Blanket (page end)</t>
        </is>
      </c>
      <c r="I33" s="26" t="n"/>
      <c r="J33" s="26" t="n"/>
      <c r="K33" s="26" t="n"/>
      <c r="L33" s="26" t="inlineStr">
        <is>
          <t>NO</t>
        </is>
      </c>
      <c r="M33" s="74" t="n">
        <v>-2.978537168796942</v>
      </c>
      <c r="N33" s="71" t="n">
        <v>119</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9" t="inlineStr">
        <is>
          <t>EMA_BLANKET_FILTER_ENABLED</t>
        </is>
      </c>
      <c r="B34" s="40" t="inlineStr">
        <is>
          <t>True</t>
        </is>
      </c>
      <c r="C34" s="38" t="n"/>
      <c r="D34" s="38" t="inlineStr">
        <is>
          <t>GLOBAL_CHECK</t>
        </is>
      </c>
      <c r="E34" s="38" t="n"/>
      <c r="F34" s="26" t="n"/>
      <c r="G34" s="38">
        <f>IFERROR(VLOOKUP($A63&amp;"_"&amp;$B63,Results_Deltas!$A$2:$P$15000,5,FALSE),"")</f>
        <v/>
      </c>
      <c r="H34" s="38" t="inlineStr">
        <is>
          <t>Blanket (page end)</t>
        </is>
      </c>
      <c r="I34" s="26" t="n"/>
      <c r="J34" s="26" t="n"/>
      <c r="K34" s="26" t="n"/>
      <c r="L34" s="26" t="inlineStr">
        <is>
          <t>YES</t>
        </is>
      </c>
      <c r="M34" s="74" t="n">
        <v>-1.028121288727152</v>
      </c>
      <c r="N34" s="71" t="n">
        <v>107</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EMA_BLANKET_FILTER_MIN_TFS</t>
        </is>
      </c>
      <c r="B35" s="38" t="inlineStr">
        <is>
          <t>0</t>
        </is>
      </c>
      <c r="C35" s="38" t="n"/>
      <c r="D35" s="38" t="inlineStr">
        <is>
          <t>GLOBAL_CHECK</t>
        </is>
      </c>
      <c r="E35" s="38" t="n"/>
      <c r="F35" s="26" t="n"/>
      <c r="G35" s="38">
        <f>IFERROR(VLOOKUP($A64&amp;"_"&amp;$B64,Results_Deltas!$A$2:$P$15000,5,FALSE),"")</f>
        <v/>
      </c>
      <c r="H35" s="38" t="inlineStr">
        <is>
          <t>Blanket (page end)</t>
        </is>
      </c>
      <c r="I35" s="26" t="n"/>
      <c r="J35" s="26" t="n"/>
      <c r="K35" s="26" t="n"/>
      <c r="L35" s="26" t="inlineStr">
        <is>
          <t>NO</t>
        </is>
      </c>
      <c r="M35" s="74" t="n">
        <v>-3.086498932678316</v>
      </c>
      <c r="N35" s="71" t="n">
        <v>119</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7" t="inlineStr">
        <is>
          <t>EMA_BLANKET_FILTER_MIN_TFS</t>
        </is>
      </c>
      <c r="B36" s="38" t="inlineStr">
        <is>
          <t>2</t>
        </is>
      </c>
      <c r="C36" s="38" t="n"/>
      <c r="D36" s="38" t="inlineStr">
        <is>
          <t>GLOBAL_CHECK</t>
        </is>
      </c>
      <c r="E36" s="38" t="n"/>
      <c r="F36" s="26" t="n"/>
      <c r="G36" s="38">
        <f>IFERROR(VLOOKUP($A65&amp;"_"&amp;$B65,Results_Deltas!$A$2:$P$15000,5,FALSE),"")</f>
        <v/>
      </c>
      <c r="H36" s="38" t="inlineStr">
        <is>
          <t>Blanket (page end)</t>
        </is>
      </c>
      <c r="I36" s="26" t="n"/>
      <c r="J36" s="26" t="n"/>
      <c r="K36" s="26" t="n"/>
      <c r="L36" s="26" t="inlineStr">
        <is>
          <t>NO</t>
        </is>
      </c>
      <c r="M36" s="74" t="n">
        <v>-3.282544241956537</v>
      </c>
      <c r="N36" s="71" t="n">
        <v>119</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EMA_BLANKET_FILTER_MIN_TFS</t>
        </is>
      </c>
      <c r="B37" s="38" t="inlineStr">
        <is>
          <t>1</t>
        </is>
      </c>
      <c r="C37" s="38" t="n"/>
      <c r="D37" s="38" t="inlineStr">
        <is>
          <t>GLOBAL_CHECK</t>
        </is>
      </c>
      <c r="E37" s="38" t="n"/>
      <c r="F37" s="26" t="n"/>
      <c r="G37" s="38">
        <f>IFERROR(VLOOKUP($A66&amp;"_"&amp;$B66,Results_Deltas!$A$2:$P$15000,5,FALSE),"")</f>
        <v/>
      </c>
      <c r="H37" s="38" t="inlineStr">
        <is>
          <t>Blanket (page end)</t>
        </is>
      </c>
      <c r="I37" s="26" t="n"/>
      <c r="J37" s="26" t="n"/>
      <c r="K37" s="26" t="n"/>
      <c r="L37" s="26" t="inlineStr">
        <is>
          <t>NO</t>
        </is>
      </c>
      <c r="M37" s="74" t="n">
        <v>-2.048460555256715</v>
      </c>
      <c r="N37" s="71" t="n">
        <v>120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EXECUTE_NOW_SINGLE_GATE_ENFORCE</t>
        </is>
      </c>
      <c r="B38" s="38" t="inlineStr">
        <is>
          <t>0.0</t>
        </is>
      </c>
      <c r="C38" s="38" t="n"/>
      <c r="D38" s="38" t="inlineStr">
        <is>
          <t>ENTRY, GLOBAL_CHECK, STOCKS_EXIT</t>
        </is>
      </c>
      <c r="E38" s="38" t="n"/>
      <c r="F38" s="26" t="n"/>
      <c r="G38" s="38">
        <f>IFERROR(VLOOKUP($A67&amp;"_"&amp;$B67,Results_Deltas!$A$2:$P$15000,5,FALSE),"")</f>
        <v/>
      </c>
      <c r="H38" s="38" t="inlineStr">
        <is>
          <t>Blanket (page end)</t>
        </is>
      </c>
      <c r="I38" s="26" t="n"/>
      <c r="J38" s="26" t="n"/>
      <c r="K38" s="26" t="n"/>
      <c r="L38" s="26" t="inlineStr">
        <is>
          <t>NO</t>
        </is>
      </c>
      <c r="M38" s="74" t="n">
        <v>-0.9941481124598061</v>
      </c>
      <c r="N38" s="71" t="n">
        <v>118</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EXECUTE_NOW_SINGLE_GATE_ENFORCE</t>
        </is>
      </c>
      <c r="B39" s="38" t="inlineStr">
        <is>
          <t>0.0_ALT</t>
        </is>
      </c>
      <c r="C39" s="38" t="n"/>
      <c r="D39" s="38" t="inlineStr">
        <is>
          <t>ENTRY, GLOBAL_CHECK, STOCKS_EXIT</t>
        </is>
      </c>
      <c r="E39" s="38" t="n"/>
      <c r="F39" s="26" t="n"/>
      <c r="G39" s="38">
        <f>IFERROR(VLOOKUP($A68&amp;"_"&amp;$B68,Results_Deltas!$A$2:$P$15000,5,FALSE),"")</f>
        <v/>
      </c>
      <c r="H39" s="38" t="inlineStr">
        <is>
          <t>Blanket (page end)</t>
        </is>
      </c>
      <c r="I39" s="26" t="n"/>
      <c r="J39" s="26" t="n"/>
      <c r="K39" s="26" t="n"/>
      <c r="L39" s="26" t="inlineStr">
        <is>
          <t>YES</t>
        </is>
      </c>
      <c r="M39" s="74" t="n">
        <v>-1.005625512482864</v>
      </c>
      <c r="N39" s="71" t="n">
        <v>118</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EZ_MANAGE_THROTTLER_RATE</t>
        </is>
      </c>
      <c r="B40" s="38" t="inlineStr">
        <is>
          <t>0.0</t>
        </is>
      </c>
      <c r="C40" s="38" t="n"/>
      <c r="D40" s="38" t="inlineStr">
        <is>
          <t>GLOBAL_CHECK, STOCKS_EXIT</t>
        </is>
      </c>
      <c r="E40" s="38" t="n"/>
      <c r="F40" s="26" t="n"/>
      <c r="G40" s="38">
        <f>IFERROR(VLOOKUP($A69&amp;"_"&amp;$B69,Results_Deltas!$A$2:$P$15000,5,FALSE),"")</f>
        <v/>
      </c>
      <c r="H40" s="38" t="inlineStr">
        <is>
          <t>Blanket (page end)</t>
        </is>
      </c>
      <c r="I40" s="26" t="n"/>
      <c r="J40" s="26" t="n"/>
      <c r="K40" s="26" t="n"/>
      <c r="L40" s="26" t="inlineStr">
        <is>
          <t>NO</t>
        </is>
      </c>
      <c r="M40" s="74" t="n">
        <v>-0.9564246981347282</v>
      </c>
      <c r="N40" s="71" t="n">
        <v>112</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EZ_MANAGE_THROTTLER_RATE</t>
        </is>
      </c>
      <c r="B41" s="38" t="inlineStr">
        <is>
          <t>0.0_ALT</t>
        </is>
      </c>
      <c r="C41" s="38" t="n"/>
      <c r="D41" s="38" t="inlineStr">
        <is>
          <t>GLOBAL_CHECK, STOCKS_EXIT</t>
        </is>
      </c>
      <c r="E41" s="38" t="n"/>
      <c r="F41" s="26" t="n"/>
      <c r="G41" s="38">
        <f>IFERROR(VLOOKUP($A70&amp;"_"&amp;$B70,Results_Deltas!$A$2:$P$15000,5,FALSE),"")</f>
        <v/>
      </c>
      <c r="H41" s="38" t="inlineStr">
        <is>
          <t>Blanket (page end)</t>
        </is>
      </c>
      <c r="I41" s="26" t="n"/>
      <c r="J41" s="26" t="n"/>
      <c r="K41" s="26" t="n"/>
      <c r="L41" s="26" t="inlineStr">
        <is>
          <t>NO</t>
        </is>
      </c>
      <c r="M41" s="74" t="n">
        <v>-0.9564246981347282</v>
      </c>
      <c r="N41" s="71" t="n">
        <v>112</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9" t="inlineStr">
        <is>
          <t>FG_FEAR_THRESHOLD</t>
        </is>
      </c>
      <c r="B42" s="40" t="inlineStr">
        <is>
          <t>25</t>
        </is>
      </c>
      <c r="C42" s="38" t="n"/>
      <c r="D42" s="38" t="inlineStr">
        <is>
          <t>GLOBAL_CHECK, STOCKS_EXIT</t>
        </is>
      </c>
      <c r="E42" s="38" t="n"/>
      <c r="F42" s="26" t="n"/>
      <c r="G42" s="38">
        <f>IFERROR(VLOOKUP($A71&amp;"_"&amp;$B71,Results_Deltas!$A$2:$P$15000,5,FALSE),"")</f>
        <v/>
      </c>
      <c r="H42" s="38" t="inlineStr">
        <is>
          <t>Blanket (page end)</t>
        </is>
      </c>
      <c r="I42" s="26" t="n"/>
      <c r="J42" s="26" t="n"/>
      <c r="K42" s="26" t="n"/>
      <c r="L42" s="26" t="inlineStr">
        <is>
          <t>NO</t>
        </is>
      </c>
      <c r="M42" s="74" t="n">
        <v>-3.796255790406001</v>
      </c>
      <c r="N42" s="71" t="n">
        <v>112</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ADX_RANGING_THRESHOLD</t>
        </is>
      </c>
      <c r="B43" s="38" t="inlineStr">
        <is>
          <t>20</t>
        </is>
      </c>
      <c r="C43" s="38" t="n"/>
      <c r="D43" s="38" t="inlineStr">
        <is>
          <t>ENTRY, GLOBAL_CHECK, STOCKS_EXIT</t>
        </is>
      </c>
      <c r="E43" s="38" t="n"/>
      <c r="F43" s="26" t="n"/>
      <c r="G43" s="38">
        <f>IFERROR(VLOOKUP($A27&amp;"_"&amp;$B27,Results_Deltas!$A$2:$P$15000,5,FALSE),"")</f>
        <v/>
      </c>
      <c r="H43" s="38" t="inlineStr">
        <is>
          <t>Blanket (page end)</t>
        </is>
      </c>
      <c r="I43" s="26" t="n"/>
      <c r="J43" s="26" t="n"/>
      <c r="K43" s="26" t="n"/>
      <c r="L43" s="26" t="inlineStr">
        <is>
          <t>NO</t>
        </is>
      </c>
      <c r="M43" s="74" t="n">
        <v>-1.131443001433516</v>
      </c>
      <c r="N43" s="71" t="n">
        <v>120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ADX_RANGING_THRESHOLD</t>
        </is>
      </c>
      <c r="B44" s="38" t="inlineStr">
        <is>
          <t>25</t>
        </is>
      </c>
      <c r="C44" s="38" t="n"/>
      <c r="D44" s="38" t="inlineStr">
        <is>
          <t>ENTRY, GLOBAL_CHECK, STOCKS_EXIT</t>
        </is>
      </c>
      <c r="E44" s="38" t="n"/>
      <c r="F44" s="26" t="n"/>
      <c r="G44" s="38">
        <f>IFERROR(VLOOKUP($A28&amp;"_"&amp;$B28,Results_Deltas!$A$2:$P$15000,5,FALSE),"")</f>
        <v/>
      </c>
      <c r="H44" s="38" t="inlineStr">
        <is>
          <t>Blanket (page end)</t>
        </is>
      </c>
      <c r="I44" s="26" t="n"/>
      <c r="J44" s="26" t="n"/>
      <c r="K44" s="26" t="n"/>
      <c r="L44" s="26" t="inlineStr">
        <is>
          <t>NO</t>
        </is>
      </c>
      <c r="M44" s="74" t="n">
        <v>-3.800347521393218</v>
      </c>
      <c r="N44" s="71" t="n">
        <v>116</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ADX_RANGING_THRESHOLD</t>
        </is>
      </c>
      <c r="B45" s="38" t="inlineStr">
        <is>
          <t>15</t>
        </is>
      </c>
      <c r="C45" s="38" t="n"/>
      <c r="D45" s="38" t="inlineStr">
        <is>
          <t>ENTRY, GLOBAL_CHECK, STOCKS_EXIT</t>
        </is>
      </c>
      <c r="E45" s="38" t="n"/>
      <c r="F45" s="26" t="n"/>
      <c r="G45" s="38">
        <f>IFERROR(VLOOKUP($A29&amp;"_"&amp;$B29,Results_Deltas!$A$2:$P$15000,5,FALSE),"")</f>
        <v/>
      </c>
      <c r="H45" s="38" t="inlineStr">
        <is>
          <t>Blanket (page end)</t>
        </is>
      </c>
      <c r="I45" s="26" t="n"/>
      <c r="J45" s="26" t="n"/>
      <c r="K45" s="26" t="n"/>
      <c r="L45" s="26" t="inlineStr">
        <is>
          <t>YES</t>
        </is>
      </c>
      <c r="M45" s="74" t="n">
        <v>-2.707608849497841</v>
      </c>
      <c r="N45" s="71" t="n">
        <v>120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9" t="inlineStr">
        <is>
          <t>ADX_RANGING_THRESHOLD</t>
        </is>
      </c>
      <c r="B46" s="40" t="inlineStr">
        <is>
          <t>10</t>
        </is>
      </c>
      <c r="C46" s="38" t="n"/>
      <c r="D46" s="38" t="inlineStr">
        <is>
          <t>ENTRY, GLOBAL_CHECK, STOCKS_EXIT</t>
        </is>
      </c>
      <c r="E46" s="38" t="n"/>
      <c r="F46" s="26" t="n"/>
      <c r="G46" s="38">
        <f>IFERROR(VLOOKUP($A30&amp;"_"&amp;$B30,Results_Deltas!$A$2:$P$15000,5,FALSE),"")</f>
        <v/>
      </c>
      <c r="H46" s="38" t="inlineStr">
        <is>
          <t>Blanket (page end)</t>
        </is>
      </c>
      <c r="I46" s="26" t="n"/>
      <c r="J46" s="26" t="n"/>
      <c r="K46" s="26" t="n"/>
      <c r="L46" s="26" t="inlineStr">
        <is>
          <t>NO</t>
        </is>
      </c>
      <c r="M46" s="74" t="n">
        <v>-3.851622010780508</v>
      </c>
      <c r="N46" s="71" t="n">
        <v>116</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BANDAID_OFF_LOSER_RECOVER_PCT</t>
        </is>
      </c>
      <c r="B47" s="38" t="inlineStr">
        <is>
          <t>0</t>
        </is>
      </c>
      <c r="C47" s="38" t="n"/>
      <c r="D47" s="38" t="inlineStr">
        <is>
          <t>AUGMENT, ENTRY, EXIT, GLOBAL_CHECK, REDUCE, STOCKS_EXIT</t>
        </is>
      </c>
      <c r="E47" s="38" t="n"/>
      <c r="F47" s="26" t="n"/>
      <c r="G47" s="38">
        <f>IFERROR(VLOOKUP($A31&amp;"_"&amp;$B31,Results_Deltas!$A$2:$P$15000,5,FALSE),"")</f>
        <v/>
      </c>
      <c r="H47" s="38" t="inlineStr">
        <is>
          <t>Blanket (page end)</t>
        </is>
      </c>
      <c r="I47" s="26" t="n"/>
      <c r="J47" s="26" t="n"/>
      <c r="K47" s="26" t="n"/>
      <c r="L47" s="26" t="inlineStr">
        <is>
          <t>NO</t>
        </is>
      </c>
      <c r="M47" s="74" t="n">
        <v>-1.17419963861177</v>
      </c>
      <c r="N47" s="71" t="n">
        <v>115</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FG_FEAR_THRESHOLD</t>
        </is>
      </c>
      <c r="B48" s="38" t="inlineStr">
        <is>
          <t>31.25</t>
        </is>
      </c>
      <c r="C48" s="38" t="n"/>
      <c r="D48" s="38" t="inlineStr">
        <is>
          <t>GLOBAL_CHECK, STOCKS_EXIT</t>
        </is>
      </c>
      <c r="E48" s="38" t="n"/>
      <c r="F48" s="26" t="n"/>
      <c r="G48" s="38">
        <f>IFERROR(VLOOKUP($A72&amp;"_"&amp;$B72,Results_Deltas!$A$2:$P$15000,5,FALSE),"")</f>
        <v/>
      </c>
      <c r="H48" s="38" t="inlineStr">
        <is>
          <t>Blanket (page end)</t>
        </is>
      </c>
      <c r="I48" s="26" t="n"/>
      <c r="J48" s="26" t="n"/>
      <c r="K48" s="26" t="n"/>
      <c r="L48" s="26" t="inlineStr">
        <is>
          <t>NO</t>
        </is>
      </c>
      <c r="M48" s="0" t="n">
        <v>-4.343458374803088</v>
      </c>
      <c r="N48" s="71" t="n">
        <v>111</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FG_FEAR_THRESHOLD</t>
        </is>
      </c>
      <c r="B49" s="38" t="inlineStr">
        <is>
          <t>18.75</t>
        </is>
      </c>
      <c r="C49" s="38" t="n"/>
      <c r="D49" s="38" t="inlineStr">
        <is>
          <t>GLOBAL_CHECK, STOCKS_EXIT</t>
        </is>
      </c>
      <c r="E49" s="38" t="n"/>
      <c r="F49" s="26" t="n"/>
      <c r="G49" s="38">
        <f>IFERROR(VLOOKUP($A73&amp;"_"&amp;$B73,Results_Deltas!$A$2:$P$15000,5,FALSE),"")</f>
        <v/>
      </c>
      <c r="H49" s="38" t="inlineStr">
        <is>
          <t>Blanket (page end)</t>
        </is>
      </c>
      <c r="I49" s="26" t="n"/>
      <c r="J49" s="26" t="n"/>
      <c r="K49" s="26" t="n"/>
      <c r="L49" s="26" t="inlineStr">
        <is>
          <t>NO</t>
        </is>
      </c>
      <c r="M49" s="0" t="n">
        <v>-3.997817119186503</v>
      </c>
      <c r="N49" s="71" t="n">
        <v>111</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FG_FEAR_THRESHOLD</t>
        </is>
      </c>
      <c r="B50" s="38" t="inlineStr">
        <is>
          <t>12.5</t>
        </is>
      </c>
      <c r="C50" s="38" t="n"/>
      <c r="D50" s="38" t="inlineStr">
        <is>
          <t>GLOBAL_CHECK, STOCKS_EXIT</t>
        </is>
      </c>
      <c r="E50" s="38" t="n"/>
      <c r="F50" s="26" t="n"/>
      <c r="G50" s="38">
        <f>IFERROR(VLOOKUP($A74&amp;"_"&amp;$B74,Results_Deltas!$A$2:$P$15000,5,FALSE),"")</f>
        <v/>
      </c>
      <c r="H50" s="38" t="inlineStr">
        <is>
          <t>Blanket (page end)</t>
        </is>
      </c>
      <c r="I50" s="26" t="n"/>
      <c r="J50" s="26" t="n"/>
      <c r="K50" s="26" t="n"/>
      <c r="L50" s="26" t="inlineStr">
        <is>
          <t>NO</t>
        </is>
      </c>
      <c r="M50" s="0" t="n">
        <v>-2.444345916903563</v>
      </c>
      <c r="N50" s="71" t="n">
        <v>115</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9" t="inlineStr">
        <is>
          <t>FG_GREED_THRESHOLD</t>
        </is>
      </c>
      <c r="B51" s="40" t="inlineStr">
        <is>
          <t>75</t>
        </is>
      </c>
      <c r="C51" s="38" t="n"/>
      <c r="D51" s="38" t="inlineStr">
        <is>
          <t>GLOBAL_CHECK, STOCKS_EXIT</t>
        </is>
      </c>
      <c r="E51" s="38" t="n"/>
      <c r="F51" s="26" t="n"/>
      <c r="G51" s="38">
        <f>IFERROR(VLOOKUP($A75&amp;"_"&amp;$B75,Results_Deltas!$A$2:$P$15000,5,FALSE),"")</f>
        <v/>
      </c>
      <c r="H51" s="38" t="inlineStr">
        <is>
          <t>Blanket (page end)</t>
        </is>
      </c>
      <c r="I51" s="26" t="n"/>
      <c r="J51" s="26" t="n"/>
      <c r="K51" s="26" t="n"/>
      <c r="L51" s="26" t="inlineStr">
        <is>
          <t>NO</t>
        </is>
      </c>
      <c r="M51" s="0" t="n">
        <v>-4.108582455103976</v>
      </c>
      <c r="N51" s="71" t="n">
        <v>111</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FG_GREED_THRESHOLD</t>
        </is>
      </c>
      <c r="B52" s="38" t="inlineStr">
        <is>
          <t>93.75</t>
        </is>
      </c>
      <c r="C52" s="38" t="n"/>
      <c r="D52" s="38" t="inlineStr">
        <is>
          <t>GLOBAL_CHECK, STOCKS_EXIT</t>
        </is>
      </c>
      <c r="E52" s="38" t="n"/>
      <c r="F52" s="26" t="n"/>
      <c r="G52" s="38">
        <f>IFERROR(VLOOKUP($A76&amp;"_"&amp;$B76,Results_Deltas!$A$2:$P$15000,5,FALSE),"")</f>
        <v/>
      </c>
      <c r="H52" s="38" t="inlineStr">
        <is>
          <t>Blanket (page end)</t>
        </is>
      </c>
      <c r="I52" s="26" t="n"/>
      <c r="J52" s="26" t="n"/>
      <c r="K52" s="26" t="n"/>
      <c r="L52" s="26" t="inlineStr">
        <is>
          <t>YES</t>
        </is>
      </c>
      <c r="M52" s="0" t="n">
        <v>-4.204466410634166</v>
      </c>
      <c r="N52" s="71" t="n">
        <v>112</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FG_GREED_THRESHOLD</t>
        </is>
      </c>
      <c r="B53" s="38" t="inlineStr">
        <is>
          <t>56.25</t>
        </is>
      </c>
      <c r="C53" s="38" t="n"/>
      <c r="D53" s="38" t="inlineStr">
        <is>
          <t>GLOBAL_CHECK, STOCKS_EXIT</t>
        </is>
      </c>
      <c r="E53" s="38" t="n"/>
      <c r="F53" s="26" t="n"/>
      <c r="G53" s="38">
        <f>IFERROR(VLOOKUP($A77&amp;"_"&amp;$B77,Results_Deltas!$A$2:$P$15000,5,FALSE),"")</f>
        <v/>
      </c>
      <c r="H53" s="38" t="inlineStr">
        <is>
          <t>Blanket (page end)</t>
        </is>
      </c>
      <c r="I53" s="26" t="n"/>
      <c r="J53" s="26" t="n"/>
      <c r="K53" s="26" t="n"/>
      <c r="L53" s="26" t="inlineStr">
        <is>
          <t>NO</t>
        </is>
      </c>
      <c r="M53" s="0" t="n">
        <v>-4.089002858276197</v>
      </c>
      <c r="N53" s="71" t="n">
        <v>112</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FG_GREED_THRESHOLD</t>
        </is>
      </c>
      <c r="B54" s="38" t="inlineStr">
        <is>
          <t>37.5</t>
        </is>
      </c>
      <c r="C54" s="38" t="n"/>
      <c r="D54" s="38" t="inlineStr">
        <is>
          <t>GLOBAL_CHECK, STOCKS_EXIT</t>
        </is>
      </c>
      <c r="E54" s="38" t="n"/>
      <c r="F54" s="26" t="n"/>
      <c r="G54" s="38">
        <f>IFERROR(VLOOKUP($A78&amp;"_"&amp;$B78,Results_Deltas!$A$2:$P$15000,5,FALSE),"")</f>
        <v/>
      </c>
      <c r="H54" s="38" t="inlineStr">
        <is>
          <t>Blanket (page end)</t>
        </is>
      </c>
      <c r="I54" s="26" t="n"/>
      <c r="J54" s="26" t="n"/>
      <c r="K54" s="26" t="n"/>
      <c r="L54" s="26" t="inlineStr">
        <is>
          <t>NO</t>
        </is>
      </c>
      <c r="M54" s="0" t="n">
        <v>-2.832722630705288</v>
      </c>
      <c r="N54" s="71" t="n">
        <v>116</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FUNDING_GATE_FILTER_TF</t>
        </is>
      </c>
      <c r="B55" s="38" t="inlineStr">
        <is>
          <t>OFF</t>
        </is>
      </c>
      <c r="C55" s="38" t="n"/>
      <c r="D55" s="38" t="inlineStr">
        <is>
          <t>GLOBAL_CHECK</t>
        </is>
      </c>
      <c r="E55" s="38" t="n"/>
      <c r="F55" s="26" t="n"/>
      <c r="G55" s="38">
        <f>IFERROR(VLOOKUP($A79&amp;"_"&amp;$B79,Results_Deltas!$A$2:$P$15000,5,FALSE),"")</f>
        <v/>
      </c>
      <c r="H55" s="38" t="inlineStr">
        <is>
          <t>Blanket (page end)</t>
        </is>
      </c>
      <c r="I55" s="26" t="n"/>
      <c r="J55" s="26" t="n"/>
      <c r="K55" s="26" t="n"/>
      <c r="L55" s="26" t="inlineStr">
        <is>
          <t>NO</t>
        </is>
      </c>
      <c r="M55" s="0" t="n">
        <v>-3.963872728879259</v>
      </c>
      <c r="N55" s="71" t="n">
        <v>112</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FUNDING_GATE_FILTER_TF</t>
        </is>
      </c>
      <c r="B56" s="38" t="inlineStr">
        <is>
          <t>D</t>
        </is>
      </c>
      <c r="C56" s="38" t="n"/>
      <c r="D56" s="38" t="inlineStr">
        <is>
          <t>GLOBAL_CHECK</t>
        </is>
      </c>
      <c r="E56" s="38" t="n"/>
      <c r="F56" s="26" t="n"/>
      <c r="G56" s="38">
        <f>IFERROR(VLOOKUP($A80&amp;"_"&amp;$B80,Results_Deltas!$A$2:$P$15000,5,FALSE),"")</f>
        <v/>
      </c>
      <c r="H56" s="38" t="inlineStr">
        <is>
          <t>Blanket (page end)</t>
        </is>
      </c>
      <c r="I56" s="26" t="n"/>
      <c r="J56" s="26" t="n"/>
      <c r="K56" s="26" t="n"/>
      <c r="L56" s="26" t="inlineStr">
        <is>
          <t>YES</t>
        </is>
      </c>
      <c r="M56" s="0" t="n">
        <v>-3.871036821743024</v>
      </c>
      <c r="N56" s="71" t="n">
        <v>112</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FUNDING_GATE_FILTER_TF</t>
        </is>
      </c>
      <c r="B57" s="38" t="inlineStr">
        <is>
          <t>4h</t>
        </is>
      </c>
      <c r="C57" s="38" t="n"/>
      <c r="D57" s="38" t="inlineStr">
        <is>
          <t>GLOBAL_CHECK</t>
        </is>
      </c>
      <c r="E57" s="38" t="n"/>
      <c r="F57" s="26" t="n"/>
      <c r="G57" s="38">
        <f>IFERROR(VLOOKUP($A81&amp;"_"&amp;$B81,Results_Deltas!$A$2:$P$15000,5,FALSE),"")</f>
        <v/>
      </c>
      <c r="H57" s="38" t="inlineStr">
        <is>
          <t>Blanket (page end)</t>
        </is>
      </c>
      <c r="I57" s="26" t="n"/>
      <c r="J57" s="26" t="n"/>
      <c r="K57" s="26" t="n"/>
      <c r="L57" s="26" t="inlineStr">
        <is>
          <t>NO</t>
        </is>
      </c>
      <c r="M57" s="0" t="n">
        <v>-4.039145310168244</v>
      </c>
      <c r="N57" s="71" t="n">
        <v>112</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FUNDING_GATE_FILTER_TF</t>
        </is>
      </c>
      <c r="B58" s="38" t="inlineStr">
        <is>
          <t>1h</t>
        </is>
      </c>
      <c r="C58" s="38" t="n"/>
      <c r="D58" s="38" t="inlineStr">
        <is>
          <t>GLOBAL_CHECK</t>
        </is>
      </c>
      <c r="E58" s="38" t="n"/>
      <c r="F58" s="26" t="n"/>
      <c r="G58" s="38">
        <f>IFERROR(VLOOKUP($A82&amp;"_"&amp;$B82,Results_Deltas!$A$2:$P$15000,5,FALSE),"")</f>
        <v/>
      </c>
      <c r="H58" s="38" t="inlineStr">
        <is>
          <t>Blanket (page end)</t>
        </is>
      </c>
      <c r="I58" s="26" t="n"/>
      <c r="J58" s="26" t="n"/>
      <c r="K58" s="26" t="n"/>
      <c r="L58" s="26" t="inlineStr">
        <is>
          <t>NO</t>
        </is>
      </c>
      <c r="M58" s="0" t="n">
        <v>-3.93161771038318</v>
      </c>
      <c r="N58" s="71" t="n">
        <v>113</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9" t="inlineStr">
        <is>
          <t>FUNDING_GATE_FILTER_TF</t>
        </is>
      </c>
      <c r="B59" s="40" t="inlineStr">
        <is>
          <t>15m</t>
        </is>
      </c>
      <c r="C59" s="38" t="n"/>
      <c r="D59" s="38" t="inlineStr">
        <is>
          <t>GLOBAL_CHECK</t>
        </is>
      </c>
      <c r="E59" s="38" t="n"/>
      <c r="F59" s="26" t="n"/>
      <c r="G59" s="38">
        <f>IFERROR(VLOOKUP($A83&amp;"_"&amp;$B83,Results_Deltas!$A$2:$P$15000,5,FALSE),"")</f>
        <v/>
      </c>
      <c r="H59" s="38" t="inlineStr">
        <is>
          <t>Blanket (page end)</t>
        </is>
      </c>
      <c r="I59" s="26" t="n"/>
      <c r="J59" s="26" t="n"/>
      <c r="K59" s="26" t="n"/>
      <c r="L59" s="26" t="inlineStr">
        <is>
          <t>NO</t>
        </is>
      </c>
      <c r="M59" s="0" t="n">
        <v>-1.059739167687071</v>
      </c>
      <c r="N59" s="71" t="n">
        <v>101</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FUNDING_GATE_LONG_MAX</t>
        </is>
      </c>
      <c r="B60" s="38" t="inlineStr">
        <is>
          <t>0.0</t>
        </is>
      </c>
      <c r="C60" s="38" t="n"/>
      <c r="D60" s="38" t="inlineStr">
        <is>
          <t>ENTRY, GLOBAL_CHECK, STOCKS_EXIT</t>
        </is>
      </c>
      <c r="E60" s="38" t="n"/>
      <c r="F60" s="26" t="n"/>
      <c r="G60" s="38">
        <f>IFERROR(VLOOKUP($A84&amp;"_"&amp;$B84,Results_Deltas!$A$2:$P$15000,5,FALSE),"")</f>
        <v/>
      </c>
      <c r="H60" s="38" t="inlineStr">
        <is>
          <t>Blanket (page end)</t>
        </is>
      </c>
      <c r="I60" s="26" t="n"/>
      <c r="J60" s="26" t="n"/>
      <c r="K60" s="26" t="n"/>
      <c r="L60" s="26" t="inlineStr">
        <is>
          <t>NO</t>
        </is>
      </c>
      <c r="M60" s="0" t="n">
        <v>-1.085472431336166</v>
      </c>
      <c r="N60" s="71" t="n">
        <v>108</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FUNDING_GATE_LONG_MAX</t>
        </is>
      </c>
      <c r="B61" s="38" t="inlineStr">
        <is>
          <t>0.0_ALT</t>
        </is>
      </c>
      <c r="C61" s="38" t="n"/>
      <c r="D61" s="38" t="inlineStr">
        <is>
          <t>ENTRY, GLOBAL_CHECK, STOCKS_EXIT</t>
        </is>
      </c>
      <c r="E61" s="38" t="n"/>
      <c r="F61" s="26" t="n"/>
      <c r="G61" s="38">
        <f>IFERROR(VLOOKUP($A85&amp;"_"&amp;$B85,Results_Deltas!$A$2:$P$15000,5,FALSE),"")</f>
        <v/>
      </c>
      <c r="H61" s="38" t="inlineStr">
        <is>
          <t>Blanket (page end)</t>
        </is>
      </c>
      <c r="I61" s="26" t="n"/>
      <c r="J61" s="26" t="n"/>
      <c r="K61" s="26" t="n"/>
      <c r="L61" s="26" t="inlineStr">
        <is>
          <t>NO</t>
        </is>
      </c>
      <c r="M61" s="0" t="n">
        <v>-1.085472431336166</v>
      </c>
      <c r="N61" s="71" t="n">
        <v>108</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FUNDING_GATE_MTF_REQUIRED</t>
        </is>
      </c>
      <c r="B62" s="38" t="inlineStr">
        <is>
          <t>0.0</t>
        </is>
      </c>
      <c r="C62" s="38" t="n"/>
      <c r="D62" s="38" t="inlineStr">
        <is>
          <t>ENTRY, GLOBAL_CHECK, STOCKS_EXIT</t>
        </is>
      </c>
      <c r="E62" s="38" t="n"/>
      <c r="F62" s="26" t="n"/>
      <c r="G62" s="38">
        <f>IFERROR(VLOOKUP($A86&amp;"_"&amp;$B86,Results_Deltas!$A$2:$P$15000,5,FALSE),"")</f>
        <v/>
      </c>
      <c r="H62" s="38" t="inlineStr">
        <is>
          <t>Blanket (page end)</t>
        </is>
      </c>
      <c r="I62" s="26" t="n"/>
      <c r="J62" s="26" t="n"/>
      <c r="K62" s="26" t="n"/>
      <c r="L62" s="26" t="inlineStr">
        <is>
          <t>NO</t>
        </is>
      </c>
      <c r="M62" s="0" t="n">
        <v>-1.085472431336166</v>
      </c>
      <c r="N62" s="71" t="n">
        <v>108</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FUNDING_GATE_MTF_REQUIRED</t>
        </is>
      </c>
      <c r="B63" s="38" t="inlineStr">
        <is>
          <t>0.0_ALT</t>
        </is>
      </c>
      <c r="C63" s="38" t="n"/>
      <c r="D63" s="38" t="inlineStr">
        <is>
          <t>ENTRY, GLOBAL_CHECK, STOCKS_EXIT</t>
        </is>
      </c>
      <c r="E63" s="38" t="n"/>
      <c r="F63" s="26" t="n"/>
      <c r="G63" s="38">
        <f>IFERROR(VLOOKUP($A87&amp;"_"&amp;$B87,Results_Deltas!$A$2:$P$15000,5,FALSE),"")</f>
        <v/>
      </c>
      <c r="H63" s="38" t="inlineStr">
        <is>
          <t>Blanket (page end)</t>
        </is>
      </c>
      <c r="I63" s="26" t="n"/>
      <c r="J63" s="26" t="n"/>
      <c r="K63" s="26" t="n"/>
      <c r="L63" s="26" t="inlineStr">
        <is>
          <t>NO</t>
        </is>
      </c>
      <c r="M63" s="0" t="n">
        <v>-1.085472431336166</v>
      </c>
      <c r="N63" s="71" t="n">
        <v>108</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FUNDING_GATE_SHORT_MIN</t>
        </is>
      </c>
      <c r="B64" s="38" t="inlineStr">
        <is>
          <t>0.0</t>
        </is>
      </c>
      <c r="C64" s="38" t="n"/>
      <c r="D64" s="38" t="inlineStr">
        <is>
          <t>ENTRY, GLOBAL_CHECK, STOCKS_EXIT</t>
        </is>
      </c>
      <c r="E64" s="38" t="n"/>
      <c r="F64" s="26" t="n"/>
      <c r="G64" s="38">
        <f>IFERROR(VLOOKUP($A88&amp;"_"&amp;$B88,Results_Deltas!$A$2:$P$15000,5,FALSE),"")</f>
        <v/>
      </c>
      <c r="H64" s="38" t="inlineStr">
        <is>
          <t>Blanket (page end)</t>
        </is>
      </c>
      <c r="I64" s="26" t="n"/>
      <c r="J64" s="26" t="n"/>
      <c r="K64" s="26" t="n"/>
      <c r="L64" s="26" t="inlineStr">
        <is>
          <t>YES</t>
        </is>
      </c>
      <c r="M64" s="0" t="n">
        <v>-1.085472431336166</v>
      </c>
      <c r="N64" s="71" t="n">
        <v>108</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FUNDING_GATE_SHORT_MIN</t>
        </is>
      </c>
      <c r="B65" s="38" t="inlineStr">
        <is>
          <t>0.0_ALT</t>
        </is>
      </c>
      <c r="C65" s="38" t="n"/>
      <c r="D65" s="38" t="inlineStr">
        <is>
          <t>ENTRY, GLOBAL_CHECK, STOCKS_EXIT</t>
        </is>
      </c>
      <c r="E65" s="38" t="n"/>
      <c r="F65" s="26" t="n"/>
      <c r="G65" s="38">
        <f>IFERROR(VLOOKUP($A89&amp;"_"&amp;$B89,Results_Deltas!$A$2:$P$15000,5,FALSE),"")</f>
        <v/>
      </c>
      <c r="H65" s="38" t="inlineStr">
        <is>
          <t>Blanket (page end)</t>
        </is>
      </c>
      <c r="I65" s="26" t="n"/>
      <c r="J65" s="26" t="n"/>
      <c r="K65" s="26" t="n"/>
      <c r="L65" s="26" t="inlineStr">
        <is>
          <t>NO</t>
        </is>
      </c>
      <c r="M65" s="0" t="n">
        <v>-1.085472431336166</v>
      </c>
      <c r="N65" s="71" t="n">
        <v>108</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GOLDEN_RULE_BASE_USD</t>
        </is>
      </c>
      <c r="B66" s="38" t="inlineStr">
        <is>
          <t>0.0</t>
        </is>
      </c>
      <c r="C66" s="38" t="n"/>
      <c r="D66" s="38" t="inlineStr">
        <is>
          <t>GLOBAL_CHECK, STOCKS_EXIT</t>
        </is>
      </c>
      <c r="E66" s="38" t="n"/>
      <c r="F66" s="26" t="n"/>
      <c r="G66" s="38">
        <f>IFERROR(VLOOKUP($A90&amp;"_"&amp;$B90,Results_Deltas!$A$2:$P$15000,5,FALSE),"")</f>
        <v/>
      </c>
      <c r="H66" s="38" t="inlineStr">
        <is>
          <t>Blanket (page end)</t>
        </is>
      </c>
      <c r="I66" s="26" t="n"/>
      <c r="J66" s="26" t="n"/>
      <c r="K66" s="26" t="n"/>
      <c r="L66" s="26" t="inlineStr">
        <is>
          <t>NO</t>
        </is>
      </c>
      <c r="M66" s="0" t="n">
        <v>-1.061715132334428</v>
      </c>
      <c r="N66" s="71" t="n">
        <v>116</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GOLDEN_RULE_BASE_USD</t>
        </is>
      </c>
      <c r="B67" s="38" t="inlineStr">
        <is>
          <t>0.0_ALT</t>
        </is>
      </c>
      <c r="C67" s="38" t="n"/>
      <c r="D67" s="38" t="inlineStr">
        <is>
          <t>GLOBAL_CHECK, STOCKS_EXIT</t>
        </is>
      </c>
      <c r="E67" s="38" t="n"/>
      <c r="F67" s="26" t="n"/>
      <c r="G67" s="38">
        <f>IFERROR(VLOOKUP($A91&amp;"_"&amp;$B91,Results_Deltas!$A$2:$P$15000,5,FALSE),"")</f>
        <v/>
      </c>
      <c r="H67" s="38" t="inlineStr">
        <is>
          <t>Blanket (page end)</t>
        </is>
      </c>
      <c r="I67" s="26" t="n"/>
      <c r="J67" s="26" t="n"/>
      <c r="K67" s="26" t="n"/>
      <c r="L67" s="26" t="inlineStr">
        <is>
          <t>NO</t>
        </is>
      </c>
      <c r="M67" s="0" t="n">
        <v>-1.062555599388112</v>
      </c>
      <c r="N67" s="71" t="n">
        <v>116</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GR_FILTER_ALL_ENTRIES</t>
        </is>
      </c>
      <c r="B68" s="38" t="inlineStr">
        <is>
          <t>0.0</t>
        </is>
      </c>
      <c r="C68" s="38" t="n"/>
      <c r="D68" s="38" t="inlineStr">
        <is>
          <t>GLOBAL_CHECK, STOCKS_EXIT</t>
        </is>
      </c>
      <c r="E68" s="38" t="n"/>
      <c r="F68" s="26" t="n"/>
      <c r="G68" s="38">
        <f>IFERROR(VLOOKUP($A92&amp;"_"&amp;$B92,Results_Deltas!$A$2:$P$15000,5,FALSE),"")</f>
        <v/>
      </c>
      <c r="H68" s="38" t="inlineStr">
        <is>
          <t>Blanket (page end)</t>
        </is>
      </c>
      <c r="I68" s="26" t="n"/>
      <c r="J68" s="26" t="n"/>
      <c r="K68" s="26" t="n"/>
      <c r="L68" s="26" t="inlineStr">
        <is>
          <t>NO</t>
        </is>
      </c>
      <c r="M68" s="0" t="n">
        <v>-1.081156783651566</v>
      </c>
      <c r="N68" s="71" t="n">
        <v>113</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GR_FILTER_ALL_ENTRIES</t>
        </is>
      </c>
      <c r="B69" s="38" t="inlineStr">
        <is>
          <t>0.0_ALT</t>
        </is>
      </c>
      <c r="C69" s="38" t="n"/>
      <c r="D69" s="38" t="inlineStr">
        <is>
          <t>GLOBAL_CHECK, STOCKS_EXIT</t>
        </is>
      </c>
      <c r="E69" s="38" t="n"/>
      <c r="F69" s="26" t="n"/>
      <c r="G69" s="38">
        <f>IFERROR(VLOOKUP($A93&amp;"_"&amp;$B93,Results_Deltas!$A$2:$P$15000,5,FALSE),"")</f>
        <v/>
      </c>
      <c r="H69" s="38" t="inlineStr">
        <is>
          <t>Blanket (page end)</t>
        </is>
      </c>
      <c r="I69" s="26" t="n"/>
      <c r="J69" s="26" t="n"/>
      <c r="K69" s="26" t="n"/>
      <c r="L69" s="26" t="inlineStr">
        <is>
          <t>NO</t>
        </is>
      </c>
      <c r="M69" s="0" t="n">
        <v>-1.081156783651566</v>
      </c>
      <c r="N69" s="71" t="n">
        <v>113</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9" t="inlineStr">
        <is>
          <t>GR_FILTER_VEC_ENABLED</t>
        </is>
      </c>
      <c r="B70" s="40" t="inlineStr">
        <is>
          <t>False</t>
        </is>
      </c>
      <c r="C70" s="38" t="n"/>
      <c r="D70" s="38" t="inlineStr">
        <is>
          <t>GLOBAL_CHECK</t>
        </is>
      </c>
      <c r="E70" s="38" t="n"/>
      <c r="F70" s="26" t="n"/>
      <c r="G70" s="38">
        <f>IFERROR(VLOOKUP($A94&amp;"_"&amp;$B94,Results_Deltas!$A$2:$P$15000,5,FALSE),"")</f>
        <v/>
      </c>
      <c r="H70" s="38" t="inlineStr">
        <is>
          <t>Blanket (page end)</t>
        </is>
      </c>
      <c r="I70" s="26" t="n"/>
      <c r="J70" s="26" t="n"/>
      <c r="K70" s="26" t="n"/>
      <c r="L70" s="26" t="inlineStr">
        <is>
          <t>NO</t>
        </is>
      </c>
      <c r="M70" s="0" t="n">
        <v>-1.046896286990704</v>
      </c>
      <c r="N70" s="71" t="n">
        <v>106</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GR_FILTER_VEC_ENABLED</t>
        </is>
      </c>
      <c r="B71" s="38" t="inlineStr">
        <is>
          <t>True</t>
        </is>
      </c>
      <c r="C71" s="38" t="n"/>
      <c r="D71" s="38" t="inlineStr">
        <is>
          <t>GLOBAL_CHECK</t>
        </is>
      </c>
      <c r="E71" s="38" t="n"/>
      <c r="F71" s="26" t="n"/>
      <c r="G71" s="38">
        <f>IFERROR(VLOOKUP($A95&amp;"_"&amp;$B95,Results_Deltas!$A$2:$P$15000,5,FALSE),"")</f>
        <v/>
      </c>
      <c r="H71" s="38" t="inlineStr">
        <is>
          <t>Blanket (page end)</t>
        </is>
      </c>
      <c r="I71" s="26" t="n"/>
      <c r="J71" s="26" t="n"/>
      <c r="K71" s="26" t="n"/>
      <c r="L71" s="26" t="inlineStr">
        <is>
          <t>NO</t>
        </is>
      </c>
      <c r="M71" s="0" t="n">
        <v>-3.077683021634937</v>
      </c>
      <c r="N71" s="71" t="n">
        <v>117</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GR_FILTER_VEC_MIN_TFS</t>
        </is>
      </c>
      <c r="B72" s="38" t="inlineStr">
        <is>
          <t>0</t>
        </is>
      </c>
      <c r="C72" s="38" t="n"/>
      <c r="D72" s="38" t="inlineStr">
        <is>
          <t>GLOBAL_CHECK</t>
        </is>
      </c>
      <c r="E72" s="38" t="n"/>
      <c r="F72" s="26" t="n"/>
      <c r="G72" s="38">
        <f>IFERROR(VLOOKUP($A96&amp;"_"&amp;$B96,Results_Deltas!$A$2:$P$15000,5,FALSE),"")</f>
        <v/>
      </c>
      <c r="H72" s="38" t="inlineStr">
        <is>
          <t>Blanket (page end)</t>
        </is>
      </c>
      <c r="I72" s="26" t="n"/>
      <c r="J72" s="26" t="n"/>
      <c r="K72" s="26" t="n"/>
      <c r="L72" s="26" t="inlineStr">
        <is>
          <t>NO</t>
        </is>
      </c>
      <c r="M72" s="0" t="n">
        <v>-1.17984354596436</v>
      </c>
      <c r="N72" s="71" t="n">
        <v>117</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9" t="inlineStr">
        <is>
          <t>GR_FILTER_VEC_MIN_TFS</t>
        </is>
      </c>
      <c r="B73" s="40" t="inlineStr">
        <is>
          <t>2</t>
        </is>
      </c>
      <c r="C73" s="38" t="n"/>
      <c r="D73" s="38" t="inlineStr">
        <is>
          <t>GLOBAL_CHECK</t>
        </is>
      </c>
      <c r="E73" s="38" t="n"/>
      <c r="F73" s="26" t="n"/>
      <c r="G73" s="38">
        <f>IFERROR(VLOOKUP($A97&amp;"_"&amp;$B97,Results_Deltas!$A$2:$P$15000,5,FALSE),"")</f>
        <v/>
      </c>
      <c r="H73" s="38" t="inlineStr">
        <is>
          <t>Blanket (page end)</t>
        </is>
      </c>
      <c r="I73" s="26" t="n"/>
      <c r="J73" s="26" t="n"/>
      <c r="K73" s="26" t="n"/>
      <c r="L73" s="26" t="inlineStr">
        <is>
          <t>NO</t>
        </is>
      </c>
      <c r="M73" s="0" t="n">
        <v>-2.236942119726328</v>
      </c>
      <c r="N73" s="71" t="n">
        <v>117</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GR_FILTER_VEC_MIN_TFS</t>
        </is>
      </c>
      <c r="B74" s="38" t="inlineStr">
        <is>
          <t>1</t>
        </is>
      </c>
      <c r="C74" s="38" t="n"/>
      <c r="D74" s="38" t="inlineStr">
        <is>
          <t>GLOBAL_CHECK</t>
        </is>
      </c>
      <c r="E74" s="38" t="n"/>
      <c r="F74" s="26" t="n"/>
      <c r="G74" s="38">
        <f>IFERROR(VLOOKUP($A98&amp;"_"&amp;$B98,Results_Deltas!$A$2:$P$15000,5,FALSE),"")</f>
        <v/>
      </c>
      <c r="H74" s="38" t="inlineStr">
        <is>
          <t>Blanket (page end)</t>
        </is>
      </c>
      <c r="I74" s="26" t="n"/>
      <c r="J74" s="26" t="n"/>
      <c r="K74" s="26" t="n"/>
      <c r="L74" s="26" t="inlineStr">
        <is>
          <t>NO</t>
        </is>
      </c>
      <c r="M74" s="0" t="n">
        <v>-2.974775409937322</v>
      </c>
      <c r="N74" s="71" t="n">
        <v>116</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9" t="inlineStr">
        <is>
          <t>HA_WICK_QUALITY_ENABLED</t>
        </is>
      </c>
      <c r="B75" s="40" t="inlineStr">
        <is>
          <t>False</t>
        </is>
      </c>
      <c r="C75" s="38" t="n"/>
      <c r="D75" s="38" t="inlineStr">
        <is>
          <t>ENTRY, GLOBAL_CHECK, STOCKS_EXIT</t>
        </is>
      </c>
      <c r="E75" s="38" t="n"/>
      <c r="F75" s="26" t="n"/>
      <c r="G75" s="38">
        <f>IFERROR(VLOOKUP($A99&amp;"_"&amp;$B99,Results_Deltas!$A$2:$P$15000,5,FALSE),"")</f>
        <v/>
      </c>
      <c r="H75" s="38" t="inlineStr">
        <is>
          <t>Blanket (page end)</t>
        </is>
      </c>
      <c r="I75" s="26" t="n"/>
      <c r="J75" s="26" t="n"/>
      <c r="K75" s="26" t="n"/>
      <c r="L75" s="26" t="inlineStr">
        <is>
          <t>YES</t>
        </is>
      </c>
      <c r="M75" s="0" t="n">
        <v>-1.087828328212848</v>
      </c>
      <c r="N75" s="71" t="n">
        <v>102</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HA_WICK_QUALITY_ENABLED</t>
        </is>
      </c>
      <c r="B76" s="38" t="inlineStr">
        <is>
          <t>True</t>
        </is>
      </c>
      <c r="C76" s="38" t="n"/>
      <c r="D76" s="38" t="inlineStr">
        <is>
          <t>ENTRY, GLOBAL_CHECK, STOCKS_EXIT</t>
        </is>
      </c>
      <c r="E76" s="38" t="n"/>
      <c r="F76" s="26" t="n"/>
      <c r="G76" s="38">
        <f>IFERROR(VLOOKUP($A100&amp;"_"&amp;$B100,Results_Deltas!$A$2:$P$15000,5,FALSE),"")</f>
        <v/>
      </c>
      <c r="H76" s="38" t="inlineStr">
        <is>
          <t>Blanket (page end)</t>
        </is>
      </c>
      <c r="I76" s="26" t="n"/>
      <c r="J76" s="26" t="n"/>
      <c r="K76" s="26" t="n"/>
      <c r="L76" s="26" t="inlineStr">
        <is>
          <t>NO</t>
        </is>
      </c>
      <c r="M76" s="0" t="n">
        <v>-2.875054998470442</v>
      </c>
      <c r="N76" s="71" t="n">
        <v>114</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9" t="inlineStr">
        <is>
          <t>HA_WICK_QUALITY_SCORE</t>
        </is>
      </c>
      <c r="B77" s="40" t="inlineStr">
        <is>
          <t>15</t>
        </is>
      </c>
      <c r="C77" s="38" t="n"/>
      <c r="D77" s="38" t="inlineStr">
        <is>
          <t>ENTRY, GLOBAL_CHECK, STOCKS_EXIT</t>
        </is>
      </c>
      <c r="E77" s="38" t="n"/>
      <c r="F77" s="26" t="n"/>
      <c r="G77" s="38">
        <f>IFERROR(VLOOKUP($A101&amp;"_"&amp;$B101,Results_Deltas!$A$2:$P$15000,5,FALSE),"")</f>
        <v/>
      </c>
      <c r="H77" s="38" t="inlineStr">
        <is>
          <t>Blanket (page end)</t>
        </is>
      </c>
      <c r="I77" s="26" t="n"/>
      <c r="J77" s="26" t="n"/>
      <c r="K77" s="26" t="n"/>
      <c r="L77" s="26" t="inlineStr">
        <is>
          <t>NO</t>
        </is>
      </c>
      <c r="M77" s="0" t="n">
        <v>-3.437450340889589</v>
      </c>
      <c r="N77" s="71" t="n">
        <v>106</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HA_WICK_QUALITY_SCORE</t>
        </is>
      </c>
      <c r="B78" s="38" t="inlineStr">
        <is>
          <t>15_ALT</t>
        </is>
      </c>
      <c r="C78" s="38" t="n"/>
      <c r="D78" s="38" t="inlineStr">
        <is>
          <t>ENTRY, GLOBAL_CHECK, STOCKS_EXIT</t>
        </is>
      </c>
      <c r="E78" s="38" t="n"/>
      <c r="F78" s="26" t="n"/>
      <c r="G78" s="38">
        <f>IFERROR(VLOOKUP($A102&amp;"_"&amp;$B102,Results_Deltas!$A$2:$P$15000,5,FALSE),"")</f>
        <v/>
      </c>
      <c r="H78" s="38" t="inlineStr">
        <is>
          <t>Blanket (page end)</t>
        </is>
      </c>
      <c r="I78" s="26" t="n"/>
      <c r="J78" s="26" t="n"/>
      <c r="K78" s="26" t="n"/>
      <c r="L78" s="26" t="inlineStr">
        <is>
          <t>YES</t>
        </is>
      </c>
      <c r="M78" s="0" t="n">
        <v>-3.486581417535427</v>
      </c>
      <c r="N78" s="71" t="n">
        <v>104</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HA_WICK_QUALITY_TF</t>
        </is>
      </c>
      <c r="B79" s="38" t="inlineStr">
        <is>
          <t>OFF</t>
        </is>
      </c>
      <c r="C79" s="38" t="n"/>
      <c r="D79" s="38" t="inlineStr">
        <is>
          <t>ENTRY, GLOBAL_CHECK, STOCKS_EXIT</t>
        </is>
      </c>
      <c r="E79" s="38" t="n"/>
      <c r="F79" s="26" t="n"/>
      <c r="G79" s="38">
        <f>IFERROR(VLOOKUP($A103&amp;"_"&amp;$B103,Results_Deltas!$A$2:$P$15000,5,FALSE),"")</f>
        <v/>
      </c>
      <c r="H79" s="38" t="inlineStr">
        <is>
          <t>Blanket (page end)</t>
        </is>
      </c>
      <c r="I79" s="26" t="n"/>
      <c r="J79" s="26" t="n"/>
      <c r="K79" s="26" t="n"/>
      <c r="L79" s="26" t="inlineStr">
        <is>
          <t>NO</t>
        </is>
      </c>
      <c r="M79" s="0" t="n">
        <v>-2.67780786364276</v>
      </c>
      <c r="N79" s="71" t="n">
        <v>107</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HA_WICK_QUALITY_TF</t>
        </is>
      </c>
      <c r="B80" s="38" t="inlineStr">
        <is>
          <t>D</t>
        </is>
      </c>
      <c r="C80" s="38" t="n"/>
      <c r="D80" s="38" t="inlineStr">
        <is>
          <t>ENTRY, GLOBAL_CHECK, STOCKS_EXIT</t>
        </is>
      </c>
      <c r="E80" s="38" t="n"/>
      <c r="F80" s="26" t="n"/>
      <c r="G80" s="38">
        <f>IFERROR(VLOOKUP($A104&amp;"_"&amp;$B104,Results_Deltas!$A$2:$P$15000,5,FALSE),"")</f>
        <v/>
      </c>
      <c r="H80" s="38" t="inlineStr">
        <is>
          <t>Blanket (page end)</t>
        </is>
      </c>
      <c r="I80" s="26" t="n"/>
      <c r="J80" s="26" t="n"/>
      <c r="K80" s="26" t="n"/>
      <c r="L80" s="26" t="inlineStr">
        <is>
          <t>YES</t>
        </is>
      </c>
      <c r="M80" s="0" t="n">
        <v>-3.835127248283126</v>
      </c>
      <c r="N80" s="71" t="n">
        <v>105</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4h</t>
        </is>
      </c>
      <c r="C81" s="38" t="n"/>
      <c r="D81" s="38" t="inlineStr">
        <is>
          <t>ENTRY, GLOBAL_CHECK, STOCKS_EXIT</t>
        </is>
      </c>
      <c r="E81" s="38" t="n"/>
      <c r="F81" s="26" t="n"/>
      <c r="G81" s="38">
        <f>IFERROR(VLOOKUP($A105&amp;"_"&amp;$B105,Results_Deltas!$A$2:$P$15000,5,FALSE),"")</f>
        <v/>
      </c>
      <c r="H81" s="38" t="inlineStr">
        <is>
          <t>Blanket (page end)</t>
        </is>
      </c>
      <c r="I81" s="26" t="n"/>
      <c r="J81" s="26" t="n"/>
      <c r="K81" s="26" t="n"/>
      <c r="L81" s="26" t="inlineStr">
        <is>
          <t>NO</t>
        </is>
      </c>
      <c r="M81" s="0" t="n">
        <v>-3.74399807421182</v>
      </c>
      <c r="N81" s="71" t="n">
        <v>105</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9" t="inlineStr">
        <is>
          <t>HA_WICK_QUALITY_TF</t>
        </is>
      </c>
      <c r="B82" s="40" t="inlineStr">
        <is>
          <t>1h</t>
        </is>
      </c>
      <c r="C82" s="38" t="n"/>
      <c r="D82" s="38" t="inlineStr">
        <is>
          <t>ENTRY, GLOBAL_CHECK, STOCKS_EXIT</t>
        </is>
      </c>
      <c r="E82" s="38" t="n"/>
      <c r="F82" s="26" t="n"/>
      <c r="G82" s="38">
        <f>IFERROR(VLOOKUP($A106&amp;"_"&amp;$B106,Results_Deltas!$A$2:$P$15000,5,FALSE),"")</f>
        <v/>
      </c>
      <c r="H82" s="38" t="inlineStr">
        <is>
          <t>Blanket (page end)</t>
        </is>
      </c>
      <c r="I82" s="26" t="n"/>
      <c r="J82" s="26" t="n"/>
      <c r="K82" s="26" t="n"/>
      <c r="L82" s="26" t="inlineStr">
        <is>
          <t>YES</t>
        </is>
      </c>
      <c r="M82" s="0" t="n">
        <v>-2.810258208830474</v>
      </c>
      <c r="N82" s="71" t="n">
        <v>107</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HA_WICK_QUALITY_TF</t>
        </is>
      </c>
      <c r="B83" s="38" t="inlineStr">
        <is>
          <t>15m</t>
        </is>
      </c>
      <c r="C83" s="38" t="n"/>
      <c r="D83" s="38" t="inlineStr">
        <is>
          <t>ENTRY, GLOBAL_CHECK, STOCKS_EXIT</t>
        </is>
      </c>
      <c r="E83" s="38" t="n"/>
      <c r="F83" s="26" t="n"/>
      <c r="G83" s="38">
        <f>IFERROR(VLOOKUP($A107&amp;"_"&amp;$B107,Results_Deltas!$A$2:$P$15000,5,FALSE),"")</f>
        <v/>
      </c>
      <c r="H83" s="38" t="inlineStr">
        <is>
          <t>Blanket (page end)</t>
        </is>
      </c>
      <c r="I83" s="26" t="n"/>
      <c r="J83" s="26" t="n"/>
      <c r="K83" s="26" t="n"/>
      <c r="L83" s="26" t="inlineStr">
        <is>
          <t>NO</t>
        </is>
      </c>
      <c r="M83" s="0" t="n">
        <v>-1.004267016950697</v>
      </c>
      <c r="N83" s="71" t="n">
        <v>95</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HLR_SMA_BAND_PCT</t>
        </is>
      </c>
      <c r="B84" s="38" t="inlineStr">
        <is>
          <t>0</t>
        </is>
      </c>
      <c r="C84" s="38" t="n"/>
      <c r="D84" s="38" t="inlineStr">
        <is>
          <t>ENTRY, GLOBAL_CHECK, STOCKS_EXIT</t>
        </is>
      </c>
      <c r="E84" s="38" t="n"/>
      <c r="F84" s="26" t="n"/>
      <c r="G84" s="38">
        <f>IFERROR(VLOOKUP($A108&amp;"_"&amp;$B108,Results_Deltas!$A$2:$P$15000,5,FALSE),"")</f>
        <v/>
      </c>
      <c r="H84" s="38" t="inlineStr">
        <is>
          <t>Blanket (page end)</t>
        </is>
      </c>
      <c r="I84" s="26" t="n"/>
      <c r="J84" s="26" t="n"/>
      <c r="K84" s="26" t="n"/>
      <c r="L84" s="26" t="inlineStr">
        <is>
          <t>NO</t>
        </is>
      </c>
      <c r="M84" s="0" t="n">
        <v>-1.014989187063628</v>
      </c>
      <c r="N84" s="71" t="n">
        <v>107</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HLR_SMA_BAND_PCT</t>
        </is>
      </c>
      <c r="B85" s="38" t="inlineStr">
        <is>
          <t>2.0</t>
        </is>
      </c>
      <c r="C85" s="38" t="n"/>
      <c r="D85" s="38" t="inlineStr">
        <is>
          <t>ENTRY, GLOBAL_CHECK, STOCKS_EXIT</t>
        </is>
      </c>
      <c r="E85" s="38" t="n"/>
      <c r="F85" s="26" t="n"/>
      <c r="G85" s="38">
        <f>IFERROR(VLOOKUP($A109&amp;"_"&amp;$B109,Results_Deltas!$A$2:$P$15000,5,FALSE),"")</f>
        <v/>
      </c>
      <c r="H85" s="38" t="inlineStr">
        <is>
          <t>Blanket (page end)</t>
        </is>
      </c>
      <c r="I85" s="26" t="n"/>
      <c r="J85" s="26" t="n"/>
      <c r="K85" s="26" t="n"/>
      <c r="L85" s="26" t="inlineStr">
        <is>
          <t>NO</t>
        </is>
      </c>
      <c r="M85" s="0" t="n">
        <v>-2.477983618299513</v>
      </c>
      <c r="N85" s="71" t="n">
        <v>107</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HLR_SMA_BAND_PCT</t>
        </is>
      </c>
      <c r="B86" s="38" t="inlineStr">
        <is>
          <t>1.0</t>
        </is>
      </c>
      <c r="C86" s="38" t="n"/>
      <c r="D86" s="38" t="inlineStr">
        <is>
          <t>ENTRY, GLOBAL_CHECK, STOCKS_EXIT</t>
        </is>
      </c>
      <c r="E86" s="38" t="n"/>
      <c r="F86" s="26" t="n"/>
      <c r="G86" s="38">
        <f>IFERROR(VLOOKUP($A110&amp;"_"&amp;$B110,Results_Deltas!$A$2:$P$15000,5,FALSE),"")</f>
        <v/>
      </c>
      <c r="H86" s="38" t="inlineStr">
        <is>
          <t>Blanket (page end)</t>
        </is>
      </c>
      <c r="I86" s="26" t="n"/>
      <c r="J86" s="26" t="n"/>
      <c r="K86" s="26" t="n"/>
      <c r="L86" s="26" t="inlineStr">
        <is>
          <t>NO</t>
        </is>
      </c>
      <c r="M86" s="0" t="n">
        <v>-3.915717075469258</v>
      </c>
      <c r="N86" s="71" t="n">
        <v>103</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0.5</t>
        </is>
      </c>
      <c r="C87" s="38" t="n"/>
      <c r="D87" s="38" t="inlineStr">
        <is>
          <t>ENTRY, GLOBAL_CHECK, STOCKS_EXIT</t>
        </is>
      </c>
      <c r="E87" s="38" t="n"/>
      <c r="F87" s="26" t="n"/>
      <c r="G87" s="38">
        <f>IFERROR(VLOOKUP($A111&amp;"_"&amp;$B111,Results_Deltas!$A$2:$P$15000,5,FALSE),"")</f>
        <v/>
      </c>
      <c r="H87" s="38" t="inlineStr">
        <is>
          <t>Blanket (page end)</t>
        </is>
      </c>
      <c r="I87" s="26" t="n"/>
      <c r="J87" s="26" t="n"/>
      <c r="K87" s="26" t="n"/>
      <c r="L87" s="26" t="inlineStr">
        <is>
          <t>YES</t>
        </is>
      </c>
      <c r="M87" s="0" t="n">
        <v>-3.721033256278915</v>
      </c>
      <c r="N87" s="71" t="n">
        <v>103</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HLR_TOP_MIN_TFS</t>
        </is>
      </c>
      <c r="B88" s="38" t="inlineStr">
        <is>
          <t>0</t>
        </is>
      </c>
      <c r="C88" s="38" t="n"/>
      <c r="D88" s="38" t="inlineStr">
        <is>
          <t>GLOBAL_CHECK, REENTRY, STOCKS_EXIT</t>
        </is>
      </c>
      <c r="E88" s="38" t="n"/>
      <c r="F88" s="26" t="n"/>
      <c r="G88" s="38">
        <f>IFERROR(VLOOKUP($A112&amp;"_"&amp;$B112,Results_Deltas!$A$2:$P$15000,5,FALSE),"")</f>
        <v/>
      </c>
      <c r="H88" s="38" t="inlineStr">
        <is>
          <t>Blanket (page end)</t>
        </is>
      </c>
      <c r="I88" s="26" t="n"/>
      <c r="J88" s="26" t="n"/>
      <c r="K88" s="26" t="n"/>
      <c r="L88" s="26" t="inlineStr">
        <is>
          <t>NO</t>
        </is>
      </c>
      <c r="M88" s="0" t="n">
        <v>-1.047535241929193</v>
      </c>
      <c r="N88" s="71" t="n">
        <v>107</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9" t="inlineStr">
        <is>
          <t>HLR_TOP_MIN_TFS</t>
        </is>
      </c>
      <c r="B89" s="40" t="inlineStr">
        <is>
          <t>2</t>
        </is>
      </c>
      <c r="C89" s="38" t="n"/>
      <c r="D89" s="38" t="inlineStr">
        <is>
          <t>GLOBAL_CHECK, REENTRY, STOCKS_EXIT</t>
        </is>
      </c>
      <c r="E89" s="38" t="n"/>
      <c r="F89" s="26" t="n"/>
      <c r="G89" s="38">
        <f>IFERROR(VLOOKUP($A113&amp;"_"&amp;$B113,Results_Deltas!$A$2:$P$15000,5,FALSE),"")</f>
        <v/>
      </c>
      <c r="H89" s="38" t="inlineStr">
        <is>
          <t>Blanket (page end)</t>
        </is>
      </c>
      <c r="I89" s="26" t="n"/>
      <c r="J89" s="26" t="n"/>
      <c r="K89" s="26" t="n"/>
      <c r="L89" s="26" t="inlineStr">
        <is>
          <t>NO</t>
        </is>
      </c>
      <c r="M89" s="0" t="n">
        <v>-4.000143135371633</v>
      </c>
      <c r="N89" s="71" t="n">
        <v>102</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HLR_TOP_MIN_TFS</t>
        </is>
      </c>
      <c r="B90" s="38" t="inlineStr">
        <is>
          <t>1</t>
        </is>
      </c>
      <c r="C90" s="38" t="n"/>
      <c r="D90" s="38" t="inlineStr">
        <is>
          <t>GLOBAL_CHECK, REENTRY, STOCKS_EXIT</t>
        </is>
      </c>
      <c r="E90" s="38" t="n"/>
      <c r="F90" s="26" t="n"/>
      <c r="G90" s="38">
        <f>IFERROR(VLOOKUP($A114&amp;"_"&amp;$B114,Results_Deltas!$A$2:$P$15000,5,FALSE),"")</f>
        <v/>
      </c>
      <c r="H90" s="38" t="inlineStr">
        <is>
          <t>Blanket (page end)</t>
        </is>
      </c>
      <c r="I90" s="26" t="n"/>
      <c r="J90" s="26" t="n"/>
      <c r="K90" s="26" t="n"/>
      <c r="L90" s="26" t="inlineStr">
        <is>
          <t>NO</t>
        </is>
      </c>
      <c r="M90" s="0" t="n">
        <v>-2.832794220144768</v>
      </c>
      <c r="N90" s="71" t="n">
        <v>107</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HTF4_CONF</t>
        </is>
      </c>
      <c r="B91" s="38" t="inlineStr">
        <is>
          <t>False</t>
        </is>
      </c>
      <c r="C91" s="38" t="n"/>
      <c r="D91" s="38" t="inlineStr">
        <is>
          <t>GLOBAL_CHECK, STOCKS_EXIT</t>
        </is>
      </c>
      <c r="E91" s="38" t="n"/>
      <c r="F91" s="26" t="n"/>
      <c r="G91" s="38">
        <f>IFERROR(VLOOKUP($A115&amp;"_"&amp;$B115,Results_Deltas!$A$2:$P$15000,5,FALSE),"")</f>
        <v/>
      </c>
      <c r="H91" s="38" t="inlineStr">
        <is>
          <t>Blanket (page end)</t>
        </is>
      </c>
      <c r="I91" s="26" t="n"/>
      <c r="J91" s="26" t="n"/>
      <c r="K91" s="26" t="n"/>
      <c r="L91" s="26" t="inlineStr">
        <is>
          <t>NO</t>
        </is>
      </c>
      <c r="M91" s="0" t="n">
        <v>-1.059570361403672</v>
      </c>
      <c r="N91" s="71" t="n">
        <v>98</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HTF4_CONF</t>
        </is>
      </c>
      <c r="B92" s="38" t="inlineStr">
        <is>
          <t>False_ALT</t>
        </is>
      </c>
      <c r="C92" s="38" t="n"/>
      <c r="D92" s="38" t="inlineStr">
        <is>
          <t>GLOBAL_CHECK, STOCKS_EXIT</t>
        </is>
      </c>
      <c r="E92" s="38" t="n"/>
      <c r="F92" s="26" t="n"/>
      <c r="G92" s="38">
        <f>IFERROR(VLOOKUP($A116&amp;"_"&amp;$B116,Results_Deltas!$A$2:$P$15000,5,FALSE),"")</f>
        <v/>
      </c>
      <c r="H92" s="38" t="inlineStr">
        <is>
          <t>Blanket (page end)</t>
        </is>
      </c>
      <c r="I92" s="26" t="n"/>
      <c r="J92" s="26" t="n"/>
      <c r="K92" s="26" t="n"/>
      <c r="L92" s="26" t="inlineStr">
        <is>
          <t>NO</t>
        </is>
      </c>
      <c r="M92" s="0" t="n">
        <v>-1.240925130745512</v>
      </c>
      <c r="N92" s="71" t="n">
        <v>110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9" t="inlineStr">
        <is>
          <t>HTF_DIRECTION_GATE_ENABLED</t>
        </is>
      </c>
      <c r="B93" s="40" t="inlineStr">
        <is>
          <t>False</t>
        </is>
      </c>
      <c r="C93" s="38" t="n"/>
      <c r="D93" s="38" t="inlineStr">
        <is>
          <t>ENTRY, GLOBAL_CHECK, STOCKS_EXIT</t>
        </is>
      </c>
      <c r="E93" s="38" t="n"/>
      <c r="F93" s="26" t="n"/>
      <c r="G93" s="38">
        <f>IFERROR(VLOOKUP($A117&amp;"_"&amp;$B117,Results_Deltas!$A$2:$P$15000,5,FALSE),"")</f>
        <v/>
      </c>
      <c r="H93" s="38" t="inlineStr">
        <is>
          <t>Blanket (page end)</t>
        </is>
      </c>
      <c r="I93" s="26" t="n"/>
      <c r="J93" s="26" t="n"/>
      <c r="K93" s="26" t="n"/>
      <c r="L93" s="26" t="inlineStr">
        <is>
          <t>NO</t>
        </is>
      </c>
      <c r="M93" s="0" t="n">
        <v>-0.8635765551476838</v>
      </c>
      <c r="N93" s="71" t="n">
        <v>98</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HTF_DIRECTION_GATE_ENABLED</t>
        </is>
      </c>
      <c r="B94" s="38" t="inlineStr">
        <is>
          <t>True</t>
        </is>
      </c>
      <c r="C94" s="38" t="n"/>
      <c r="D94" s="38" t="inlineStr">
        <is>
          <t>ENTRY, GLOBAL_CHECK, STOCKS_EXIT</t>
        </is>
      </c>
      <c r="E94" s="38" t="n"/>
      <c r="F94" s="26" t="n"/>
      <c r="G94" s="38">
        <f>IFERROR(VLOOKUP($A118&amp;"_"&amp;$B118,Results_Deltas!$A$2:$P$15000,5,FALSE),"")</f>
        <v/>
      </c>
      <c r="H94" s="38" t="inlineStr">
        <is>
          <t>Blanket (page end)</t>
        </is>
      </c>
      <c r="I94" s="26" t="n"/>
      <c r="J94" s="26" t="n"/>
      <c r="K94" s="26" t="n"/>
      <c r="L94" s="26" t="inlineStr">
        <is>
          <t>YES</t>
        </is>
      </c>
      <c r="M94" s="0" t="n">
        <v>-2.866603241878976</v>
      </c>
      <c r="N94" s="71" t="n">
        <v>110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HTF_GATE_BYPASS_RZ</t>
        </is>
      </c>
      <c r="B95" s="38" t="inlineStr">
        <is>
          <t>0.0</t>
        </is>
      </c>
      <c r="C95" s="38" t="n"/>
      <c r="D95" s="38" t="inlineStr">
        <is>
          <t>ENTRY, GLOBAL_CHECK, STOCKS_EXIT</t>
        </is>
      </c>
      <c r="E95" s="38" t="n"/>
      <c r="F95" s="26" t="n"/>
      <c r="G95" s="38">
        <f>IFERROR(VLOOKUP($A119&amp;"_"&amp;$B119,Results_Deltas!$A$2:$P$15000,5,FALSE),"")</f>
        <v/>
      </c>
      <c r="H95" s="38" t="inlineStr">
        <is>
          <t>Blanket (page end)</t>
        </is>
      </c>
      <c r="I95" s="26" t="n"/>
      <c r="J95" s="26" t="n"/>
      <c r="K95" s="26" t="n"/>
      <c r="L95" s="26" t="inlineStr">
        <is>
          <t>NO</t>
        </is>
      </c>
      <c r="M95" s="0" t="n">
        <v>-0.8596735113821272</v>
      </c>
      <c r="N95" s="71" t="n">
        <v>115</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HTF_GATE_BYPASS_RZ</t>
        </is>
      </c>
      <c r="B96" s="38" t="inlineStr">
        <is>
          <t>0.0_ALT</t>
        </is>
      </c>
      <c r="C96" s="38" t="n"/>
      <c r="D96" s="38" t="inlineStr">
        <is>
          <t>ENTRY, GLOBAL_CHECK, STOCKS_EXIT</t>
        </is>
      </c>
      <c r="E96" s="38" t="n"/>
      <c r="F96" s="26" t="n"/>
      <c r="G96" s="38">
        <f>IFERROR(VLOOKUP($A120&amp;"_"&amp;$B120,Results_Deltas!$A$2:$P$15000,5,FALSE),"")</f>
        <v/>
      </c>
      <c r="H96" s="38" t="inlineStr">
        <is>
          <t>Blanket (page end)</t>
        </is>
      </c>
      <c r="I96" s="26" t="n"/>
      <c r="J96" s="26" t="n"/>
      <c r="K96" s="26" t="n"/>
      <c r="L96" s="26" t="inlineStr">
        <is>
          <t>NO</t>
        </is>
      </c>
      <c r="M96" s="0" t="n">
        <v>-0.8596735113821272</v>
      </c>
      <c r="N96" s="71" t="n">
        <v>115</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HTF_GATE_D_MANDATORY</t>
        </is>
      </c>
      <c r="B97" s="38" t="inlineStr">
        <is>
          <t>0.0</t>
        </is>
      </c>
      <c r="C97" s="38" t="n"/>
      <c r="D97" s="38" t="inlineStr">
        <is>
          <t>ENTRY, GLOBAL_CHECK, STOCKS_EXIT</t>
        </is>
      </c>
      <c r="E97" s="38" t="n"/>
      <c r="F97" s="26" t="n"/>
      <c r="G97" s="38">
        <f>IFERROR(VLOOKUP($A121&amp;"_"&amp;$B121,Results_Deltas!$A$2:$P$15000,5,FALSE),"")</f>
        <v/>
      </c>
      <c r="H97" s="38" t="inlineStr">
        <is>
          <t>Blanket (page end)</t>
        </is>
      </c>
      <c r="I97" s="26" t="n"/>
      <c r="J97" s="26" t="n"/>
      <c r="K97" s="26" t="n"/>
      <c r="L97" s="26" t="inlineStr">
        <is>
          <t>NO</t>
        </is>
      </c>
      <c r="M97" s="0" t="n">
        <v>-0.9137444188564422</v>
      </c>
      <c r="N97" s="71" t="n">
        <v>114</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HTF_GATE_D_MANDATORY</t>
        </is>
      </c>
      <c r="B98" s="38" t="inlineStr">
        <is>
          <t>0.0_ALT</t>
        </is>
      </c>
      <c r="C98" s="38" t="n"/>
      <c r="D98" s="38" t="inlineStr">
        <is>
          <t>ENTRY, GLOBAL_CHECK, STOCKS_EXIT</t>
        </is>
      </c>
      <c r="E98" s="38" t="n"/>
      <c r="F98" s="26" t="n"/>
      <c r="G98" s="38">
        <f>IFERROR(VLOOKUP($A122&amp;"_"&amp;$B122,Results_Deltas!$A$2:$P$15000,5,FALSE),"")</f>
        <v/>
      </c>
      <c r="H98" s="38" t="inlineStr">
        <is>
          <t>Blanket (page end)</t>
        </is>
      </c>
      <c r="I98" s="26" t="n"/>
      <c r="J98" s="26" t="n"/>
      <c r="K98" s="26" t="n"/>
      <c r="L98" s="26" t="inlineStr">
        <is>
          <t>YES</t>
        </is>
      </c>
      <c r="M98" s="0" t="n">
        <v>-0.921830652651632</v>
      </c>
      <c r="N98" s="71" t="n">
        <v>113</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HTF_GATE_MIN_CONFIRMATIONS</t>
        </is>
      </c>
      <c r="B99" s="38" t="inlineStr">
        <is>
          <t>0.0</t>
        </is>
      </c>
      <c r="C99" s="38" t="n"/>
      <c r="D99" s="38" t="inlineStr">
        <is>
          <t>ENTRY, GLOBAL_CHECK, STOCKS_EXIT</t>
        </is>
      </c>
      <c r="E99" s="38" t="n"/>
      <c r="F99" s="26" t="n"/>
      <c r="G99" s="38">
        <f>IFERROR(VLOOKUP($A123&amp;"_"&amp;$B123,Results_Deltas!$A$2:$P$15000,5,FALSE),"")</f>
        <v/>
      </c>
      <c r="H99" s="38" t="inlineStr">
        <is>
          <t>Blanket (page end)</t>
        </is>
      </c>
      <c r="I99" s="26" t="n"/>
      <c r="J99" s="26" t="n"/>
      <c r="K99" s="26" t="n"/>
      <c r="L99" s="26" t="inlineStr">
        <is>
          <t>NO</t>
        </is>
      </c>
      <c r="M99" s="0" t="n">
        <v>-1.085472431336166</v>
      </c>
      <c r="N99" s="71" t="n">
        <v>108</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HTF_GATE_MIN_CONFIRMATIONS</t>
        </is>
      </c>
      <c r="B100" s="38" t="inlineStr">
        <is>
          <t>0.0_ALT</t>
        </is>
      </c>
      <c r="C100" s="38" t="n"/>
      <c r="D100" s="38" t="inlineStr">
        <is>
          <t>ENTRY, GLOBAL_CHECK, STOCKS_EXIT</t>
        </is>
      </c>
      <c r="E100" s="38" t="n"/>
      <c r="F100" s="26" t="n"/>
      <c r="G100" s="38">
        <f>IFERROR(VLOOKUP($A124&amp;"_"&amp;$B124,Results_Deltas!$A$2:$P$15000,5,FALSE),"")</f>
        <v/>
      </c>
      <c r="H100" s="38" t="inlineStr">
        <is>
          <t>Blanket (page end)</t>
        </is>
      </c>
      <c r="I100" s="26" t="n"/>
      <c r="J100" s="26" t="n"/>
      <c r="K100" s="26" t="n"/>
      <c r="L100" s="26" t="inlineStr">
        <is>
          <t>NO</t>
        </is>
      </c>
      <c r="M100" s="0" t="n">
        <v>-1.085472431336166</v>
      </c>
      <c r="N100" s="71" t="n">
        <v>108</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HTF_TREND_VETO_BYPASS_ENABLED</t>
        </is>
      </c>
      <c r="B101" s="38" t="inlineStr">
        <is>
          <t>False</t>
        </is>
      </c>
      <c r="C101" s="38" t="n"/>
      <c r="D101" s="38" t="inlineStr">
        <is>
          <t>GLOBAL_CHECK, STOCKS_EXIT</t>
        </is>
      </c>
      <c r="E101" s="38" t="n"/>
      <c r="F101" s="26" t="n"/>
      <c r="G101" s="38">
        <f>IFERROR(VLOOKUP($A125&amp;"_"&amp;$B125,Results_Deltas!$A$2:$P$15000,5,FALSE),"")</f>
        <v/>
      </c>
      <c r="H101" s="38" t="inlineStr">
        <is>
          <t>Blanket (page end)</t>
        </is>
      </c>
      <c r="I101" s="26" t="n"/>
      <c r="J101" s="26" t="n"/>
      <c r="K101" s="26" t="n"/>
      <c r="L101" s="26" t="inlineStr">
        <is>
          <t>NO</t>
        </is>
      </c>
      <c r="M101" s="0" t="n">
        <v>-0.7455798980793409</v>
      </c>
      <c r="N101" s="71" t="n">
        <v>99</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9" t="inlineStr">
        <is>
          <t>HTF_TREND_VETO_BYPASS_ENABLED</t>
        </is>
      </c>
      <c r="B102" s="40" t="inlineStr">
        <is>
          <t>True</t>
        </is>
      </c>
      <c r="C102" s="38" t="n"/>
      <c r="D102" s="38" t="inlineStr">
        <is>
          <t>GLOBAL_CHECK, STOCKS_EXIT</t>
        </is>
      </c>
      <c r="E102" s="38" t="n"/>
      <c r="F102" s="26" t="n"/>
      <c r="G102" s="38">
        <f>IFERROR(VLOOKUP($A126&amp;"_"&amp;$B126,Results_Deltas!$A$2:$P$15000,5,FALSE),"")</f>
        <v/>
      </c>
      <c r="H102" s="38" t="inlineStr">
        <is>
          <t>Blanket (page end)</t>
        </is>
      </c>
      <c r="I102" s="26" t="n"/>
      <c r="J102" s="26" t="n"/>
      <c r="K102" s="26" t="n"/>
      <c r="L102" s="26" t="inlineStr">
        <is>
          <t>NO</t>
        </is>
      </c>
      <c r="M102" s="0" t="n">
        <v>-1.880925212533957</v>
      </c>
      <c r="N102" s="71" t="n">
        <v>109</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HTF_TREND_VETO_BYPASS_REASONS</t>
        </is>
      </c>
      <c r="B103" s="38" t="inlineStr">
        <is>
          <t>0.0</t>
        </is>
      </c>
      <c r="C103" s="38" t="n"/>
      <c r="D103" s="38" t="inlineStr">
        <is>
          <t>GLOBAL_CHECK, STOCKS_EXIT</t>
        </is>
      </c>
      <c r="E103" s="38" t="n"/>
      <c r="F103" s="26" t="n"/>
      <c r="G103" s="38">
        <f>IFERROR(VLOOKUP($A127&amp;"_"&amp;$B127,Results_Deltas!$A$2:$P$15000,5,FALSE),"")</f>
        <v/>
      </c>
      <c r="H103" s="38" t="inlineStr">
        <is>
          <t>Blanket (page end)</t>
        </is>
      </c>
      <c r="I103" s="26" t="n"/>
      <c r="J103" s="26" t="n"/>
      <c r="K103" s="26" t="n"/>
      <c r="L103" s="26" t="inlineStr">
        <is>
          <t>NO</t>
        </is>
      </c>
      <c r="M103" s="0" t="n">
        <v>-0.7907756066707287</v>
      </c>
      <c r="N103" s="71" t="n">
        <v>105</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HTF_TREND_VETO_BYPASS_REASONS</t>
        </is>
      </c>
      <c r="B104" s="38" t="inlineStr">
        <is>
          <t>0.0_ALT</t>
        </is>
      </c>
      <c r="C104" s="38" t="n"/>
      <c r="D104" s="38" t="inlineStr">
        <is>
          <t>GLOBAL_CHECK, STOCKS_EXIT</t>
        </is>
      </c>
      <c r="E104" s="38" t="n"/>
      <c r="F104" s="26" t="n"/>
      <c r="G104" s="38">
        <f>IFERROR(VLOOKUP($A128&amp;"_"&amp;$B128,Results_Deltas!$A$2:$P$15000,5,FALSE),"")</f>
        <v/>
      </c>
      <c r="H104" s="38" t="inlineStr">
        <is>
          <t>Blanket (page end)</t>
        </is>
      </c>
      <c r="I104" s="26" t="n"/>
      <c r="J104" s="26" t="n"/>
      <c r="K104" s="26" t="n"/>
      <c r="L104" s="26" t="inlineStr">
        <is>
          <t>NO</t>
        </is>
      </c>
      <c r="M104" s="0" t="n">
        <v>-0.7833154594379859</v>
      </c>
      <c r="N104" s="71" t="n">
        <v>106</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LEADERBOARD_FILTER</t>
        </is>
      </c>
      <c r="B105" s="38" t="inlineStr">
        <is>
          <t>False</t>
        </is>
      </c>
      <c r="C105" s="38" t="n"/>
      <c r="D105" s="38" t="inlineStr">
        <is>
          <t>AUGMENT, ENTRY, EXIT, GLOBAL_CHECK, REDUCE, STOCKS_EXIT</t>
        </is>
      </c>
      <c r="E105" s="38" t="n"/>
      <c r="F105" s="26" t="n"/>
      <c r="G105" s="38">
        <f>IFERROR(VLOOKUP($A129&amp;"_"&amp;$B129,Results_Deltas!$A$2:$P$15000,5,FALSE),"")</f>
        <v/>
      </c>
      <c r="H105" s="38" t="inlineStr">
        <is>
          <t>Blanket (page end)</t>
        </is>
      </c>
      <c r="I105" s="26" t="n"/>
      <c r="J105" s="26" t="n"/>
      <c r="K105" s="26" t="n"/>
      <c r="L105" s="26" t="inlineStr">
        <is>
          <t>NO</t>
        </is>
      </c>
      <c r="M105" s="0" t="n">
        <v>-1.068164069862379</v>
      </c>
      <c r="N105" s="71" t="n">
        <v>94</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LEADERBOARD_FILTER</t>
        </is>
      </c>
      <c r="B106" s="38" t="inlineStr">
        <is>
          <t>False_ALT</t>
        </is>
      </c>
      <c r="C106" s="38" t="n"/>
      <c r="D106" s="38" t="inlineStr">
        <is>
          <t>AUGMENT, ENTRY, EXIT, GLOBAL_CHECK, REDUCE, STOCKS_EXIT</t>
        </is>
      </c>
      <c r="E106" s="38" t="n"/>
      <c r="F106" s="26" t="n"/>
      <c r="G106" s="38">
        <f>IFERROR(VLOOKUP($A130&amp;"_"&amp;$B130,Results_Deltas!$A$2:$P$15000,5,FALSE),"")</f>
        <v/>
      </c>
      <c r="H106" s="38" t="inlineStr">
        <is>
          <t>Blanket (page end)</t>
        </is>
      </c>
      <c r="I106" s="26" t="n"/>
      <c r="J106" s="26" t="n"/>
      <c r="K106" s="26" t="n"/>
      <c r="L106" s="26" t="inlineStr">
        <is>
          <t>NO</t>
        </is>
      </c>
      <c r="M106" s="0" t="n">
        <v>-1.159998444700883</v>
      </c>
      <c r="N106" s="71" t="n">
        <v>106</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9" t="inlineStr">
        <is>
          <t>LH_HL_FILTER_ENABLED</t>
        </is>
      </c>
      <c r="B107" s="40" t="inlineStr">
        <is>
          <t>False</t>
        </is>
      </c>
      <c r="C107" s="38" t="n"/>
      <c r="D107" s="38" t="inlineStr">
        <is>
          <t>ENTRY, GLOBAL_CHECK, STOCKS_EXIT</t>
        </is>
      </c>
      <c r="E107" s="38" t="n"/>
      <c r="F107" s="26" t="n"/>
      <c r="G107" s="38">
        <f>IFERROR(VLOOKUP($A131&amp;"_"&amp;$B131,Results_Deltas!$A$2:$P$15000,5,FALSE),"")</f>
        <v/>
      </c>
      <c r="H107" s="38" t="inlineStr">
        <is>
          <t>Blanket (page end)</t>
        </is>
      </c>
      <c r="I107" s="26" t="n"/>
      <c r="J107" s="26" t="n"/>
      <c r="K107" s="26" t="n"/>
      <c r="L107" s="26" t="inlineStr">
        <is>
          <t>YES</t>
        </is>
      </c>
      <c r="M107" s="0" t="n">
        <v>-1.047923249000341</v>
      </c>
      <c r="N107" s="71" t="n">
        <v>98</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LH_HL_FILTER_ENABLED</t>
        </is>
      </c>
      <c r="B108" s="38" t="inlineStr">
        <is>
          <t>True</t>
        </is>
      </c>
      <c r="C108" s="38" t="n"/>
      <c r="D108" s="38" t="inlineStr">
        <is>
          <t>ENTRY, GLOBAL_CHECK, STOCKS_EXIT</t>
        </is>
      </c>
      <c r="E108" s="38" t="n"/>
      <c r="F108" s="26" t="n"/>
      <c r="G108" s="38">
        <f>IFERROR(VLOOKUP($A132&amp;"_"&amp;$B132,Results_Deltas!$A$2:$P$15000,5,FALSE),"")</f>
        <v/>
      </c>
      <c r="H108" s="38" t="inlineStr">
        <is>
          <t>Blanket (page end)</t>
        </is>
      </c>
      <c r="I108" s="26" t="n"/>
      <c r="J108" s="26" t="n"/>
      <c r="K108" s="26" t="n"/>
      <c r="L108" s="26" t="inlineStr">
        <is>
          <t>NO</t>
        </is>
      </c>
      <c r="M108" s="0" t="n">
        <v>-2.802712557906124</v>
      </c>
      <c r="N108" s="71" t="n">
        <v>110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LH_HL_FILTER_MODE</t>
        </is>
      </c>
      <c r="B109" s="40" t="inlineStr">
        <is>
          <t>STRICT_2BAR</t>
        </is>
      </c>
      <c r="C109" s="38" t="n"/>
      <c r="D109" s="38" t="inlineStr">
        <is>
          <t>ENTRY, GLOBAL_CHECK, STOCKS_EXIT</t>
        </is>
      </c>
      <c r="E109" s="38" t="n"/>
      <c r="F109" s="26" t="n"/>
      <c r="G109" s="38">
        <f>IFERROR(VLOOKUP($A133&amp;"_"&amp;$B133,Results_Deltas!$A$2:$P$15000,5,FALSE),"")</f>
        <v/>
      </c>
      <c r="H109" s="38" t="inlineStr">
        <is>
          <t>Blanket (page end)</t>
        </is>
      </c>
      <c r="I109" s="26" t="n"/>
      <c r="J109" s="26" t="n"/>
      <c r="K109" s="26" t="n"/>
      <c r="L109" s="26" t="inlineStr">
        <is>
          <t>NO</t>
        </is>
      </c>
      <c r="M109" s="0" t="n">
        <v>-3.52275192722952</v>
      </c>
      <c r="N109" s="71" t="n">
        <v>106</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LH_HL_FILTER_MODE</t>
        </is>
      </c>
      <c r="B110" s="38" t="inlineStr">
        <is>
          <t>STRICT_2BAR_ALT</t>
        </is>
      </c>
      <c r="C110" s="38" t="n"/>
      <c r="D110" s="38" t="inlineStr">
        <is>
          <t>ENTRY, GLOBAL_CHECK, STOCKS_EXIT</t>
        </is>
      </c>
      <c r="E110" s="38" t="n"/>
      <c r="F110" s="26" t="n"/>
      <c r="G110" s="38">
        <f>IFERROR(VLOOKUP($A134&amp;"_"&amp;$B134,Results_Deltas!$A$2:$P$15000,5,FALSE),"")</f>
        <v/>
      </c>
      <c r="H110" s="38" t="inlineStr">
        <is>
          <t>Blanket (page end)</t>
        </is>
      </c>
      <c r="I110" s="26" t="n"/>
      <c r="J110" s="26" t="n"/>
      <c r="K110" s="26" t="n"/>
      <c r="L110" s="26" t="inlineStr">
        <is>
          <t>NO</t>
        </is>
      </c>
      <c r="M110" s="0" t="n">
        <v>-3.527946449078565</v>
      </c>
      <c r="N110" s="71" t="n">
        <v>107</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9" t="inlineStr">
        <is>
          <t>LH_HL_FILTER_REQUIRE_BOTH</t>
        </is>
      </c>
      <c r="B111" s="40" t="inlineStr">
        <is>
          <t>False</t>
        </is>
      </c>
      <c r="C111" s="38" t="n"/>
      <c r="D111" s="38" t="inlineStr">
        <is>
          <t>ENTRY, GLOBAL_CHECK, STOCKS_EXIT</t>
        </is>
      </c>
      <c r="E111" s="38" t="n"/>
      <c r="F111" s="26" t="n"/>
      <c r="G111" s="38">
        <f>IFERROR(VLOOKUP($A135&amp;"_"&amp;$B135,Results_Deltas!$A$2:$P$15000,5,FALSE),"")</f>
        <v/>
      </c>
      <c r="H111" s="38" t="inlineStr">
        <is>
          <t>Blanket (page end)</t>
        </is>
      </c>
      <c r="I111" s="26" t="n"/>
      <c r="J111" s="26" t="n"/>
      <c r="K111" s="26" t="n"/>
      <c r="L111" s="26" t="inlineStr">
        <is>
          <t>NO</t>
        </is>
      </c>
      <c r="M111" s="0" t="n">
        <v>-1.112147901245377</v>
      </c>
      <c r="N111" s="71" t="n">
        <v>98</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LH_HL_FILTER_REQUIRE_BOTH</t>
        </is>
      </c>
      <c r="B112" s="38" t="inlineStr">
        <is>
          <t>False_ALT</t>
        </is>
      </c>
      <c r="C112" s="38" t="n"/>
      <c r="D112" s="38" t="inlineStr">
        <is>
          <t>ENTRY, GLOBAL_CHECK, STOCKS_EXIT</t>
        </is>
      </c>
      <c r="E112" s="38" t="n"/>
      <c r="F112" s="26" t="n"/>
      <c r="G112" s="38">
        <f>IFERROR(VLOOKUP($A136&amp;"_"&amp;$B136,Results_Deltas!$A$2:$P$15000,5,FALSE),"")</f>
        <v/>
      </c>
      <c r="H112" s="38" t="inlineStr">
        <is>
          <t>Blanket (page end)</t>
        </is>
      </c>
      <c r="I112" s="26" t="n"/>
      <c r="J112" s="26" t="n"/>
      <c r="K112" s="26" t="n"/>
      <c r="L112" s="26" t="inlineStr">
        <is>
          <t>YES</t>
        </is>
      </c>
      <c r="M112" s="0" t="n">
        <v>-1.195844608120699</v>
      </c>
      <c r="N112" s="71" t="n">
        <v>110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LIVE_VEC_EMERGENCY_BRAKE_ENABLED</t>
        </is>
      </c>
      <c r="B113" s="40" t="inlineStr">
        <is>
          <t>False</t>
        </is>
      </c>
      <c r="C113" s="38" t="n"/>
      <c r="D113" s="38" t="inlineStr">
        <is>
          <t>GLOBAL_CHECK, STOCKS_EXIT</t>
        </is>
      </c>
      <c r="E113" s="38" t="n"/>
      <c r="F113" s="26" t="n"/>
      <c r="G113" s="38">
        <f>IFERROR(VLOOKUP($A137&amp;"_"&amp;$B137,Results_Deltas!$A$2:$P$15000,5,FALSE),"")</f>
        <v/>
      </c>
      <c r="H113" s="38" t="inlineStr">
        <is>
          <t>Blanket (page end)</t>
        </is>
      </c>
      <c r="I113" s="26" t="n"/>
      <c r="J113" s="26" t="n"/>
      <c r="K113" s="26" t="n"/>
      <c r="L113" s="26" t="inlineStr">
        <is>
          <t>NO</t>
        </is>
      </c>
      <c r="M113" s="0" t="n">
        <v>-0.6672134298372948</v>
      </c>
      <c r="N113" s="71" t="n">
        <v>99</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LIVE_VEC_EMERGENCY_BRAKE_ENABLED</t>
        </is>
      </c>
      <c r="B114" s="38" t="inlineStr">
        <is>
          <t>True</t>
        </is>
      </c>
      <c r="C114" s="38" t="n"/>
      <c r="D114" s="38" t="inlineStr">
        <is>
          <t>GLOBAL_CHECK, STOCKS_EXIT</t>
        </is>
      </c>
      <c r="E114" s="38" t="n"/>
      <c r="F114" s="26" t="n"/>
      <c r="G114" s="38">
        <f>IFERROR(VLOOKUP($A138&amp;"_"&amp;$B138,Results_Deltas!$A$2:$P$15000,5,FALSE),"")</f>
        <v/>
      </c>
      <c r="H114" s="38" t="inlineStr">
        <is>
          <t>Blanket (page end)</t>
        </is>
      </c>
      <c r="I114" s="26" t="n"/>
      <c r="J114" s="26" t="n"/>
      <c r="K114" s="26" t="n"/>
      <c r="L114" s="26" t="inlineStr">
        <is>
          <t>YES</t>
        </is>
      </c>
      <c r="M114" s="0" t="n">
        <v>-2.382914964427041</v>
      </c>
      <c r="N114" s="71" t="n">
        <v>108</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LR_BAND_LADDER_STOCH_EXTREME</t>
        </is>
      </c>
      <c r="B115" s="40" t="inlineStr">
        <is>
          <t>30.0</t>
        </is>
      </c>
      <c r="C115" s="38" t="n"/>
      <c r="D115" s="38" t="inlineStr">
        <is>
          <t>GLOBAL_CHECK, STOCKS_EXIT</t>
        </is>
      </c>
      <c r="E115" s="38" t="n"/>
      <c r="F115" s="26" t="n"/>
      <c r="G115" s="38">
        <f>IFERROR(VLOOKUP($A139&amp;"_"&amp;$B139,Results_Deltas!$A$2:$P$15000,5,FALSE),"")</f>
        <v/>
      </c>
      <c r="H115" s="38" t="inlineStr">
        <is>
          <t>Blanket (page end)</t>
        </is>
      </c>
      <c r="I115" s="26" t="n"/>
      <c r="J115" s="26" t="n"/>
      <c r="K115" s="26" t="n"/>
      <c r="L115" s="26" t="inlineStr">
        <is>
          <t>NO</t>
        </is>
      </c>
      <c r="M115" s="0" t="n">
        <v>-2.409396987458476</v>
      </c>
      <c r="N115" s="71" t="n">
        <v>109</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LR_BAND_LADDER_STOCH_EXTREME</t>
        </is>
      </c>
      <c r="B116" s="38" t="inlineStr">
        <is>
          <t>30.0_ALT</t>
        </is>
      </c>
      <c r="C116" s="38" t="n"/>
      <c r="D116" s="38" t="inlineStr">
        <is>
          <t>GLOBAL_CHECK, STOCKS_EXIT</t>
        </is>
      </c>
      <c r="E116" s="38" t="n"/>
      <c r="F116" s="26" t="n"/>
      <c r="G116" s="38">
        <f>IFERROR(VLOOKUP($A140&amp;"_"&amp;$B140,Results_Deltas!$A$2:$P$15000,5,FALSE),"")</f>
        <v/>
      </c>
      <c r="H116" s="38" t="inlineStr">
        <is>
          <t>Blanket (page end)</t>
        </is>
      </c>
      <c r="I116" s="26" t="n"/>
      <c r="J116" s="26" t="n"/>
      <c r="K116" s="26" t="n"/>
      <c r="L116" s="26" t="inlineStr">
        <is>
          <t>YES</t>
        </is>
      </c>
      <c r="M116" s="0" t="n">
        <v>-2.418833149869194</v>
      </c>
      <c r="N116" s="71" t="n">
        <v>109</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LR_BAND_LADDER_TF_BOTTOM</t>
        </is>
      </c>
      <c r="B117" s="38" t="inlineStr">
        <is>
          <t>0</t>
        </is>
      </c>
      <c r="C117" s="38" t="n"/>
      <c r="D117" s="38" t="inlineStr">
        <is>
          <t>GLOBAL_CHECK, STOCKS_EXIT</t>
        </is>
      </c>
      <c r="E117" s="38" t="n"/>
      <c r="F117" s="26" t="n"/>
      <c r="G117" s="38">
        <f>IFERROR(VLOOKUP($A141&amp;"_"&amp;$B141,Results_Deltas!$A$2:$P$15000,5,FALSE),"")</f>
        <v/>
      </c>
      <c r="H117" s="38" t="inlineStr">
        <is>
          <t>Blanket (page end)</t>
        </is>
      </c>
      <c r="I117" s="26" t="n"/>
      <c r="J117" s="26" t="n"/>
      <c r="K117" s="26" t="n"/>
      <c r="L117" s="26" t="inlineStr">
        <is>
          <t>NO</t>
        </is>
      </c>
      <c r="M117" s="0" t="n">
        <v>-1.768562809085277</v>
      </c>
      <c r="N117" s="71" t="n">
        <v>110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LR_BAND_LADDER_TF_BOTTOM</t>
        </is>
      </c>
      <c r="B118" s="38" t="inlineStr">
        <is>
          <t>1</t>
        </is>
      </c>
      <c r="C118" s="38" t="n"/>
      <c r="D118" s="38" t="inlineStr">
        <is>
          <t>GLOBAL_CHECK, STOCKS_EXIT</t>
        </is>
      </c>
      <c r="E118" s="38" t="n"/>
      <c r="F118" s="26" t="n"/>
      <c r="G118" s="38">
        <f>IFERROR(VLOOKUP($A142&amp;"_"&amp;$B142,Results_Deltas!$A$2:$P$15000,5,FALSE),"")</f>
        <v/>
      </c>
      <c r="H118" s="38" t="inlineStr">
        <is>
          <t>Blanket (page end)</t>
        </is>
      </c>
      <c r="I118" s="26" t="n"/>
      <c r="J118" s="26" t="n"/>
      <c r="K118" s="26" t="n"/>
      <c r="L118" s="26" t="inlineStr">
        <is>
          <t>YES</t>
        </is>
      </c>
      <c r="M118" s="0" t="n">
        <v>-2.568122043438868</v>
      </c>
      <c r="N118" s="71" t="n">
        <v>109</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LR_BAND_LADDER_TF_TOP</t>
        </is>
      </c>
      <c r="B119" s="38" t="inlineStr">
        <is>
          <t>0</t>
        </is>
      </c>
      <c r="C119" s="38" t="n"/>
      <c r="D119" s="38" t="inlineStr">
        <is>
          <t>GLOBAL_CHECK, STOCKS_EXIT</t>
        </is>
      </c>
      <c r="E119" s="38" t="n"/>
      <c r="F119" s="26" t="n"/>
      <c r="G119" s="38">
        <f>IFERROR(VLOOKUP($A143&amp;"_"&amp;$B143,Results_Deltas!$A$2:$P$15000,5,FALSE),"")</f>
        <v/>
      </c>
      <c r="H119" s="38" t="inlineStr">
        <is>
          <t>Blanket (page end)</t>
        </is>
      </c>
      <c r="I119" s="26" t="n"/>
      <c r="J119" s="26" t="n"/>
      <c r="K119" s="26" t="n"/>
      <c r="L119" s="26" t="inlineStr">
        <is>
          <t>NO</t>
        </is>
      </c>
      <c r="M119" s="0" t="n">
        <v>-1.988236360627449</v>
      </c>
      <c r="N119" s="71" t="n">
        <v>110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LR_BAND_LADDER_TF_TOP</t>
        </is>
      </c>
      <c r="B120" s="38" t="inlineStr">
        <is>
          <t>1</t>
        </is>
      </c>
      <c r="C120" s="38" t="n"/>
      <c r="D120" s="38" t="inlineStr">
        <is>
          <t>GLOBAL_CHECK, STOCKS_EXIT</t>
        </is>
      </c>
      <c r="E120" s="38" t="n"/>
      <c r="F120" s="26" t="n"/>
      <c r="G120" s="38">
        <f>IFERROR(VLOOKUP($A144&amp;"_"&amp;$B144,Results_Deltas!$A$2:$P$15000,5,FALSE),"")</f>
        <v/>
      </c>
      <c r="H120" s="38" t="inlineStr">
        <is>
          <t>Blanket (page end)</t>
        </is>
      </c>
      <c r="I120" s="26" t="n"/>
      <c r="J120" s="26" t="n"/>
      <c r="K120" s="26" t="n"/>
      <c r="L120" s="26" t="inlineStr">
        <is>
          <t>YES</t>
        </is>
      </c>
      <c r="M120" s="0" t="n">
        <v>-2.736776161399239</v>
      </c>
      <c r="N120" s="71" t="n">
        <v>109</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MANDATORY_REENTRY_WT_FILTER_MIN_TFS</t>
        </is>
      </c>
      <c r="B121" s="40" t="inlineStr">
        <is>
          <t>1</t>
        </is>
      </c>
      <c r="C121" s="38" t="n"/>
      <c r="D121" s="38" t="inlineStr">
        <is>
          <t>GLOBAL_CHECK, STOCKS_EXIT</t>
        </is>
      </c>
      <c r="E121" s="38" t="n"/>
      <c r="F121" s="26" t="n"/>
      <c r="G121" s="38">
        <f>IFERROR(VLOOKUP($A145&amp;"_"&amp;$B145,Results_Deltas!$A$2:$P$15000,5,FALSE),"")</f>
        <v/>
      </c>
      <c r="H121" s="38" t="inlineStr">
        <is>
          <t>Blanket (page end)</t>
        </is>
      </c>
      <c r="I121" s="26" t="n"/>
      <c r="J121" s="26" t="n"/>
      <c r="K121" s="26" t="n"/>
      <c r="L121" s="26" t="inlineStr">
        <is>
          <t>NO</t>
        </is>
      </c>
      <c r="M121" s="0" t="n">
        <v>-2.496178906086087</v>
      </c>
      <c r="N121" s="71" t="n">
        <v>110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MANDATORY_REENTRY_WT_FILTER_MIN_TFS</t>
        </is>
      </c>
      <c r="B122" s="38" t="inlineStr">
        <is>
          <t>3</t>
        </is>
      </c>
      <c r="C122" s="38" t="n"/>
      <c r="D122" s="38" t="inlineStr">
        <is>
          <t>GLOBAL_CHECK, STOCKS_EXIT</t>
        </is>
      </c>
      <c r="E122" s="38" t="n"/>
      <c r="F122" s="26" t="n"/>
      <c r="G122" s="38">
        <f>IFERROR(VLOOKUP($A146&amp;"_"&amp;$B146,Results_Deltas!$A$2:$P$15000,5,FALSE),"")</f>
        <v/>
      </c>
      <c r="H122" s="38" t="inlineStr">
        <is>
          <t>Blanket (page end)</t>
        </is>
      </c>
      <c r="I122" s="26" t="n"/>
      <c r="J122" s="26" t="n"/>
      <c r="K122" s="26" t="n"/>
      <c r="L122" s="26" t="inlineStr">
        <is>
          <t>NO</t>
        </is>
      </c>
      <c r="M122" s="0" t="n">
        <v>-2.230879598772153</v>
      </c>
      <c r="N122" s="71" t="n">
        <v>109</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MANDATORY_REENTRY_WT_FILTER_MIN_TFS</t>
        </is>
      </c>
      <c r="B123" s="38" t="inlineStr">
        <is>
          <t>2</t>
        </is>
      </c>
      <c r="C123" s="38" t="n"/>
      <c r="D123" s="38" t="inlineStr">
        <is>
          <t>GLOBAL_CHECK, STOCKS_EXIT</t>
        </is>
      </c>
      <c r="E123" s="38" t="n"/>
      <c r="F123" s="26" t="n"/>
      <c r="G123" s="38">
        <f>IFERROR(VLOOKUP($A147&amp;"_"&amp;$B147,Results_Deltas!$A$2:$P$15000,5,FALSE),"")</f>
        <v/>
      </c>
      <c r="H123" s="38" t="inlineStr">
        <is>
          <t>Blanket (page end)</t>
        </is>
      </c>
      <c r="I123" s="26" t="n"/>
      <c r="J123" s="26" t="n"/>
      <c r="K123" s="26" t="n"/>
      <c r="L123" s="26" t="inlineStr">
        <is>
          <t>NO</t>
        </is>
      </c>
      <c r="M123" s="0" t="n">
        <v>-2.946186017770861</v>
      </c>
      <c r="N123" s="71" t="n">
        <v>107</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MANDATORY_REENTRY_WT_FILTER_MIN_VELOCITY</t>
        </is>
      </c>
      <c r="B124" s="40" t="inlineStr">
        <is>
          <t>0.0</t>
        </is>
      </c>
      <c r="C124" s="38" t="n"/>
      <c r="D124" s="38" t="inlineStr">
        <is>
          <t>GLOBAL_CHECK, STOCKS_EXIT</t>
        </is>
      </c>
      <c r="E124" s="38" t="n"/>
      <c r="F124" s="26" t="n"/>
      <c r="G124" s="38">
        <f>IFERROR(VLOOKUP($A148&amp;"_"&amp;$B148,Results_Deltas!$A$2:$P$15000,5,FALSE),"")</f>
        <v/>
      </c>
      <c r="H124" s="38" t="inlineStr">
        <is>
          <t>Blanket (page end)</t>
        </is>
      </c>
      <c r="I124" s="26" t="n"/>
      <c r="J124" s="26" t="n"/>
      <c r="K124" s="26" t="n"/>
      <c r="L124" s="26" t="inlineStr">
        <is>
          <t>YES</t>
        </is>
      </c>
      <c r="M124" s="0" t="n">
        <v>-0.8291982026087293</v>
      </c>
      <c r="N124" s="71" t="n">
        <v>105</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MANDATORY_REENTRY_WT_FILTER_MIN_VELOCITY</t>
        </is>
      </c>
      <c r="B125" s="38" t="inlineStr">
        <is>
          <t>0.0_ALT</t>
        </is>
      </c>
      <c r="C125" s="38" t="n"/>
      <c r="D125" s="38" t="inlineStr">
        <is>
          <t>GLOBAL_CHECK, STOCKS_EXIT</t>
        </is>
      </c>
      <c r="E125" s="38" t="n"/>
      <c r="F125" s="26" t="n"/>
      <c r="G125" s="38">
        <f>IFERROR(VLOOKUP($A149&amp;"_"&amp;$B149,Results_Deltas!$A$2:$P$15000,5,FALSE),"")</f>
        <v/>
      </c>
      <c r="H125" s="38" t="inlineStr">
        <is>
          <t>Blanket (page end)</t>
        </is>
      </c>
      <c r="I125" s="26" t="n"/>
      <c r="J125" s="26" t="n"/>
      <c r="K125" s="26" t="n"/>
      <c r="L125" s="26" t="inlineStr">
        <is>
          <t>NO</t>
        </is>
      </c>
      <c r="M125" s="0" t="n">
        <v>-0.8213755780558168</v>
      </c>
      <c r="N125" s="71" t="n">
        <v>106</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MANDATORY_REENTRY_WT_FILTER_REQUIRE_FLIP</t>
        </is>
      </c>
      <c r="B126" s="40" t="inlineStr">
        <is>
          <t>False</t>
        </is>
      </c>
      <c r="C126" s="38" t="n"/>
      <c r="D126" s="38" t="inlineStr">
        <is>
          <t>GLOBAL_CHECK, STOCKS_EXIT</t>
        </is>
      </c>
      <c r="E126" s="38" t="n"/>
      <c r="F126" s="26" t="n"/>
      <c r="G126" s="38">
        <f>IFERROR(VLOOKUP($A150&amp;"_"&amp;$B150,Results_Deltas!$A$2:$P$15000,5,FALSE),"")</f>
        <v/>
      </c>
      <c r="H126" s="38" t="inlineStr">
        <is>
          <t>Blanket (page end)</t>
        </is>
      </c>
      <c r="I126" s="26" t="n"/>
      <c r="J126" s="26" t="n"/>
      <c r="K126" s="26" t="n"/>
      <c r="L126" s="26" t="inlineStr">
        <is>
          <t>NO</t>
        </is>
      </c>
      <c r="M126" s="0" t="n">
        <v>-0.7662596128469688</v>
      </c>
      <c r="N126" s="71" t="n">
        <v>94</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MANDATORY_REENTRY_WT_FILTER_REQUIRE_FLIP</t>
        </is>
      </c>
      <c r="B127" s="38" t="inlineStr">
        <is>
          <t>False_ALT</t>
        </is>
      </c>
      <c r="C127" s="38" t="n"/>
      <c r="D127" s="38" t="inlineStr">
        <is>
          <t>GLOBAL_CHECK, STOCKS_EXIT</t>
        </is>
      </c>
      <c r="E127" s="38" t="n"/>
      <c r="F127" s="26" t="n"/>
      <c r="G127" s="38">
        <f>IFERROR(VLOOKUP($A151&amp;"_"&amp;$B151,Results_Deltas!$A$2:$P$15000,5,FALSE),"")</f>
        <v/>
      </c>
      <c r="H127" s="38" t="inlineStr">
        <is>
          <t>Blanket (page end)</t>
        </is>
      </c>
      <c r="I127" s="26" t="n"/>
      <c r="J127" s="26" t="n"/>
      <c r="K127" s="26" t="n"/>
      <c r="L127" s="26" t="inlineStr">
        <is>
          <t>NO</t>
        </is>
      </c>
      <c r="M127" s="0" t="n">
        <v>-0.8691405185510606</v>
      </c>
      <c r="N127" s="71" t="n">
        <v>106</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9" t="inlineStr">
        <is>
          <t>MANDATORY_REENTRY_WT_FILTER_VELOCITY_RATIO</t>
        </is>
      </c>
      <c r="B128" s="40" t="inlineStr">
        <is>
          <t>0.90</t>
        </is>
      </c>
      <c r="C128" s="38" t="n"/>
      <c r="D128" s="38" t="inlineStr">
        <is>
          <t>GLOBAL_CHECK, STOCKS_EXIT</t>
        </is>
      </c>
      <c r="E128" s="38" t="n"/>
      <c r="F128" s="26" t="n"/>
      <c r="G128" s="38">
        <f>IFERROR(VLOOKUP($A152&amp;"_"&amp;$B152,Results_Deltas!$A$2:$P$15000,5,FALSE),"")</f>
        <v/>
      </c>
      <c r="H128" s="38" t="inlineStr">
        <is>
          <t>Blanket (page end)</t>
        </is>
      </c>
      <c r="I128" s="26" t="n"/>
      <c r="J128" s="26" t="n"/>
      <c r="K128" s="26" t="n"/>
      <c r="L128" s="26" t="inlineStr">
        <is>
          <t>NO</t>
        </is>
      </c>
      <c r="M128" s="0" t="n">
        <v>-3.10245542922989</v>
      </c>
      <c r="N128" s="71" t="n">
        <v>109</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MANDATORY_REENTRY_WT_FILTER_VELOCITY_RATIO</t>
        </is>
      </c>
      <c r="B129" s="38" t="inlineStr">
        <is>
          <t>0.90_ALT</t>
        </is>
      </c>
      <c r="C129" s="38" t="n"/>
      <c r="D129" s="38" t="inlineStr">
        <is>
          <t>GLOBAL_CHECK, STOCKS_EXIT</t>
        </is>
      </c>
      <c r="E129" s="38" t="n"/>
      <c r="F129" s="26" t="n"/>
      <c r="G129" s="38">
        <f>IFERROR(VLOOKUP($A153&amp;"_"&amp;$B153,Results_Deltas!$A$2:$P$15000,5,FALSE),"")</f>
        <v/>
      </c>
      <c r="H129" s="38" t="inlineStr">
        <is>
          <t>Blanket (page end)</t>
        </is>
      </c>
      <c r="I129" s="26" t="n"/>
      <c r="J129" s="26" t="n"/>
      <c r="K129" s="26" t="n"/>
      <c r="L129" s="26" t="inlineStr">
        <is>
          <t>NO</t>
        </is>
      </c>
      <c r="M129" s="0" t="n">
        <v>-3.10245542922989</v>
      </c>
      <c r="N129" s="71" t="n">
        <v>109</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MARKET_QUALITY_SCORE_ENABLED</t>
        </is>
      </c>
      <c r="B130" s="40" t="inlineStr">
        <is>
          <t>False</t>
        </is>
      </c>
      <c r="C130" s="38" t="n"/>
      <c r="D130" s="38" t="inlineStr">
        <is>
          <t>ENTRY, GLOBAL_CHECK, STOCKS_EXIT</t>
        </is>
      </c>
      <c r="E130" s="38" t="n"/>
      <c r="F130" s="26" t="n"/>
      <c r="G130" s="38">
        <f>IFERROR(VLOOKUP($A154&amp;"_"&amp;$B154,Results_Deltas!$A$2:$P$15000,5,FALSE),"")</f>
        <v/>
      </c>
      <c r="H130" s="38" t="inlineStr">
        <is>
          <t>Blanket (page end)</t>
        </is>
      </c>
      <c r="I130" s="26" t="n"/>
      <c r="J130" s="26" t="n"/>
      <c r="K130" s="26" t="n"/>
      <c r="L130" s="26" t="inlineStr">
        <is>
          <t>NO</t>
        </is>
      </c>
      <c r="M130" s="0" t="n">
        <v>-0.8718263259779339</v>
      </c>
      <c r="N130" s="71" t="n">
        <v>97</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MARKET_QUALITY_SCORE_ENABLED</t>
        </is>
      </c>
      <c r="B131" s="38" t="inlineStr">
        <is>
          <t>True</t>
        </is>
      </c>
      <c r="C131" s="38" t="n"/>
      <c r="D131" s="38" t="inlineStr">
        <is>
          <t>ENTRY, GLOBAL_CHECK, STOCKS_EXIT</t>
        </is>
      </c>
      <c r="E131" s="38" t="n"/>
      <c r="F131" s="26" t="n"/>
      <c r="G131" s="38">
        <f>IFERROR(VLOOKUP($A155&amp;"_"&amp;$B155,Results_Deltas!$A$2:$P$15000,5,FALSE),"")</f>
        <v/>
      </c>
      <c r="H131" s="38" t="inlineStr">
        <is>
          <t>Blanket (page end)</t>
        </is>
      </c>
      <c r="I131" s="26" t="n"/>
      <c r="J131" s="26" t="n"/>
      <c r="K131" s="26" t="n"/>
      <c r="L131" s="26" t="inlineStr">
        <is>
          <t>NO</t>
        </is>
      </c>
      <c r="M131" s="0" t="n">
        <v>-3.444369821271962</v>
      </c>
      <c r="N131" s="71" t="n">
        <v>105</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MI_TF_AGREE_MIN</t>
        </is>
      </c>
      <c r="B132" s="38" t="inlineStr">
        <is>
          <t>0.0</t>
        </is>
      </c>
      <c r="C132" s="38" t="n"/>
      <c r="D132" s="38" t="inlineStr">
        <is>
          <t>ENTRY, GLOBAL_CHECK, STOCKS_EXIT</t>
        </is>
      </c>
      <c r="E132" s="38" t="n"/>
      <c r="F132" s="26" t="n"/>
      <c r="G132" s="38">
        <f>IFERROR(VLOOKUP($A156&amp;"_"&amp;$B156,Results_Deltas!$A$2:$P$15000,5,FALSE),"")</f>
        <v/>
      </c>
      <c r="H132" s="38" t="inlineStr">
        <is>
          <t>Blanket (page end)</t>
        </is>
      </c>
      <c r="I132" s="26" t="n"/>
      <c r="J132" s="26" t="n"/>
      <c r="K132" s="26" t="n"/>
      <c r="L132" s="26" t="inlineStr">
        <is>
          <t>YES</t>
        </is>
      </c>
      <c r="M132" s="0" t="n">
        <v>-1.010561945198958</v>
      </c>
      <c r="N132" s="71" t="n">
        <v>106</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MI_TF_AGREE_MIN</t>
        </is>
      </c>
      <c r="B133" s="38" t="inlineStr">
        <is>
          <t>0.0_ALT</t>
        </is>
      </c>
      <c r="C133" s="38" t="n"/>
      <c r="D133" s="38" t="inlineStr">
        <is>
          <t>ENTRY, GLOBAL_CHECK, STOCKS_EXIT</t>
        </is>
      </c>
      <c r="E133" s="38" t="n"/>
      <c r="F133" s="26" t="n"/>
      <c r="G133" s="38">
        <f>IFERROR(VLOOKUP($A157&amp;"_"&amp;$B157,Results_Deltas!$A$2:$P$15000,5,FALSE),"")</f>
        <v/>
      </c>
      <c r="H133" s="38" t="inlineStr">
        <is>
          <t>Blanket (page end)</t>
        </is>
      </c>
      <c r="I133" s="26" t="n"/>
      <c r="J133" s="26" t="n"/>
      <c r="K133" s="26" t="n"/>
      <c r="L133" s="26" t="inlineStr">
        <is>
          <t>NO</t>
        </is>
      </c>
      <c r="M133" s="0" t="n">
        <v>-1.010561945198958</v>
      </c>
      <c r="N133" s="71" t="n">
        <v>106</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MOVER_THRESHOLD</t>
        </is>
      </c>
      <c r="B134" s="40" t="inlineStr">
        <is>
          <t>5</t>
        </is>
      </c>
      <c r="C134" s="38" t="n"/>
      <c r="D134" s="38" t="inlineStr">
        <is>
          <t>ENTRY, GLOBAL_CHECK, STOCKS_EXIT</t>
        </is>
      </c>
      <c r="E134" s="38" t="n"/>
      <c r="F134" s="26" t="n"/>
      <c r="G134" s="38">
        <f>IFERROR(VLOOKUP($A158&amp;"_"&amp;$B158,Results_Deltas!$A$2:$P$15000,5,FALSE),"")</f>
        <v/>
      </c>
      <c r="H134" s="38" t="inlineStr">
        <is>
          <t>Blanket (page end)</t>
        </is>
      </c>
      <c r="I134" s="26" t="n"/>
      <c r="J134" s="26" t="n"/>
      <c r="K134" s="26" t="n"/>
      <c r="L134" s="26" t="inlineStr">
        <is>
          <t>NO</t>
        </is>
      </c>
      <c r="M134" s="0" t="n">
        <v>-2.479120197520591</v>
      </c>
      <c r="N134" s="71" t="n">
        <v>111</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MOVER_THRESHOLD</t>
        </is>
      </c>
      <c r="B135" s="38" t="inlineStr">
        <is>
          <t>6.25</t>
        </is>
      </c>
      <c r="C135" s="38" t="n"/>
      <c r="D135" s="38" t="inlineStr">
        <is>
          <t>ENTRY, GLOBAL_CHECK, STOCKS_EXIT</t>
        </is>
      </c>
      <c r="E135" s="38" t="n"/>
      <c r="F135" s="26" t="n"/>
      <c r="G135" s="38">
        <f>IFERROR(VLOOKUP($A159&amp;"_"&amp;$B159,Results_Deltas!$A$2:$P$15000,5,FALSE),"")</f>
        <v/>
      </c>
      <c r="H135" s="38" t="inlineStr">
        <is>
          <t>Blanket (page end)</t>
        </is>
      </c>
      <c r="I135" s="26" t="n"/>
      <c r="J135" s="26" t="n"/>
      <c r="K135" s="26" t="n"/>
      <c r="L135" s="26" t="inlineStr">
        <is>
          <t>NO</t>
        </is>
      </c>
      <c r="M135" s="0" t="n">
        <v>-2.357427060744371</v>
      </c>
      <c r="N135" s="71" t="n">
        <v>111</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MOVER_THRESHOLD</t>
        </is>
      </c>
      <c r="B136" s="38" t="inlineStr">
        <is>
          <t>3.75</t>
        </is>
      </c>
      <c r="C136" s="38" t="n"/>
      <c r="D136" s="38" t="inlineStr">
        <is>
          <t>ENTRY, GLOBAL_CHECK, STOCKS_EXIT</t>
        </is>
      </c>
      <c r="E136" s="38" t="n"/>
      <c r="F136" s="26" t="n"/>
      <c r="G136" s="38">
        <f>IFERROR(VLOOKUP($A160&amp;"_"&amp;$B160,Results_Deltas!$A$2:$P$15000,5,FALSE),"")</f>
        <v/>
      </c>
      <c r="H136" s="38" t="inlineStr">
        <is>
          <t>Blanket (page end)</t>
        </is>
      </c>
      <c r="I136" s="26" t="n"/>
      <c r="J136" s="26" t="n"/>
      <c r="K136" s="26" t="n"/>
      <c r="L136" s="26" t="inlineStr">
        <is>
          <t>YES</t>
        </is>
      </c>
      <c r="M136" s="0" t="n">
        <v>-2.905413074282661</v>
      </c>
      <c r="N136" s="71" t="n">
        <v>110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MOVER_THRESHOLD</t>
        </is>
      </c>
      <c r="B137" s="38" t="inlineStr">
        <is>
          <t>2.5</t>
        </is>
      </c>
      <c r="C137" s="38" t="n"/>
      <c r="D137" s="38" t="inlineStr">
        <is>
          <t>ENTRY, GLOBAL_CHECK, STOCKS_EXIT</t>
        </is>
      </c>
      <c r="E137" s="38" t="n"/>
      <c r="F137" s="26" t="n"/>
      <c r="G137" s="38">
        <f>IFERROR(VLOOKUP($A161&amp;"_"&amp;$B161,Results_Deltas!$A$2:$P$15000,5,FALSE),"")</f>
        <v/>
      </c>
      <c r="H137" s="38" t="inlineStr">
        <is>
          <t>Blanket (page end)</t>
        </is>
      </c>
      <c r="I137" s="26" t="n"/>
      <c r="J137" s="26" t="n"/>
      <c r="K137" s="26" t="n"/>
      <c r="L137" s="26" t="inlineStr">
        <is>
          <t>NO</t>
        </is>
      </c>
      <c r="M137" s="0" t="n">
        <v>-2.752478775539556</v>
      </c>
      <c r="N137" s="71" t="n">
        <v>110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MTF_FILTER_STRONG_BUY_QUICK_BYPASS</t>
        </is>
      </c>
      <c r="B138" s="38" t="inlineStr">
        <is>
          <t>0.0</t>
        </is>
      </c>
      <c r="C138" s="38" t="n"/>
      <c r="D138" s="38" t="inlineStr">
        <is>
          <t>GLOBAL_CHECK, STOCKS_EXIT</t>
        </is>
      </c>
      <c r="E138" s="38" t="n"/>
      <c r="F138" s="26" t="n"/>
      <c r="G138" s="38">
        <f>IFERROR(VLOOKUP($A162&amp;"_"&amp;$B162,Results_Deltas!$A$2:$P$15000,5,FALSE),"")</f>
        <v/>
      </c>
      <c r="H138" s="38" t="inlineStr">
        <is>
          <t>Blanket (page end)</t>
        </is>
      </c>
      <c r="I138" s="26" t="n"/>
      <c r="J138" s="26" t="n"/>
      <c r="K138" s="26" t="n"/>
      <c r="L138" s="26" t="inlineStr">
        <is>
          <t>NO</t>
        </is>
      </c>
      <c r="M138" s="0" t="n">
        <v>-0.8434941740829752</v>
      </c>
      <c r="N138" s="71" t="n">
        <v>105</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MTF_FILTER_STRONG_BUY_QUICK_BYPASS</t>
        </is>
      </c>
      <c r="B139" s="38" t="inlineStr">
        <is>
          <t>0.0_ALT</t>
        </is>
      </c>
      <c r="C139" s="38" t="n"/>
      <c r="D139" s="38" t="inlineStr">
        <is>
          <t>GLOBAL_CHECK, STOCKS_EXIT</t>
        </is>
      </c>
      <c r="E139" s="38" t="n"/>
      <c r="F139" s="26" t="n"/>
      <c r="G139" s="38">
        <f>IFERROR(VLOOKUP($A163&amp;"_"&amp;$B163,Results_Deltas!$A$2:$P$15000,5,FALSE),"")</f>
        <v/>
      </c>
      <c r="H139" s="38" t="inlineStr">
        <is>
          <t>Blanket (page end)</t>
        </is>
      </c>
      <c r="I139" s="26" t="n"/>
      <c r="J139" s="26" t="n"/>
      <c r="K139" s="26" t="n"/>
      <c r="L139" s="26" t="inlineStr">
        <is>
          <t>NO</t>
        </is>
      </c>
      <c r="M139" s="0" t="n">
        <v>-0.8434941740829752</v>
      </c>
      <c r="N139" s="71" t="n">
        <v>105</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MTF_GR_MIN_IND</t>
        </is>
      </c>
      <c r="B140" s="38" t="inlineStr">
        <is>
          <t>5</t>
        </is>
      </c>
      <c r="C140" s="38" t="n"/>
      <c r="D140" s="38" t="inlineStr">
        <is>
          <t>GLOBAL_CHECK, STOCKS_EXIT</t>
        </is>
      </c>
      <c r="E140" s="38" t="n"/>
      <c r="F140" s="26" t="n"/>
      <c r="G140" s="38">
        <f>IFERROR(VLOOKUP($A164&amp;"_"&amp;$B164,Results_Deltas!$A$2:$P$15000,5,FALSE),"")</f>
        <v/>
      </c>
      <c r="H140" s="38" t="inlineStr">
        <is>
          <t>Blanket (page end)</t>
        </is>
      </c>
      <c r="I140" s="26" t="n"/>
      <c r="J140" s="26" t="n"/>
      <c r="K140" s="26" t="n"/>
      <c r="L140" s="26" t="inlineStr">
        <is>
          <t>NO</t>
        </is>
      </c>
      <c r="M140" s="0" t="n">
        <v>-3.724739873287144</v>
      </c>
      <c r="N140" s="71" t="n">
        <v>101</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MTF_GR_MIN_IND</t>
        </is>
      </c>
      <c r="B141" s="38" t="inlineStr">
        <is>
          <t>5_ALT</t>
        </is>
      </c>
      <c r="C141" s="38" t="n"/>
      <c r="D141" s="38" t="inlineStr">
        <is>
          <t>GLOBAL_CHECK, STOCKS_EXIT</t>
        </is>
      </c>
      <c r="E141" s="38" t="n"/>
      <c r="F141" s="26" t="n"/>
      <c r="G141" s="38">
        <f>IFERROR(VLOOKUP($A165&amp;"_"&amp;$B165,Results_Deltas!$A$2:$P$15000,5,FALSE),"")</f>
        <v/>
      </c>
      <c r="H141" s="38" t="inlineStr">
        <is>
          <t>Blanket (page end)</t>
        </is>
      </c>
      <c r="I141" s="26" t="n"/>
      <c r="J141" s="26" t="n"/>
      <c r="K141" s="26" t="n"/>
      <c r="L141" s="26" t="inlineStr">
        <is>
          <t>YES</t>
        </is>
      </c>
      <c r="M141" s="0" t="n">
        <v>-3.724739873287144</v>
      </c>
      <c r="N141" s="71" t="n">
        <v>101</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MTS_BOTTOM_BONUS_THRESHOLD</t>
        </is>
      </c>
      <c r="B142" s="40" t="inlineStr">
        <is>
          <t>25</t>
        </is>
      </c>
      <c r="C142" s="38" t="n"/>
      <c r="D142" s="38" t="inlineStr">
        <is>
          <t>ENTRY, GLOBAL_CHECK, STOCKS_EXIT</t>
        </is>
      </c>
      <c r="E142" s="38" t="n"/>
      <c r="F142" s="26" t="n"/>
      <c r="G142" s="38">
        <f>IFERROR(VLOOKUP($A166&amp;"_"&amp;$B166,Results_Deltas!$A$2:$P$15000,5,FALSE),"")</f>
        <v/>
      </c>
      <c r="H142" s="38" t="inlineStr">
        <is>
          <t>Blanket (page end)</t>
        </is>
      </c>
      <c r="I142" s="26" t="n"/>
      <c r="J142" s="26" t="n"/>
      <c r="K142" s="26" t="n"/>
      <c r="L142" s="26" t="inlineStr">
        <is>
          <t>YES</t>
        </is>
      </c>
      <c r="M142" s="0" t="n">
        <v>-3.82810900994502</v>
      </c>
      <c r="N142" s="71" t="n">
        <v>105</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MTS_BOTTOM_BONUS_THRESHOLD</t>
        </is>
      </c>
      <c r="B143" s="38" t="inlineStr">
        <is>
          <t>31.25</t>
        </is>
      </c>
      <c r="C143" s="38" t="n"/>
      <c r="D143" s="38" t="inlineStr">
        <is>
          <t>ENTRY, GLOBAL_CHECK, STOCKS_EXIT</t>
        </is>
      </c>
      <c r="E143" s="38" t="n"/>
      <c r="F143" s="26" t="n"/>
      <c r="G143" s="38">
        <f>IFERROR(VLOOKUP($A167&amp;"_"&amp;$B167,Results_Deltas!$A$2:$P$15000,5,FALSE),"")</f>
        <v/>
      </c>
      <c r="H143" s="38" t="inlineStr">
        <is>
          <t>Blanket (page end)</t>
        </is>
      </c>
      <c r="I143" s="26" t="n"/>
      <c r="J143" s="26" t="n"/>
      <c r="K143" s="26" t="n"/>
      <c r="L143" s="26" t="inlineStr">
        <is>
          <t>NO</t>
        </is>
      </c>
      <c r="M143" s="0" t="n">
        <v>-3.814681760324343</v>
      </c>
      <c r="N143" s="71" t="n">
        <v>105</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MTS_BOTTOM_BONUS_THRESHOLD</t>
        </is>
      </c>
      <c r="B144" s="38" t="inlineStr">
        <is>
          <t>18.75</t>
        </is>
      </c>
      <c r="C144" s="38" t="n"/>
      <c r="D144" s="38" t="inlineStr">
        <is>
          <t>ENTRY, GLOBAL_CHECK, STOCKS_EXIT</t>
        </is>
      </c>
      <c r="E144" s="38" t="n"/>
      <c r="F144" s="26" t="n"/>
      <c r="G144" s="38">
        <f>IFERROR(VLOOKUP($A168&amp;"_"&amp;$B168,Results_Deltas!$A$2:$P$15000,5,FALSE),"")</f>
        <v/>
      </c>
      <c r="H144" s="38" t="inlineStr">
        <is>
          <t>Blanket (page end)</t>
        </is>
      </c>
      <c r="I144" s="26" t="n"/>
      <c r="J144" s="26" t="n"/>
      <c r="K144" s="26" t="n"/>
      <c r="L144" s="26" t="inlineStr">
        <is>
          <t>NO</t>
        </is>
      </c>
      <c r="M144" s="0" t="n">
        <v>-3.759259096107201</v>
      </c>
      <c r="N144" s="71" t="n">
        <v>104</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MTS_BOTTOM_BONUS_THRESHOLD</t>
        </is>
      </c>
      <c r="B145" s="38" t="inlineStr">
        <is>
          <t>12.5</t>
        </is>
      </c>
      <c r="C145" s="38" t="n"/>
      <c r="D145" s="38" t="inlineStr">
        <is>
          <t>ENTRY, GLOBAL_CHECK, STOCKS_EXIT</t>
        </is>
      </c>
      <c r="E145" s="38" t="n"/>
      <c r="F145" s="26" t="n"/>
      <c r="G145" s="38">
        <f>IFERROR(VLOOKUP($A169&amp;"_"&amp;$B169,Results_Deltas!$A$2:$P$15000,5,FALSE),"")</f>
        <v/>
      </c>
      <c r="H145" s="38" t="inlineStr">
        <is>
          <t>Blanket (page end)</t>
        </is>
      </c>
      <c r="I145" s="26" t="n"/>
      <c r="J145" s="26" t="n"/>
      <c r="K145" s="26" t="n"/>
      <c r="L145" s="26" t="inlineStr">
        <is>
          <t>NO</t>
        </is>
      </c>
      <c r="M145" s="0" t="n">
        <v>-3.120376323924618</v>
      </c>
      <c r="N145" s="71" t="n">
        <v>108</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9" t="inlineStr">
        <is>
          <t>MTS_BOTTOM_STRONG_THRESHOLD</t>
        </is>
      </c>
      <c r="B146" s="40" t="inlineStr">
        <is>
          <t>40</t>
        </is>
      </c>
      <c r="C146" s="38" t="n"/>
      <c r="D146" s="38" t="inlineStr">
        <is>
          <t>ENTRY, GLOBAL_CHECK, STOCKS_EXIT</t>
        </is>
      </c>
      <c r="E146" s="38" t="n"/>
      <c r="F146" s="26" t="n"/>
      <c r="G146" s="38">
        <f>IFERROR(VLOOKUP($A170&amp;"_"&amp;$B170,Results_Deltas!$A$2:$P$15000,5,FALSE),"")</f>
        <v/>
      </c>
      <c r="H146" s="38" t="inlineStr">
        <is>
          <t>Blanket (page end)</t>
        </is>
      </c>
      <c r="I146" s="26" t="n"/>
      <c r="J146" s="26" t="n"/>
      <c r="K146" s="26" t="n"/>
      <c r="L146" s="26" t="inlineStr">
        <is>
          <t>NO</t>
        </is>
      </c>
      <c r="M146" s="0" t="n">
        <v>-3.101651546983606</v>
      </c>
      <c r="N146" s="71" t="n">
        <v>107</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MTS_BOTTOM_STRONG_THRESHOLD</t>
        </is>
      </c>
      <c r="B147" s="38" t="inlineStr">
        <is>
          <t>50</t>
        </is>
      </c>
      <c r="C147" s="38" t="n"/>
      <c r="D147" s="38" t="inlineStr">
        <is>
          <t>ENTRY, GLOBAL_CHECK, STOCKS_EXIT</t>
        </is>
      </c>
      <c r="E147" s="38" t="n"/>
      <c r="F147" s="26" t="n"/>
      <c r="G147" s="38">
        <f>IFERROR(VLOOKUP($A171&amp;"_"&amp;$B171,Results_Deltas!$A$2:$P$15000,5,FALSE),"")</f>
        <v/>
      </c>
      <c r="H147" s="38" t="inlineStr">
        <is>
          <t>Blanket (page end)</t>
        </is>
      </c>
      <c r="I147" s="26" t="n"/>
      <c r="J147" s="26" t="n"/>
      <c r="K147" s="26" t="n"/>
      <c r="L147" s="26" t="inlineStr">
        <is>
          <t>NO</t>
        </is>
      </c>
      <c r="M147" s="0" t="n">
        <v>-4.253672067406495</v>
      </c>
      <c r="N147" s="71" t="n">
        <v>105</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MTS_BOTTOM_STRONG_THRESHOLD</t>
        </is>
      </c>
      <c r="B148" s="38" t="inlineStr">
        <is>
          <t>30</t>
        </is>
      </c>
      <c r="C148" s="38" t="n"/>
      <c r="D148" s="38" t="inlineStr">
        <is>
          <t>ENTRY, GLOBAL_CHECK, STOCKS_EXIT</t>
        </is>
      </c>
      <c r="E148" s="38" t="n"/>
      <c r="F148" s="26" t="n"/>
      <c r="G148" s="38">
        <f>IFERROR(VLOOKUP($A172&amp;"_"&amp;$B172,Results_Deltas!$A$2:$P$15000,5,FALSE),"")</f>
        <v/>
      </c>
      <c r="H148" s="38" t="inlineStr">
        <is>
          <t>Blanket (page end)</t>
        </is>
      </c>
      <c r="I148" s="26" t="n"/>
      <c r="J148" s="26" t="n"/>
      <c r="K148" s="26" t="n"/>
      <c r="L148" s="26" t="inlineStr">
        <is>
          <t>NO</t>
        </is>
      </c>
      <c r="M148" s="0" t="n">
        <v>-4.260814760601088</v>
      </c>
      <c r="N148" s="71" t="n">
        <v>103</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20</t>
        </is>
      </c>
      <c r="C149" s="38" t="n"/>
      <c r="D149" s="38" t="inlineStr">
        <is>
          <t>ENTRY, GLOBAL_CHECK, STOCKS_EXIT</t>
        </is>
      </c>
      <c r="E149" s="38" t="n"/>
      <c r="F149" s="26" t="n"/>
      <c r="G149" s="38">
        <f>IFERROR(VLOOKUP($A173&amp;"_"&amp;$B173,Results_Deltas!$A$2:$P$15000,5,FALSE),"")</f>
        <v/>
      </c>
      <c r="H149" s="38" t="inlineStr">
        <is>
          <t>Blanket (page end)</t>
        </is>
      </c>
      <c r="I149" s="26" t="n"/>
      <c r="J149" s="26" t="n"/>
      <c r="K149" s="26" t="n"/>
      <c r="L149" s="26" t="inlineStr">
        <is>
          <t>NO</t>
        </is>
      </c>
      <c r="M149" s="0" t="n">
        <v>-2.919338756153347</v>
      </c>
      <c r="N149" s="71" t="n">
        <v>106</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MTS_GATE_ENABLED</t>
        </is>
      </c>
      <c r="B150" s="38" t="inlineStr">
        <is>
          <t>False</t>
        </is>
      </c>
      <c r="C150" s="38" t="n"/>
      <c r="D150" s="38" t="inlineStr">
        <is>
          <t>ENTRY, GLOBAL_CHECK, STOCKS_EXIT</t>
        </is>
      </c>
      <c r="E150" s="38" t="n"/>
      <c r="F150" s="26" t="n"/>
      <c r="G150" s="38">
        <f>IFERROR(VLOOKUP($A174&amp;"_"&amp;$B174,Results_Deltas!$A$2:$P$15000,5,FALSE),"")</f>
        <v/>
      </c>
      <c r="H150" s="38" t="inlineStr">
        <is>
          <t>Blanket (page end)</t>
        </is>
      </c>
      <c r="I150" s="26" t="n"/>
      <c r="J150" s="26" t="n"/>
      <c r="K150" s="26" t="n"/>
      <c r="L150" s="26" t="inlineStr">
        <is>
          <t>NO</t>
        </is>
      </c>
      <c r="M150" s="0" t="n">
        <v>-1.022366219349889</v>
      </c>
      <c r="N150" s="71" t="n">
        <v>94</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9" t="inlineStr">
        <is>
          <t>MTS_GATE_ENABLED</t>
        </is>
      </c>
      <c r="B151" s="40" t="inlineStr">
        <is>
          <t>True</t>
        </is>
      </c>
      <c r="C151" s="38" t="n"/>
      <c r="D151" s="38" t="inlineStr">
        <is>
          <t>ENTRY, GLOBAL_CHECK, STOCKS_EXIT</t>
        </is>
      </c>
      <c r="E151" s="38" t="n"/>
      <c r="F151" s="26" t="n"/>
      <c r="G151" s="38">
        <f>IFERROR(VLOOKUP($A175&amp;"_"&amp;$B175,Results_Deltas!$A$2:$P$15000,5,FALSE),"")</f>
        <v/>
      </c>
      <c r="H151" s="38" t="inlineStr">
        <is>
          <t>Blanket (page end)</t>
        </is>
      </c>
      <c r="I151" s="26" t="n"/>
      <c r="J151" s="26" t="n"/>
      <c r="K151" s="26" t="n"/>
      <c r="L151" s="26" t="inlineStr">
        <is>
          <t>NO</t>
        </is>
      </c>
      <c r="M151" s="0" t="n">
        <v>-2.914667435606333</v>
      </c>
      <c r="N151" s="71" t="n">
        <v>106</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NEWBORN_LOSS_KILL_GAIN_THRESHOLD_PCT</t>
        </is>
      </c>
      <c r="B152" s="40" t="inlineStr">
        <is>
          <t>0</t>
        </is>
      </c>
      <c r="C152" s="38" t="n"/>
      <c r="D152" s="38" t="inlineStr">
        <is>
          <t>AUGMENT, EXIT, GLOBAL_CHECK, REDUCE, STOCKS_EXIT</t>
        </is>
      </c>
      <c r="E152" s="38" t="n"/>
      <c r="F152" s="26" t="n"/>
      <c r="G152" s="38">
        <f>IFERROR(VLOOKUP($A176&amp;"_"&amp;$B176,Results_Deltas!$A$2:$P$15000,5,FALSE),"")</f>
        <v/>
      </c>
      <c r="H152" s="38" t="inlineStr">
        <is>
          <t>Blanket (page end)</t>
        </is>
      </c>
      <c r="I152" s="26" t="n"/>
      <c r="J152" s="26" t="n"/>
      <c r="K152" s="26" t="n"/>
      <c r="L152" s="26" t="inlineStr">
        <is>
          <t>NO</t>
        </is>
      </c>
      <c r="M152" s="0" t="n">
        <v>-0.7880034884471889</v>
      </c>
      <c r="N152" s="71" t="n">
        <v>106</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NEWBORN_LOSS_KILL_GAIN_THRESHOLD_PCT</t>
        </is>
      </c>
      <c r="B153" s="38" t="inlineStr">
        <is>
          <t>2.0</t>
        </is>
      </c>
      <c r="C153" s="38" t="n"/>
      <c r="D153" s="38" t="inlineStr">
        <is>
          <t>AUGMENT, EXIT, GLOBAL_CHECK, REDUCE, STOCKS_EXIT</t>
        </is>
      </c>
      <c r="E153" s="38" t="n"/>
      <c r="F153" s="26" t="n"/>
      <c r="G153" s="38">
        <f>IFERROR(VLOOKUP($A177&amp;"_"&amp;$B177,Results_Deltas!$A$2:$P$15000,5,FALSE),"")</f>
        <v/>
      </c>
      <c r="H153" s="38" t="inlineStr">
        <is>
          <t>Blanket (page end)</t>
        </is>
      </c>
      <c r="I153" s="26" t="n"/>
      <c r="J153" s="26" t="n"/>
      <c r="K153" s="26" t="n"/>
      <c r="L153" s="26" t="inlineStr">
        <is>
          <t>YES</t>
        </is>
      </c>
      <c r="M153" s="0" t="n">
        <v>-1.922802062737104</v>
      </c>
      <c r="N153" s="71" t="n">
        <v>106</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NEWBORN_LOSS_KILL_GAIN_THRESHOLD_PCT</t>
        </is>
      </c>
      <c r="B154" s="38" t="inlineStr">
        <is>
          <t>1.0</t>
        </is>
      </c>
      <c r="C154" s="38" t="n"/>
      <c r="D154" s="38" t="inlineStr">
        <is>
          <t>AUGMENT, EXIT, GLOBAL_CHECK, REDUCE, STOCKS_EXIT</t>
        </is>
      </c>
      <c r="E154" s="38" t="n"/>
      <c r="F154" s="26" t="n"/>
      <c r="G154" s="38">
        <f>IFERROR(VLOOKUP($A178&amp;"_"&amp;$B178,Results_Deltas!$A$2:$P$15000,5,FALSE),"")</f>
        <v/>
      </c>
      <c r="H154" s="38" t="inlineStr">
        <is>
          <t>Blanket (page end)</t>
        </is>
      </c>
      <c r="I154" s="26" t="n"/>
      <c r="J154" s="26" t="n"/>
      <c r="K154" s="26" t="n"/>
      <c r="L154" s="26" t="inlineStr">
        <is>
          <t>NO</t>
        </is>
      </c>
      <c r="M154" s="0" t="n">
        <v>-2.434065719308851</v>
      </c>
      <c r="N154" s="71" t="n">
        <v>105</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0.5</t>
        </is>
      </c>
      <c r="C155" s="38" t="n"/>
      <c r="D155" s="38" t="inlineStr">
        <is>
          <t>AUGMENT, EXIT, GLOBAL_CHECK, REDUCE, STOCKS_EXIT</t>
        </is>
      </c>
      <c r="E155" s="38" t="n"/>
      <c r="F155" s="26" t="n"/>
      <c r="G155" s="38">
        <f>IFERROR(VLOOKUP($A179&amp;"_"&amp;$B179,Results_Deltas!$A$2:$P$15000,5,FALSE),"")</f>
        <v/>
      </c>
      <c r="H155" s="38" t="inlineStr">
        <is>
          <t>Blanket (page end)</t>
        </is>
      </c>
      <c r="I155" s="26" t="n"/>
      <c r="J155" s="26" t="n"/>
      <c r="K155" s="26" t="n"/>
      <c r="L155" s="26" t="inlineStr">
        <is>
          <t>NO</t>
        </is>
      </c>
      <c r="M155" s="0" t="n">
        <v>-2.406400481995691</v>
      </c>
      <c r="N155" s="71" t="n">
        <v>105</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NEWBORN_LOSS_KILL_REQUIRE_VEL_AGAINST</t>
        </is>
      </c>
      <c r="B156" s="38" t="inlineStr">
        <is>
          <t>0.0</t>
        </is>
      </c>
      <c r="C156" s="38" t="n"/>
      <c r="D156" s="38" t="inlineStr">
        <is>
          <t>AUGMENT, EXIT, GLOBAL_CHECK, REDUCE, STOCKS_EXIT</t>
        </is>
      </c>
      <c r="E156" s="38" t="n"/>
      <c r="F156" s="26" t="n"/>
      <c r="G156" s="38">
        <f>IFERROR(VLOOKUP($A180&amp;"_"&amp;$B180,Results_Deltas!$A$2:$P$15000,5,FALSE),"")</f>
        <v/>
      </c>
      <c r="H156" s="38" t="inlineStr">
        <is>
          <t>Blanket (page end)</t>
        </is>
      </c>
      <c r="I156" s="26" t="n"/>
      <c r="J156" s="26" t="n"/>
      <c r="K156" s="26" t="n"/>
      <c r="L156" s="26" t="inlineStr">
        <is>
          <t>NO</t>
        </is>
      </c>
      <c r="M156" s="0" t="n">
        <v>-0.8399552069677098</v>
      </c>
      <c r="N156" s="71" t="n">
        <v>101</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NEWBORN_LOSS_KILL_REQUIRE_VEL_AGAINST</t>
        </is>
      </c>
      <c r="B157" s="38" t="inlineStr">
        <is>
          <t>0.0_ALT</t>
        </is>
      </c>
      <c r="C157" s="38" t="n"/>
      <c r="D157" s="38" t="inlineStr">
        <is>
          <t>AUGMENT, EXIT, GLOBAL_CHECK, REDUCE, STOCKS_EXIT</t>
        </is>
      </c>
      <c r="E157" s="38" t="n"/>
      <c r="F157" s="26" t="n"/>
      <c r="G157" s="38">
        <f>IFERROR(VLOOKUP($A181&amp;"_"&amp;$B181,Results_Deltas!$A$2:$P$15000,5,FALSE),"")</f>
        <v/>
      </c>
      <c r="H157" s="38" t="inlineStr">
        <is>
          <t>Blanket (page end)</t>
        </is>
      </c>
      <c r="I157" s="26" t="n"/>
      <c r="J157" s="26" t="n"/>
      <c r="K157" s="26" t="n"/>
      <c r="L157" s="26" t="inlineStr">
        <is>
          <t>YES</t>
        </is>
      </c>
      <c r="M157" s="0" t="n">
        <v>-0.8399552069677098</v>
      </c>
      <c r="N157" s="71" t="n">
        <v>101</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NEW_POSITION_MAX_LOSS_THRESHOLD</t>
        </is>
      </c>
      <c r="B158" s="38" t="inlineStr">
        <is>
          <t>0</t>
        </is>
      </c>
      <c r="C158" s="38" t="n"/>
      <c r="D158" s="38" t="inlineStr">
        <is>
          <t>AUGMENT, EXIT, GLOBAL_CHECK, REDUCE, STOCKS_EXIT</t>
        </is>
      </c>
      <c r="E158" s="38" t="n"/>
      <c r="F158" s="26" t="n"/>
      <c r="G158" s="38">
        <f>IFERROR(VLOOKUP($A182&amp;"_"&amp;$B182,Results_Deltas!$A$2:$P$15000,5,FALSE),"")</f>
        <v/>
      </c>
      <c r="H158" s="38" t="inlineStr">
        <is>
          <t>Blanket (page end)</t>
        </is>
      </c>
      <c r="I158" s="26" t="n"/>
      <c r="J158" s="26" t="n"/>
      <c r="K158" s="26" t="n"/>
      <c r="L158" s="26" t="inlineStr">
        <is>
          <t>NO</t>
        </is>
      </c>
      <c r="M158" s="0" t="n">
        <v>-0.9365086205796982</v>
      </c>
      <c r="N158" s="71" t="n">
        <v>105</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NEW_POSITION_MAX_LOSS_THRESHOLD</t>
        </is>
      </c>
      <c r="B159" s="38" t="inlineStr">
        <is>
          <t>2.0</t>
        </is>
      </c>
      <c r="C159" s="38" t="n"/>
      <c r="D159" s="38" t="inlineStr">
        <is>
          <t>AUGMENT, EXIT, GLOBAL_CHECK, REDUCE, STOCKS_EXIT</t>
        </is>
      </c>
      <c r="E159" s="38" t="n"/>
      <c r="F159" s="26" t="n"/>
      <c r="G159" s="38">
        <f>IFERROR(VLOOKUP($A183&amp;"_"&amp;$B183,Results_Deltas!$A$2:$P$15000,5,FALSE),"")</f>
        <v/>
      </c>
      <c r="H159" s="38" t="inlineStr">
        <is>
          <t>Blanket (page end)</t>
        </is>
      </c>
      <c r="I159" s="26" t="n"/>
      <c r="J159" s="26" t="n"/>
      <c r="K159" s="26" t="n"/>
      <c r="L159" s="26" t="inlineStr">
        <is>
          <t>NO</t>
        </is>
      </c>
      <c r="M159" s="0" t="n">
        <v>-2.871432025389842</v>
      </c>
      <c r="N159" s="71" t="n">
        <v>104</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1.0</t>
        </is>
      </c>
      <c r="C160" s="38" t="n"/>
      <c r="D160" s="38" t="inlineStr">
        <is>
          <t>AUGMENT, EXIT, GLOBAL_CHECK, REDUCE, STOCKS_EXIT</t>
        </is>
      </c>
      <c r="E160" s="38" t="n"/>
      <c r="F160" s="26" t="n"/>
      <c r="G160" s="38">
        <f>IFERROR(VLOOKUP($A184&amp;"_"&amp;$B184,Results_Deltas!$A$2:$P$15000,5,FALSE),"")</f>
        <v/>
      </c>
      <c r="H160" s="38" t="inlineStr">
        <is>
          <t>Blanket (page end)</t>
        </is>
      </c>
      <c r="I160" s="26" t="n"/>
      <c r="J160" s="26" t="n"/>
      <c r="K160" s="26" t="n"/>
      <c r="L160" s="26" t="inlineStr">
        <is>
          <t>NO</t>
        </is>
      </c>
      <c r="M160" s="0" t="n">
        <v>-2.211868618635919</v>
      </c>
      <c r="N160" s="71" t="n">
        <v>105</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0.5</t>
        </is>
      </c>
      <c r="C161" s="38" t="n"/>
      <c r="D161" s="38" t="inlineStr">
        <is>
          <t>AUGMENT, EXIT, GLOBAL_CHECK, REDUCE, STOCKS_EXIT</t>
        </is>
      </c>
      <c r="E161" s="38" t="n"/>
      <c r="F161" s="26" t="n"/>
      <c r="G161" s="38">
        <f>IFERROR(VLOOKUP($A185&amp;"_"&amp;$B185,Results_Deltas!$A$2:$P$15000,5,FALSE),"")</f>
        <v/>
      </c>
      <c r="H161" s="38" t="inlineStr">
        <is>
          <t>Blanket (page end)</t>
        </is>
      </c>
      <c r="I161" s="26" t="n"/>
      <c r="J161" s="26" t="n"/>
      <c r="K161" s="26" t="n"/>
      <c r="L161" s="26" t="inlineStr">
        <is>
          <t>NO</t>
        </is>
      </c>
      <c r="M161" s="0" t="n">
        <v>-1.980955507297841</v>
      </c>
      <c r="N161" s="71" t="n">
        <v>105</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OI_CONFIRM_ENABLED</t>
        </is>
      </c>
      <c r="B162" s="38" t="inlineStr">
        <is>
          <t>False</t>
        </is>
      </c>
      <c r="C162" s="38" t="n"/>
      <c r="D162" s="38" t="inlineStr">
        <is>
          <t>ENTRY, GLOBAL_CHECK, STOCKS_EXIT</t>
        </is>
      </c>
      <c r="E162" s="38" t="n"/>
      <c r="F162" s="26" t="n"/>
      <c r="G162" s="38">
        <f>IFERROR(VLOOKUP($A186&amp;"_"&amp;$B186,Results_Deltas!$A$2:$P$15000,5,FALSE),"")</f>
        <v/>
      </c>
      <c r="H162" s="38" t="inlineStr">
        <is>
          <t>Blanket (page end)</t>
        </is>
      </c>
      <c r="I162" s="26" t="n"/>
      <c r="J162" s="26" t="n"/>
      <c r="K162" s="26" t="n"/>
      <c r="L162" s="26" t="inlineStr">
        <is>
          <t>NO</t>
        </is>
      </c>
      <c r="M162" s="0" t="n">
        <v>-1.033359404504189</v>
      </c>
      <c r="N162" s="71" t="n">
        <v>93</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9" t="inlineStr">
        <is>
          <t>OI_CONFIRM_ENABLED</t>
        </is>
      </c>
      <c r="B163" s="40" t="inlineStr">
        <is>
          <t>True</t>
        </is>
      </c>
      <c r="C163" s="38" t="n"/>
      <c r="D163" s="38" t="inlineStr">
        <is>
          <t>ENTRY, GLOBAL_CHECK, STOCKS_EXIT</t>
        </is>
      </c>
      <c r="E163" s="38" t="n"/>
      <c r="F163" s="26" t="n"/>
      <c r="G163" s="38">
        <f>IFERROR(VLOOKUP($A187&amp;"_"&amp;$B187,Results_Deltas!$A$2:$P$15000,5,FALSE),"")</f>
        <v/>
      </c>
      <c r="H163" s="38" t="inlineStr">
        <is>
          <t>Blanket (page end)</t>
        </is>
      </c>
      <c r="I163" s="26" t="n"/>
      <c r="J163" s="26" t="n"/>
      <c r="K163" s="26" t="n"/>
      <c r="L163" s="26" t="inlineStr">
        <is>
          <t>NO</t>
        </is>
      </c>
      <c r="M163" s="0" t="n">
        <v>-3.920522648709543</v>
      </c>
      <c r="N163" s="71" t="n">
        <v>101</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OI_CONFIRM_MIN_CHANGE_PCT</t>
        </is>
      </c>
      <c r="B164" s="38" t="inlineStr">
        <is>
          <t>0</t>
        </is>
      </c>
      <c r="C164" s="38" t="n"/>
      <c r="D164" s="38" t="inlineStr">
        <is>
          <t>ENTRY, GLOBAL_CHECK, STOCKS_EXIT</t>
        </is>
      </c>
      <c r="E164" s="38" t="n"/>
      <c r="F164" s="26" t="n"/>
      <c r="G164" s="38">
        <f>IFERROR(VLOOKUP($A188&amp;"_"&amp;$B188,Results_Deltas!$A$2:$P$15000,5,FALSE),"")</f>
        <v/>
      </c>
      <c r="H164" s="38" t="inlineStr">
        <is>
          <t>Blanket (page end)</t>
        </is>
      </c>
      <c r="I164" s="26" t="n"/>
      <c r="J164" s="26" t="n"/>
      <c r="K164" s="26" t="n"/>
      <c r="L164" s="26" t="inlineStr">
        <is>
          <t>NO</t>
        </is>
      </c>
      <c r="M164" s="0" t="n">
        <v>-3.43723934059771</v>
      </c>
      <c r="N164" s="71" t="n">
        <v>105</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OI_CONFIRM_MIN_CHANGE_PCT</t>
        </is>
      </c>
      <c r="B165" s="38" t="inlineStr">
        <is>
          <t>2.0</t>
        </is>
      </c>
      <c r="C165" s="38" t="n"/>
      <c r="D165" s="38" t="inlineStr">
        <is>
          <t>ENTRY, GLOBAL_CHECK, STOCKS_EXIT</t>
        </is>
      </c>
      <c r="E165" s="38" t="n"/>
      <c r="F165" s="26" t="n"/>
      <c r="G165" s="38">
        <f>IFERROR(VLOOKUP($A189&amp;"_"&amp;$B189,Results_Deltas!$A$2:$P$15000,5,FALSE),"")</f>
        <v/>
      </c>
      <c r="H165" s="38" t="inlineStr">
        <is>
          <t>Blanket (page end)</t>
        </is>
      </c>
      <c r="I165" s="26" t="n"/>
      <c r="J165" s="26" t="n"/>
      <c r="K165" s="26" t="n"/>
      <c r="L165" s="26" t="inlineStr">
        <is>
          <t>YES</t>
        </is>
      </c>
      <c r="M165" s="0" t="n">
        <v>-4.156713820786222</v>
      </c>
      <c r="N165" s="71" t="n">
        <v>100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1.0</t>
        </is>
      </c>
      <c r="C166" s="38" t="n"/>
      <c r="D166" s="38" t="inlineStr">
        <is>
          <t>ENTRY, GLOBAL_CHECK, STOCKS_EXIT</t>
        </is>
      </c>
      <c r="E166" s="38" t="n"/>
      <c r="F166" s="26" t="n"/>
      <c r="G166" s="38">
        <f>IFERROR(VLOOKUP($A190&amp;"_"&amp;$B190,Results_Deltas!$A$2:$P$15000,5,FALSE),"")</f>
        <v/>
      </c>
      <c r="H166" s="38" t="inlineStr">
        <is>
          <t>Blanket (page end)</t>
        </is>
      </c>
      <c r="I166" s="26" t="n"/>
      <c r="J166" s="26" t="n"/>
      <c r="K166" s="26" t="n"/>
      <c r="L166" s="26" t="inlineStr">
        <is>
          <t>NO</t>
        </is>
      </c>
      <c r="M166" s="0" t="n">
        <v>-2.959358952767639</v>
      </c>
      <c r="N166" s="71" t="n">
        <v>105</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OI_CONFIRM_MIN_CHANGE_PCT</t>
        </is>
      </c>
      <c r="B167" s="40" t="inlineStr">
        <is>
          <t>0.5</t>
        </is>
      </c>
      <c r="C167" s="38" t="n"/>
      <c r="D167" s="38" t="inlineStr">
        <is>
          <t>ENTRY, GLOBAL_CHECK, STOCKS_EXIT</t>
        </is>
      </c>
      <c r="E167" s="38" t="n"/>
      <c r="F167" s="26" t="n"/>
      <c r="G167" s="38">
        <f>IFERROR(VLOOKUP($A191&amp;"_"&amp;$B191,Results_Deltas!$A$2:$P$15000,5,FALSE),"")</f>
        <v/>
      </c>
      <c r="H167" s="38" t="inlineStr">
        <is>
          <t>Blanket (page end)</t>
        </is>
      </c>
      <c r="I167" s="26" t="n"/>
      <c r="J167" s="26" t="n"/>
      <c r="K167" s="26" t="n"/>
      <c r="L167" s="26" t="inlineStr">
        <is>
          <t>NO</t>
        </is>
      </c>
      <c r="M167" s="0" t="n">
        <v>-1.883282834340733</v>
      </c>
      <c r="N167" s="71" t="n">
        <v>104</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OI_CONFIRM_MIN_PRICE_PCT</t>
        </is>
      </c>
      <c r="B168" s="38" t="inlineStr">
        <is>
          <t>0</t>
        </is>
      </c>
      <c r="C168" s="38" t="n"/>
      <c r="D168" s="38" t="inlineStr">
        <is>
          <t>ENTRY, GLOBAL_CHECK, STOCKS_EXIT</t>
        </is>
      </c>
      <c r="E168" s="38" t="n"/>
      <c r="F168" s="26" t="n"/>
      <c r="G168" s="38">
        <f>IFERROR(VLOOKUP($A192&amp;"_"&amp;$B192,Results_Deltas!$A$2:$P$15000,5,FALSE),"")</f>
        <v/>
      </c>
      <c r="H168" s="38" t="inlineStr">
        <is>
          <t>Blanket (page end)</t>
        </is>
      </c>
      <c r="I168" s="26" t="n"/>
      <c r="J168" s="26" t="n"/>
      <c r="K168" s="26" t="n"/>
      <c r="L168" s="26" t="inlineStr">
        <is>
          <t>NO</t>
        </is>
      </c>
      <c r="M168" s="0" t="n">
        <v>-2.354547392687361</v>
      </c>
      <c r="N168" s="71" t="n">
        <v>103</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OI_CONFIRM_MIN_PRICE_PCT</t>
        </is>
      </c>
      <c r="B169" s="38" t="inlineStr">
        <is>
          <t>2.0</t>
        </is>
      </c>
      <c r="C169" s="38" t="n"/>
      <c r="D169" s="38" t="inlineStr">
        <is>
          <t>ENTRY, GLOBAL_CHECK, STOCKS_EXIT</t>
        </is>
      </c>
      <c r="E169" s="38" t="n"/>
      <c r="F169" s="26" t="n"/>
      <c r="G169" s="38">
        <f>IFERROR(VLOOKUP($A193&amp;"_"&amp;$B193,Results_Deltas!$A$2:$P$15000,5,FALSE),"")</f>
        <v/>
      </c>
      <c r="H169" s="38" t="inlineStr">
        <is>
          <t>Blanket (page end)</t>
        </is>
      </c>
      <c r="I169" s="26" t="n"/>
      <c r="J169" s="26" t="n"/>
      <c r="K169" s="26" t="n"/>
      <c r="L169" s="26" t="inlineStr">
        <is>
          <t>YES</t>
        </is>
      </c>
      <c r="M169" s="0" t="n">
        <v>-2.665344429588409</v>
      </c>
      <c r="N169" s="71" t="n">
        <v>104</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1.0</t>
        </is>
      </c>
      <c r="C170" s="38" t="n"/>
      <c r="D170" s="38" t="inlineStr">
        <is>
          <t>ENTRY, GLOBAL_CHECK, STOCKS_EXIT</t>
        </is>
      </c>
      <c r="E170" s="38" t="n"/>
      <c r="F170" s="26" t="n"/>
      <c r="G170" s="38">
        <f>IFERROR(VLOOKUP($A194&amp;"_"&amp;$B194,Results_Deltas!$A$2:$P$15000,5,FALSE),"")</f>
        <v/>
      </c>
      <c r="H170" s="38" t="inlineStr">
        <is>
          <t>Blanket (page end)</t>
        </is>
      </c>
      <c r="I170" s="26" t="n"/>
      <c r="J170" s="26" t="n"/>
      <c r="K170" s="26" t="n"/>
      <c r="L170" s="26" t="inlineStr">
        <is>
          <t>NO</t>
        </is>
      </c>
      <c r="M170" s="0" t="n">
        <v>-3.973575701627417</v>
      </c>
      <c r="N170" s="71" t="n">
        <v>98</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0.5</t>
        </is>
      </c>
      <c r="C171" s="38" t="n"/>
      <c r="D171" s="38" t="inlineStr">
        <is>
          <t>ENTRY, GLOBAL_CHECK, STOCKS_EXIT</t>
        </is>
      </c>
      <c r="E171" s="38" t="n"/>
      <c r="F171" s="26" t="n"/>
      <c r="G171" s="38">
        <f>IFERROR(VLOOKUP($A195&amp;"_"&amp;$B195,Results_Deltas!$A$2:$P$15000,5,FALSE),"")</f>
        <v/>
      </c>
      <c r="H171" s="38" t="inlineStr">
        <is>
          <t>Blanket (page end)</t>
        </is>
      </c>
      <c r="I171" s="26" t="n"/>
      <c r="J171" s="26" t="n"/>
      <c r="K171" s="26" t="n"/>
      <c r="L171" s="26" t="inlineStr">
        <is>
          <t>NO</t>
        </is>
      </c>
      <c r="M171" s="0" t="n">
        <v>-3.965490336768173</v>
      </c>
      <c r="N171" s="71" t="n">
        <v>99</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sheetData>
  <mergeCells count="1">
    <mergeCell ref="A1:IL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O17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09 AUGMENT_RISK_SIZING - 17 bases -&gt; 56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AUGMENT_FALLBACK_GAIN_PCT</t>
        </is>
      </c>
      <c r="B3" s="26" t="inlineStr">
        <is>
          <t>0.75</t>
        </is>
      </c>
      <c r="C3" s="26" t="n"/>
      <c r="D3" s="26" t="n"/>
      <c r="E3" s="26" t="n"/>
      <c r="F3" s="26" t="n"/>
      <c r="G3" s="26">
        <f>IFERROR(VLOOKUP($A15&amp;"_"&amp;$B15,Results_Deltas!$A$2:$P$15000,5,FALSE),"")</f>
        <v/>
      </c>
      <c r="H3" s="26">
        <f>IFERROR(VLOOKUP($A15,Results_30d_Deltas!$A$2:$H$5000,7,FALSE)-E14,"")</f>
        <v/>
      </c>
      <c r="I3" s="26">
        <f>IFERROR(VLOOKUP($A15,Results_30d_Deltas!$A$2:$H$5000,6,FALSE),"")</f>
        <v/>
      </c>
      <c r="J3" s="26" t="n"/>
      <c r="K3" s="26" t="n"/>
      <c r="L3" s="26" t="inlineStr">
        <is>
          <t>NO</t>
        </is>
      </c>
      <c r="M3" s="74" t="n">
        <v>-8.821781818909155</v>
      </c>
      <c r="N3" s="71" t="n">
        <v>36</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4" t="inlineStr">
        <is>
          <t>BREAKEVEN_GAIN_EROSION_FILTER_TF=OFF</t>
        </is>
      </c>
      <c r="AO3" s="34" t="inlineStr">
        <is>
          <t>BREAKEVEN_GAIN_EROSION_FILTER_TF=D</t>
        </is>
      </c>
      <c r="AP3" s="34" t="inlineStr">
        <is>
          <t>BREAKEVEN_GAIN_EROSION_FILTER_TF=4h</t>
        </is>
      </c>
      <c r="AQ3" s="34" t="inlineStr">
        <is>
          <t>BREAKEVEN_GAIN_EROSION_FILTER_TF=1h</t>
        </is>
      </c>
      <c r="AR3" s="34" t="inlineStr">
        <is>
          <t>BREAKEVEN_GAIN_EROSION_FILTER_TF=15m</t>
        </is>
      </c>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ez_manage.py:56864 top()</t>
        </is>
      </c>
      <c r="IN3" s="26" t="inlineStr">
        <is>
          <t>v12_quick_engine.py:4990 x4</t>
        </is>
      </c>
      <c r="IO3" s="26" t="n"/>
    </row>
    <row r="4" ht="10.5" customHeight="1" s="67">
      <c r="A4" s="26" t="inlineStr">
        <is>
          <t>AUGMENT_FALLBACK_GAIN_PCT</t>
        </is>
      </c>
      <c r="B4" s="26" t="inlineStr">
        <is>
          <t>0.5</t>
        </is>
      </c>
      <c r="C4" s="26" t="n"/>
      <c r="D4" s="26" t="n"/>
      <c r="E4" s="26" t="n"/>
      <c r="F4" s="26" t="n"/>
      <c r="G4" s="26">
        <f>IFERROR(VLOOKUP($A14&amp;"_"&amp;$B14,Results_Deltas!$A$2:$P$15000,5,FALSE),"")</f>
        <v/>
      </c>
      <c r="H4" s="26">
        <f>IFERROR(VLOOKUP($A14,Results_30d_Deltas!$A$2:$H$5000,7,FALSE)-E13,"")</f>
        <v/>
      </c>
      <c r="I4" s="26">
        <f>IFERROR(VLOOKUP($A14,Results_30d_Deltas!$A$2:$H$5000,6,FALSE),"")</f>
        <v/>
      </c>
      <c r="J4" s="26" t="n"/>
      <c r="K4" s="26" t="n"/>
      <c r="L4" s="26" t="inlineStr">
        <is>
          <t>NO</t>
        </is>
      </c>
      <c r="M4" s="74" t="n">
        <v>-8.944715091247469</v>
      </c>
      <c r="N4" s="71" t="n">
        <v>36</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4" t="inlineStr">
        <is>
          <t>BREAKEVEN_GAIN_EROSION_FILTER_TF=OFF</t>
        </is>
      </c>
      <c r="AO4" s="34" t="inlineStr">
        <is>
          <t>BREAKEVEN_GAIN_EROSION_FILTER_TF=D</t>
        </is>
      </c>
      <c r="AP4" s="34" t="inlineStr">
        <is>
          <t>BREAKEVEN_GAIN_EROSION_FILTER_TF=4h</t>
        </is>
      </c>
      <c r="AQ4" s="34" t="inlineStr">
        <is>
          <t>BREAKEVEN_GAIN_EROSION_FILTER_TF=1h</t>
        </is>
      </c>
      <c r="AR4" s="34" t="inlineStr">
        <is>
          <t>BREAKEVEN_GAIN_EROSION_FILTER_TF=15m</t>
        </is>
      </c>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ez_manage.py:56864 top()</t>
        </is>
      </c>
      <c r="IN4" s="26" t="inlineStr">
        <is>
          <t>v12_quick_engine.py:4990 x4</t>
        </is>
      </c>
      <c r="IO4" s="26" t="n"/>
    </row>
    <row r="5" ht="10.5" customHeight="1" s="67">
      <c r="A5" s="37" t="inlineStr">
        <is>
          <t>BANDAID_OFF_LOSER_RECOVER_PCT</t>
        </is>
      </c>
      <c r="B5" s="38" t="inlineStr">
        <is>
          <t>2.0</t>
        </is>
      </c>
      <c r="C5" s="38" t="n"/>
      <c r="D5" s="38" t="inlineStr">
        <is>
          <t>AUGMENT, ENTRY, EXIT, GLOBAL_CHECK, REDUCE, STOCKS_EXIT</t>
        </is>
      </c>
      <c r="E5" s="38" t="n"/>
      <c r="F5" s="26" t="n"/>
      <c r="G5" s="38">
        <f>IFERROR(VLOOKUP($A64&amp;"_"&amp;$B64,Results_Deltas!$A$2:$P$15000,5,FALSE),"")</f>
        <v/>
      </c>
      <c r="H5" s="38" t="inlineStr">
        <is>
          <t>Blanket (page end)</t>
        </is>
      </c>
      <c r="I5" s="26" t="n"/>
      <c r="J5" s="26" t="n"/>
      <c r="K5" s="26" t="n"/>
      <c r="L5" s="26" t="inlineStr">
        <is>
          <t>NO</t>
        </is>
      </c>
      <c r="M5" s="0" t="n">
        <v>-2.755827363764006</v>
      </c>
      <c r="N5" s="71" t="n">
        <v>115</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BANDAID_OFF_LOSER_RECOVER_PCT</t>
        </is>
      </c>
      <c r="B6" s="38" t="inlineStr">
        <is>
          <t>1.0</t>
        </is>
      </c>
      <c r="C6" s="38" t="n"/>
      <c r="D6" s="38" t="inlineStr">
        <is>
          <t>AUGMENT, ENTRY, EXIT, GLOBAL_CHECK, REDUCE, STOCKS_EXIT</t>
        </is>
      </c>
      <c r="E6" s="38" t="n"/>
      <c r="F6" s="26" t="n"/>
      <c r="G6" s="38">
        <f>IFERROR(VLOOKUP($A65&amp;"_"&amp;$B65,Results_Deltas!$A$2:$P$15000,5,FALSE),"")</f>
        <v/>
      </c>
      <c r="H6" s="38" t="inlineStr">
        <is>
          <t>Blanket (page end)</t>
        </is>
      </c>
      <c r="I6" s="26" t="n"/>
      <c r="J6" s="26" t="n"/>
      <c r="K6" s="26" t="n"/>
      <c r="L6" s="26" t="inlineStr">
        <is>
          <t>NO</t>
        </is>
      </c>
      <c r="M6" s="0" t="n">
        <v>-3.560587580512908</v>
      </c>
      <c r="N6" s="71" t="n">
        <v>111</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BANDAID_OFF_LOSER_RECOVER_PCT</t>
        </is>
      </c>
      <c r="B7" s="38" t="inlineStr">
        <is>
          <t>0.5</t>
        </is>
      </c>
      <c r="C7" s="38" t="n"/>
      <c r="D7" s="38" t="inlineStr">
        <is>
          <t>AUGMENT, ENTRY, EXIT, GLOBAL_CHECK, REDUCE, STOCKS_EXIT</t>
        </is>
      </c>
      <c r="E7" s="38" t="n"/>
      <c r="F7" s="26" t="n"/>
      <c r="G7" s="38">
        <f>IFERROR(VLOOKUP($A66&amp;"_"&amp;$B66,Results_Deltas!$A$2:$P$15000,5,FALSE),"")</f>
        <v/>
      </c>
      <c r="H7" s="38" t="inlineStr">
        <is>
          <t>Blanket (page end)</t>
        </is>
      </c>
      <c r="I7" s="26" t="n"/>
      <c r="J7" s="26" t="n"/>
      <c r="K7" s="26" t="n"/>
      <c r="L7" s="26" t="inlineStr">
        <is>
          <t>NO</t>
        </is>
      </c>
      <c r="M7" s="0" t="n">
        <v>-3.848673715899851</v>
      </c>
      <c r="N7" s="71" t="n">
        <v>111</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9" t="inlineStr">
        <is>
          <t>BAND_ARROW_ENABLED</t>
        </is>
      </c>
      <c r="B8" s="40" t="inlineStr">
        <is>
          <t>False</t>
        </is>
      </c>
      <c r="C8" s="38" t="n"/>
      <c r="D8" s="38" t="inlineStr">
        <is>
          <t>GLOBAL_CHECK, STOCKS_EXIT</t>
        </is>
      </c>
      <c r="E8" s="38" t="n"/>
      <c r="F8" s="26" t="n"/>
      <c r="G8" s="38">
        <f>IFERROR(VLOOKUP($A67&amp;"_"&amp;$B67,Results_Deltas!$A$2:$P$15000,5,FALSE),"")</f>
        <v/>
      </c>
      <c r="H8" s="38" t="inlineStr">
        <is>
          <t>Blanket (page end)</t>
        </is>
      </c>
      <c r="I8" s="26" t="n"/>
      <c r="J8" s="26" t="n"/>
      <c r="K8" s="26" t="n"/>
      <c r="L8" s="26" t="inlineStr">
        <is>
          <t>YES</t>
        </is>
      </c>
      <c r="M8" s="0" t="n">
        <v>-0.9517966494482196</v>
      </c>
      <c r="N8" s="71" t="n">
        <v>108</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BAND_ARROW_ENABLED</t>
        </is>
      </c>
      <c r="B9" s="38" t="inlineStr">
        <is>
          <t>True</t>
        </is>
      </c>
      <c r="C9" s="38" t="n"/>
      <c r="D9" s="38" t="inlineStr">
        <is>
          <t>GLOBAL_CHECK, STOCKS_EXIT</t>
        </is>
      </c>
      <c r="E9" s="38" t="n"/>
      <c r="F9" s="26" t="n"/>
      <c r="G9" s="38">
        <f>IFERROR(VLOOKUP($A68&amp;"_"&amp;$B68,Results_Deltas!$A$2:$P$15000,5,FALSE),"")</f>
        <v/>
      </c>
      <c r="H9" s="38" t="inlineStr">
        <is>
          <t>Blanket (page end)</t>
        </is>
      </c>
      <c r="I9" s="26" t="n"/>
      <c r="J9" s="26" t="n"/>
      <c r="K9" s="26" t="n"/>
      <c r="L9" s="26" t="inlineStr">
        <is>
          <t>NO</t>
        </is>
      </c>
      <c r="M9" s="0" t="n">
        <v>-3.74335106776776</v>
      </c>
      <c r="N9" s="71" t="n">
        <v>116</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COOLDOWN_LOCKS_FILTER_TF</t>
        </is>
      </c>
      <c r="B10" s="38" t="inlineStr">
        <is>
          <t>OFF</t>
        </is>
      </c>
      <c r="C10" s="38" t="n"/>
      <c r="D10" s="38" t="inlineStr">
        <is>
          <t>GLOBAL_CHECK</t>
        </is>
      </c>
      <c r="E10" s="38" t="n"/>
      <c r="F10" s="26" t="n"/>
      <c r="G10" s="38">
        <f>IFERROR(VLOOKUP($A69&amp;"_"&amp;$B69,Results_Deltas!$A$2:$P$15000,5,FALSE),"")</f>
        <v/>
      </c>
      <c r="H10" s="38" t="inlineStr">
        <is>
          <t>Blanket (page end)</t>
        </is>
      </c>
      <c r="I10" s="26" t="n"/>
      <c r="J10" s="26" t="n"/>
      <c r="K10" s="26" t="n"/>
      <c r="L10" s="26" t="inlineStr">
        <is>
          <t>NO</t>
        </is>
      </c>
      <c r="M10" s="74" t="n">
        <v>-4.028579967112566</v>
      </c>
      <c r="N10" s="71" t="n">
        <v>123</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COOLDOWN_LOCKS_FILTER_TF</t>
        </is>
      </c>
      <c r="B11" s="38" t="inlineStr">
        <is>
          <t>D</t>
        </is>
      </c>
      <c r="C11" s="38" t="n"/>
      <c r="D11" s="38" t="inlineStr">
        <is>
          <t>GLOBAL_CHECK</t>
        </is>
      </c>
      <c r="E11" s="38" t="n"/>
      <c r="F11" s="26" t="n"/>
      <c r="G11" s="38">
        <f>IFERROR(VLOOKUP($A70&amp;"_"&amp;$B70,Results_Deltas!$A$2:$P$15000,5,FALSE),"")</f>
        <v/>
      </c>
      <c r="H11" s="38" t="inlineStr">
        <is>
          <t>Blanket (page end)</t>
        </is>
      </c>
      <c r="I11" s="26" t="n"/>
      <c r="J11" s="26" t="n"/>
      <c r="K11" s="26" t="n"/>
      <c r="L11" s="26" t="inlineStr">
        <is>
          <t>NO</t>
        </is>
      </c>
      <c r="M11" s="74" t="n">
        <v>-4.121987401513442</v>
      </c>
      <c r="N11" s="71" t="n">
        <v>122</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COOLDOWN_LOCKS_FILTER_TF</t>
        </is>
      </c>
      <c r="B12" s="38" t="inlineStr">
        <is>
          <t>4h</t>
        </is>
      </c>
      <c r="C12" s="38" t="n"/>
      <c r="D12" s="38" t="inlineStr">
        <is>
          <t>GLOBAL_CHECK</t>
        </is>
      </c>
      <c r="E12" s="38" t="n"/>
      <c r="F12" s="26" t="n"/>
      <c r="G12" s="38">
        <f>IFERROR(VLOOKUP($A71&amp;"_"&amp;$B71,Results_Deltas!$A$2:$P$15000,5,FALSE),"")</f>
        <v/>
      </c>
      <c r="H12" s="38" t="inlineStr">
        <is>
          <t>Blanket (page end)</t>
        </is>
      </c>
      <c r="I12" s="26" t="n"/>
      <c r="J12" s="26" t="n"/>
      <c r="K12" s="26" t="n"/>
      <c r="L12" s="26" t="inlineStr">
        <is>
          <t>NO</t>
        </is>
      </c>
      <c r="M12" s="74" t="n">
        <v>-4.054590969105028</v>
      </c>
      <c r="N12" s="71" t="n">
        <v>122</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COOLDOWN_LOCKS_FILTER_TF</t>
        </is>
      </c>
      <c r="B13" s="38" t="inlineStr">
        <is>
          <t>1h</t>
        </is>
      </c>
      <c r="C13" s="38" t="n"/>
      <c r="D13" s="38" t="inlineStr">
        <is>
          <t>GLOBAL_CHECK</t>
        </is>
      </c>
      <c r="E13" s="38" t="n"/>
      <c r="F13" s="26" t="n"/>
      <c r="G13" s="38">
        <f>IFERROR(VLOOKUP($A72&amp;"_"&amp;$B72,Results_Deltas!$A$2:$P$15000,5,FALSE),"")</f>
        <v/>
      </c>
      <c r="H13" s="38" t="inlineStr">
        <is>
          <t>Blanket (page end)</t>
        </is>
      </c>
      <c r="I13" s="26" t="n"/>
      <c r="J13" s="26" t="n"/>
      <c r="K13" s="26" t="n"/>
      <c r="L13" s="26" t="inlineStr">
        <is>
          <t>NO</t>
        </is>
      </c>
      <c r="M13" s="74" t="n">
        <v>-3.92394930675324</v>
      </c>
      <c r="N13" s="71" t="n">
        <v>123</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9" t="inlineStr">
        <is>
          <t>COOLDOWN_LOCKS_FILTER_TF</t>
        </is>
      </c>
      <c r="B14" s="40" t="inlineStr">
        <is>
          <t>15m</t>
        </is>
      </c>
      <c r="C14" s="38" t="n"/>
      <c r="D14" s="38" t="inlineStr">
        <is>
          <t>GLOBAL_CHECK</t>
        </is>
      </c>
      <c r="E14" s="38" t="n"/>
      <c r="F14" s="26" t="n"/>
      <c r="G14" s="38">
        <f>IFERROR(VLOOKUP($A73&amp;"_"&amp;$B73,Results_Deltas!$A$2:$P$15000,5,FALSE),"")</f>
        <v/>
      </c>
      <c r="H14" s="38" t="inlineStr">
        <is>
          <t>Blanket (page end)</t>
        </is>
      </c>
      <c r="I14" s="26" t="n"/>
      <c r="J14" s="26" t="n"/>
      <c r="K14" s="26" t="n"/>
      <c r="L14" s="26" t="inlineStr">
        <is>
          <t>NO</t>
        </is>
      </c>
      <c r="M14" s="74" t="n">
        <v>-1.01866874317438</v>
      </c>
      <c r="N14" s="71" t="n">
        <v>107</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9" t="inlineStr">
        <is>
          <t>CRYPTO_SPIKE_FADE_THRESHOLD_PCT</t>
        </is>
      </c>
      <c r="B15" s="40" t="inlineStr">
        <is>
          <t>10</t>
        </is>
      </c>
      <c r="C15" s="38" t="n"/>
      <c r="D15" s="38" t="inlineStr">
        <is>
          <t>GLOBAL_CHECK, STOCKS_EXIT</t>
        </is>
      </c>
      <c r="E15" s="38" t="n"/>
      <c r="F15" s="26" t="n"/>
      <c r="G15" s="38">
        <f>IFERROR(VLOOKUP($A74&amp;"_"&amp;$B74,Results_Deltas!$A$2:$P$15000,5,FALSE),"")</f>
        <v/>
      </c>
      <c r="H15" s="38" t="inlineStr">
        <is>
          <t>Blanket (page end)</t>
        </is>
      </c>
      <c r="I15" s="26" t="n"/>
      <c r="J15" s="26" t="n"/>
      <c r="K15" s="26" t="n"/>
      <c r="L15" s="26" t="inlineStr">
        <is>
          <t>NO</t>
        </is>
      </c>
      <c r="M15" s="74" t="n">
        <v>-2.107178556060148</v>
      </c>
      <c r="N15" s="71" t="n">
        <v>120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CRYPTO_SPIKE_FADE_THRESHOLD_PCT</t>
        </is>
      </c>
      <c r="B16" s="38" t="inlineStr">
        <is>
          <t>12.5</t>
        </is>
      </c>
      <c r="C16" s="38" t="n"/>
      <c r="D16" s="38" t="inlineStr">
        <is>
          <t>GLOBAL_CHECK, STOCKS_EXIT</t>
        </is>
      </c>
      <c r="E16" s="38" t="n"/>
      <c r="F16" s="26" t="n"/>
      <c r="G16" s="38">
        <f>IFERROR(VLOOKUP($A75&amp;"_"&amp;$B75,Results_Deltas!$A$2:$P$15000,5,FALSE),"")</f>
        <v/>
      </c>
      <c r="H16" s="38" t="inlineStr">
        <is>
          <t>Blanket (page end)</t>
        </is>
      </c>
      <c r="I16" s="26" t="n"/>
      <c r="J16" s="26" t="n"/>
      <c r="K16" s="26" t="n"/>
      <c r="L16" s="26" t="inlineStr">
        <is>
          <t>NO</t>
        </is>
      </c>
      <c r="M16" s="74" t="n">
        <v>-3.23024615589541</v>
      </c>
      <c r="N16" s="71" t="n">
        <v>119</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CRYPTO_SPIKE_FADE_THRESHOLD_PCT</t>
        </is>
      </c>
      <c r="B17" s="38" t="inlineStr">
        <is>
          <t>7.5</t>
        </is>
      </c>
      <c r="C17" s="38" t="n"/>
      <c r="D17" s="38" t="inlineStr">
        <is>
          <t>GLOBAL_CHECK, STOCKS_EXIT</t>
        </is>
      </c>
      <c r="E17" s="38" t="n"/>
      <c r="F17" s="26" t="n"/>
      <c r="G17" s="38">
        <f>IFERROR(VLOOKUP($A76&amp;"_"&amp;$B76,Results_Deltas!$A$2:$P$15000,5,FALSE),"")</f>
        <v/>
      </c>
      <c r="H17" s="38" t="inlineStr">
        <is>
          <t>Blanket (page end)</t>
        </is>
      </c>
      <c r="I17" s="26" t="n"/>
      <c r="J17" s="26" t="n"/>
      <c r="K17" s="26" t="n"/>
      <c r="L17" s="26" t="inlineStr">
        <is>
          <t>NO</t>
        </is>
      </c>
      <c r="M17" s="74" t="n">
        <v>-3.119257057565497</v>
      </c>
      <c r="N17" s="71" t="n">
        <v>118</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CRYPTO_SPIKE_FADE_THRESHOLD_PCT</t>
        </is>
      </c>
      <c r="B18" s="38" t="inlineStr">
        <is>
          <t>5</t>
        </is>
      </c>
      <c r="C18" s="38" t="n"/>
      <c r="D18" s="38" t="inlineStr">
        <is>
          <t>GLOBAL_CHECK, STOCKS_EXIT</t>
        </is>
      </c>
      <c r="E18" s="38" t="n"/>
      <c r="F18" s="26" t="n"/>
      <c r="G18" s="38">
        <f>IFERROR(VLOOKUP($A77&amp;"_"&amp;$B77,Results_Deltas!$A$2:$P$15000,5,FALSE),"")</f>
        <v/>
      </c>
      <c r="H18" s="38" t="inlineStr">
        <is>
          <t>Blanket (page end)</t>
        </is>
      </c>
      <c r="I18" s="26" t="n"/>
      <c r="J18" s="26" t="n"/>
      <c r="K18" s="26" t="n"/>
      <c r="L18" s="26" t="inlineStr">
        <is>
          <t>NO</t>
        </is>
      </c>
      <c r="M18" s="74" t="n">
        <v>-2.02794886506575</v>
      </c>
      <c r="N18" s="71" t="n">
        <v>119</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9" t="inlineStr">
        <is>
          <t>DC_MOMENT_STRONG_THRESHOLD</t>
        </is>
      </c>
      <c r="B19" s="40" t="inlineStr">
        <is>
          <t>40</t>
        </is>
      </c>
      <c r="C19" s="38" t="n"/>
      <c r="D19" s="38" t="inlineStr">
        <is>
          <t>ENTRY, GLOBAL_CHECK, STOCKS_EXIT</t>
        </is>
      </c>
      <c r="E19" s="38" t="n"/>
      <c r="F19" s="26" t="n"/>
      <c r="G19" s="38">
        <f>IFERROR(VLOOKUP($A78&amp;"_"&amp;$B78,Results_Deltas!$A$2:$P$15000,5,FALSE),"")</f>
        <v/>
      </c>
      <c r="H19" s="38" t="inlineStr">
        <is>
          <t>Blanket (page end)</t>
        </is>
      </c>
      <c r="I19" s="26" t="n"/>
      <c r="J19" s="26" t="n"/>
      <c r="K19" s="26" t="n"/>
      <c r="L19" s="26" t="inlineStr">
        <is>
          <t>YES</t>
        </is>
      </c>
      <c r="M19" s="74" t="n">
        <v>-2.541637548777535</v>
      </c>
      <c r="N19" s="71" t="n">
        <v>118</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DC_MOMENT_STRONG_THRESHOLD</t>
        </is>
      </c>
      <c r="B20" s="38" t="inlineStr">
        <is>
          <t>50</t>
        </is>
      </c>
      <c r="C20" s="38" t="n"/>
      <c r="D20" s="38" t="inlineStr">
        <is>
          <t>ENTRY, GLOBAL_CHECK, STOCKS_EXIT</t>
        </is>
      </c>
      <c r="E20" s="38" t="n"/>
      <c r="F20" s="26" t="n"/>
      <c r="G20" s="38">
        <f>IFERROR(VLOOKUP($A79&amp;"_"&amp;$B79,Results_Deltas!$A$2:$P$15000,5,FALSE),"")</f>
        <v/>
      </c>
      <c r="H20" s="38" t="inlineStr">
        <is>
          <t>Blanket (page end)</t>
        </is>
      </c>
      <c r="I20" s="26" t="n"/>
      <c r="J20" s="26" t="n"/>
      <c r="K20" s="26" t="n"/>
      <c r="L20" s="26" t="inlineStr">
        <is>
          <t>YES</t>
        </is>
      </c>
      <c r="M20" s="74" t="n">
        <v>-4.012437551701506</v>
      </c>
      <c r="N20" s="71" t="n">
        <v>114</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DC_MOMENT_STRONG_THRESHOLD</t>
        </is>
      </c>
      <c r="B21" s="38" t="inlineStr">
        <is>
          <t>30</t>
        </is>
      </c>
      <c r="C21" s="38" t="n"/>
      <c r="D21" s="38" t="inlineStr">
        <is>
          <t>ENTRY, GLOBAL_CHECK, STOCKS_EXIT</t>
        </is>
      </c>
      <c r="E21" s="38" t="n"/>
      <c r="F21" s="26" t="n"/>
      <c r="G21" s="38">
        <f>IFERROR(VLOOKUP($A80&amp;"_"&amp;$B80,Results_Deltas!$A$2:$P$15000,5,FALSE),"")</f>
        <v/>
      </c>
      <c r="H21" s="38" t="inlineStr">
        <is>
          <t>Blanket (page end)</t>
        </is>
      </c>
      <c r="I21" s="26" t="n"/>
      <c r="J21" s="26" t="n"/>
      <c r="K21" s="26" t="n"/>
      <c r="L21" s="26" t="inlineStr">
        <is>
          <t>NO</t>
        </is>
      </c>
      <c r="M21" s="74" t="n">
        <v>-3.79797289866438</v>
      </c>
      <c r="N21" s="71" t="n">
        <v>114</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DC_MOMENT_STRONG_THRESHOLD</t>
        </is>
      </c>
      <c r="B22" s="38" t="inlineStr">
        <is>
          <t>20</t>
        </is>
      </c>
      <c r="C22" s="38" t="n"/>
      <c r="D22" s="38" t="inlineStr">
        <is>
          <t>ENTRY, GLOBAL_CHECK, STOCKS_EXIT</t>
        </is>
      </c>
      <c r="E22" s="38" t="n"/>
      <c r="F22" s="26" t="n"/>
      <c r="G22" s="38">
        <f>IFERROR(VLOOKUP($A81&amp;"_"&amp;$B81,Results_Deltas!$A$2:$P$15000,5,FALSE),"")</f>
        <v/>
      </c>
      <c r="H22" s="38" t="inlineStr">
        <is>
          <t>Blanket (page end)</t>
        </is>
      </c>
      <c r="I22" s="26" t="n"/>
      <c r="J22" s="26" t="n"/>
      <c r="K22" s="26" t="n"/>
      <c r="L22" s="26" t="inlineStr">
        <is>
          <t>NO</t>
        </is>
      </c>
      <c r="M22" s="74" t="n">
        <v>-2.325615762368202</v>
      </c>
      <c r="N22" s="71" t="n">
        <v>118</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DELTA_HTF_GATE</t>
        </is>
      </c>
      <c r="B23" s="38" t="inlineStr">
        <is>
          <t>4h</t>
        </is>
      </c>
      <c r="C23" s="38" t="n"/>
      <c r="D23" s="38" t="inlineStr">
        <is>
          <t>ENTRY, GLOBAL_CHECK, STOCKS_EXIT</t>
        </is>
      </c>
      <c r="E23" s="38" t="n"/>
      <c r="F23" s="26" t="n"/>
      <c r="G23" s="38">
        <f>IFERROR(VLOOKUP($A82&amp;"_"&amp;$B82,Results_Deltas!$A$2:$P$15000,5,FALSE),"")</f>
        <v/>
      </c>
      <c r="H23" s="38" t="inlineStr">
        <is>
          <t>Blanket (page end)</t>
        </is>
      </c>
      <c r="I23" s="26" t="n"/>
      <c r="J23" s="26" t="n"/>
      <c r="K23" s="26" t="n"/>
      <c r="L23" s="26" t="inlineStr">
        <is>
          <t>NO</t>
        </is>
      </c>
      <c r="M23" s="74" t="n">
        <v>-2.68058110965206</v>
      </c>
      <c r="N23" s="71" t="n">
        <v>113</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DELTA_HTF_GATE</t>
        </is>
      </c>
      <c r="B24" s="38" t="inlineStr">
        <is>
          <t>4h_ALT</t>
        </is>
      </c>
      <c r="C24" s="38" t="n"/>
      <c r="D24" s="38" t="inlineStr">
        <is>
          <t>ENTRY, GLOBAL_CHECK, STOCKS_EXIT</t>
        </is>
      </c>
      <c r="E24" s="38" t="n"/>
      <c r="F24" s="26" t="n"/>
      <c r="G24" s="38">
        <f>IFERROR(VLOOKUP($A83&amp;"_"&amp;$B83,Results_Deltas!$A$2:$P$15000,5,FALSE),"")</f>
        <v/>
      </c>
      <c r="H24" s="38" t="inlineStr">
        <is>
          <t>Blanket (page end)</t>
        </is>
      </c>
      <c r="I24" s="26" t="n"/>
      <c r="J24" s="26" t="n"/>
      <c r="K24" s="26" t="n"/>
      <c r="L24" s="26" t="inlineStr">
        <is>
          <t>YES</t>
        </is>
      </c>
      <c r="M24" s="74" t="n">
        <v>-2.721514998193539</v>
      </c>
      <c r="N24" s="71" t="n">
        <v>112</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9" t="inlineStr">
        <is>
          <t>DELTA_REENTRY_FILTER_ENABLED</t>
        </is>
      </c>
      <c r="B25" s="40" t="inlineStr">
        <is>
          <t>False</t>
        </is>
      </c>
      <c r="C25" s="38" t="n"/>
      <c r="D25" s="38" t="inlineStr">
        <is>
          <t>ENTRY, GLOBAL_CHECK, STOCKS_EXIT</t>
        </is>
      </c>
      <c r="E25" s="38" t="n"/>
      <c r="F25" s="26" t="n"/>
      <c r="G25" s="38">
        <f>IFERROR(VLOOKUP($A84&amp;"_"&amp;$B84,Results_Deltas!$A$2:$P$15000,5,FALSE),"")</f>
        <v/>
      </c>
      <c r="H25" s="38" t="inlineStr">
        <is>
          <t>Blanket (page end)</t>
        </is>
      </c>
      <c r="I25" s="26" t="n"/>
      <c r="J25" s="26" t="n"/>
      <c r="K25" s="26" t="n"/>
      <c r="L25" s="26" t="inlineStr">
        <is>
          <t>NO</t>
        </is>
      </c>
      <c r="M25" s="74" t="n">
        <v>-0.9302085781616091</v>
      </c>
      <c r="N25" s="71" t="n">
        <v>106</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DELTA_REENTRY_FILTER_ENABLED</t>
        </is>
      </c>
      <c r="B26" s="38" t="inlineStr">
        <is>
          <t>True</t>
        </is>
      </c>
      <c r="C26" s="38" t="n"/>
      <c r="D26" s="38" t="inlineStr">
        <is>
          <t>ENTRY, GLOBAL_CHECK, STOCKS_EXIT</t>
        </is>
      </c>
      <c r="E26" s="38" t="n"/>
      <c r="F26" s="26" t="n"/>
      <c r="G26" s="38">
        <f>IFERROR(VLOOKUP($A85&amp;"_"&amp;$B85,Results_Deltas!$A$2:$P$15000,5,FALSE),"")</f>
        <v/>
      </c>
      <c r="H26" s="38" t="inlineStr">
        <is>
          <t>Blanket (page end)</t>
        </is>
      </c>
      <c r="I26" s="26" t="n"/>
      <c r="J26" s="26" t="n"/>
      <c r="K26" s="26" t="n"/>
      <c r="L26" s="26" t="inlineStr">
        <is>
          <t>NO</t>
        </is>
      </c>
      <c r="M26" s="74" t="n">
        <v>-2.520695905760544</v>
      </c>
      <c r="N26" s="71" t="n">
        <v>116</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DUP_GUARD_FILTER_TF</t>
        </is>
      </c>
      <c r="B27" s="38" t="inlineStr">
        <is>
          <t>OFF</t>
        </is>
      </c>
      <c r="C27" s="38" t="n"/>
      <c r="D27" s="38" t="inlineStr">
        <is>
          <t>GLOBAL_CHECK</t>
        </is>
      </c>
      <c r="E27" s="38" t="n"/>
      <c r="F27" s="26" t="n"/>
      <c r="G27" s="38">
        <f>IFERROR(VLOOKUP($A86&amp;"_"&amp;$B86,Results_Deltas!$A$2:$P$15000,5,FALSE),"")</f>
        <v/>
      </c>
      <c r="H27" s="38" t="inlineStr">
        <is>
          <t>Blanket (page end)</t>
        </is>
      </c>
      <c r="I27" s="26" t="n"/>
      <c r="J27" s="26" t="n"/>
      <c r="K27" s="26" t="n"/>
      <c r="L27" s="26" t="inlineStr">
        <is>
          <t>NO</t>
        </is>
      </c>
      <c r="M27" s="74" t="n">
        <v>-3.974606042820432</v>
      </c>
      <c r="N27" s="71" t="n">
        <v>118</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DUP_GUARD_FILTER_TF</t>
        </is>
      </c>
      <c r="B28" s="38" t="inlineStr">
        <is>
          <t>D</t>
        </is>
      </c>
      <c r="C28" s="38" t="n"/>
      <c r="D28" s="38" t="inlineStr">
        <is>
          <t>GLOBAL_CHECK</t>
        </is>
      </c>
      <c r="E28" s="38" t="n"/>
      <c r="F28" s="26" t="n"/>
      <c r="G28" s="38">
        <f>IFERROR(VLOOKUP($A87&amp;"_"&amp;$B87,Results_Deltas!$A$2:$P$15000,5,FALSE),"")</f>
        <v/>
      </c>
      <c r="H28" s="38" t="inlineStr">
        <is>
          <t>Blanket (page end)</t>
        </is>
      </c>
      <c r="I28" s="26" t="n"/>
      <c r="J28" s="26" t="n"/>
      <c r="K28" s="26" t="n"/>
      <c r="L28" s="26" t="inlineStr">
        <is>
          <t>NO</t>
        </is>
      </c>
      <c r="M28" s="74" t="n">
        <v>-3.71743544792509</v>
      </c>
      <c r="N28" s="71" t="n">
        <v>119</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DUP_GUARD_FILTER_TF</t>
        </is>
      </c>
      <c r="B29" s="38" t="inlineStr">
        <is>
          <t>4h</t>
        </is>
      </c>
      <c r="C29" s="38" t="n"/>
      <c r="D29" s="38" t="inlineStr">
        <is>
          <t>GLOBAL_CHECK</t>
        </is>
      </c>
      <c r="E29" s="38" t="n"/>
      <c r="F29" s="26" t="n"/>
      <c r="G29" s="38">
        <f>IFERROR(VLOOKUP($A88&amp;"_"&amp;$B88,Results_Deltas!$A$2:$P$15000,5,FALSE),"")</f>
        <v/>
      </c>
      <c r="H29" s="38" t="inlineStr">
        <is>
          <t>Blanket (page end)</t>
        </is>
      </c>
      <c r="I29" s="26" t="n"/>
      <c r="J29" s="26" t="n"/>
      <c r="K29" s="26" t="n"/>
      <c r="L29" s="26" t="inlineStr">
        <is>
          <t>NO</t>
        </is>
      </c>
      <c r="M29" s="74" t="n">
        <v>-4.253181970517748</v>
      </c>
      <c r="N29" s="71" t="n">
        <v>119</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DUP_GUARD_FILTER_TF</t>
        </is>
      </c>
      <c r="B30" s="38" t="inlineStr">
        <is>
          <t>1h</t>
        </is>
      </c>
      <c r="C30" s="38" t="n"/>
      <c r="D30" s="38" t="inlineStr">
        <is>
          <t>GLOBAL_CHECK</t>
        </is>
      </c>
      <c r="E30" s="38" t="n"/>
      <c r="F30" s="26" t="n"/>
      <c r="G30" s="38">
        <f>IFERROR(VLOOKUP($A89&amp;"_"&amp;$B89,Results_Deltas!$A$2:$P$15000,5,FALSE),"")</f>
        <v/>
      </c>
      <c r="H30" s="38" t="inlineStr">
        <is>
          <t>Blanket (page end)</t>
        </is>
      </c>
      <c r="I30" s="26" t="n"/>
      <c r="J30" s="26" t="n"/>
      <c r="K30" s="26" t="n"/>
      <c r="L30" s="26" t="inlineStr">
        <is>
          <t>YES</t>
        </is>
      </c>
      <c r="M30" s="74" t="n">
        <v>-3.904395402866698</v>
      </c>
      <c r="N30" s="71" t="n">
        <v>119</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9" t="inlineStr">
        <is>
          <t>DUP_GUARD_FILTER_TF</t>
        </is>
      </c>
      <c r="B31" s="40" t="inlineStr">
        <is>
          <t>15m</t>
        </is>
      </c>
      <c r="C31" s="38" t="n"/>
      <c r="D31" s="38" t="inlineStr">
        <is>
          <t>GLOBAL_CHECK</t>
        </is>
      </c>
      <c r="E31" s="38" t="n"/>
      <c r="F31" s="26" t="n"/>
      <c r="G31" s="38">
        <f>IFERROR(VLOOKUP($A90&amp;"_"&amp;$B90,Results_Deltas!$A$2:$P$15000,5,FALSE),"")</f>
        <v/>
      </c>
      <c r="H31" s="38" t="inlineStr">
        <is>
          <t>Blanket (page end)</t>
        </is>
      </c>
      <c r="I31" s="26" t="n"/>
      <c r="J31" s="26" t="n"/>
      <c r="K31" s="26" t="n"/>
      <c r="L31" s="26" t="inlineStr">
        <is>
          <t>NO</t>
        </is>
      </c>
      <c r="M31" s="74" t="n">
        <v>-1.039195965681635</v>
      </c>
      <c r="N31" s="71" t="n">
        <v>107</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EMA_9_21_FILTER_MIN_TFS</t>
        </is>
      </c>
      <c r="B32" s="38" t="inlineStr">
        <is>
          <t>0</t>
        </is>
      </c>
      <c r="C32" s="38" t="n"/>
      <c r="D32" s="38" t="inlineStr">
        <is>
          <t>GLOBAL_CHECK</t>
        </is>
      </c>
      <c r="E32" s="38" t="n"/>
      <c r="F32" s="26" t="n"/>
      <c r="G32" s="38">
        <f>IFERROR(VLOOKUP($A91&amp;"_"&amp;$B91,Results_Deltas!$A$2:$P$15000,5,FALSE),"")</f>
        <v/>
      </c>
      <c r="H32" s="38" t="inlineStr">
        <is>
          <t>Blanket (page end)</t>
        </is>
      </c>
      <c r="I32" s="26" t="n"/>
      <c r="J32" s="26" t="n"/>
      <c r="K32" s="26" t="n"/>
      <c r="L32" s="26" t="inlineStr">
        <is>
          <t>NO</t>
        </is>
      </c>
      <c r="M32" s="74" t="n">
        <v>-3.069191399395048</v>
      </c>
      <c r="N32" s="71" t="n">
        <v>119</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EMA_9_21_FILTER_MIN_TFS</t>
        </is>
      </c>
      <c r="B33" s="38" t="inlineStr">
        <is>
          <t>2</t>
        </is>
      </c>
      <c r="C33" s="38" t="n"/>
      <c r="D33" s="38" t="inlineStr">
        <is>
          <t>GLOBAL_CHECK</t>
        </is>
      </c>
      <c r="E33" s="38" t="n"/>
      <c r="F33" s="26" t="n"/>
      <c r="G33" s="38">
        <f>IFERROR(VLOOKUP($A92&amp;"_"&amp;$B92,Results_Deltas!$A$2:$P$15000,5,FALSE),"")</f>
        <v/>
      </c>
      <c r="H33" s="38" t="inlineStr">
        <is>
          <t>Blanket (page end)</t>
        </is>
      </c>
      <c r="I33" s="26" t="n"/>
      <c r="J33" s="26" t="n"/>
      <c r="K33" s="26" t="n"/>
      <c r="L33" s="26" t="inlineStr">
        <is>
          <t>NO</t>
        </is>
      </c>
      <c r="M33" s="74" t="n">
        <v>-3.005249246757141</v>
      </c>
      <c r="N33" s="71" t="n">
        <v>119</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EMA_9_21_FILTER_MIN_TFS</t>
        </is>
      </c>
      <c r="B34" s="38" t="inlineStr">
        <is>
          <t>1</t>
        </is>
      </c>
      <c r="C34" s="38" t="n"/>
      <c r="D34" s="38" t="inlineStr">
        <is>
          <t>GLOBAL_CHECK</t>
        </is>
      </c>
      <c r="E34" s="38" t="n"/>
      <c r="F34" s="26" t="n"/>
      <c r="G34" s="38">
        <f>IFERROR(VLOOKUP($A93&amp;"_"&amp;$B93,Results_Deltas!$A$2:$P$15000,5,FALSE),"")</f>
        <v/>
      </c>
      <c r="H34" s="38" t="inlineStr">
        <is>
          <t>Blanket (page end)</t>
        </is>
      </c>
      <c r="I34" s="26" t="n"/>
      <c r="J34" s="26" t="n"/>
      <c r="K34" s="26" t="n"/>
      <c r="L34" s="26" t="inlineStr">
        <is>
          <t>NO</t>
        </is>
      </c>
      <c r="M34" s="74" t="n">
        <v>-2.160096533619081</v>
      </c>
      <c r="N34" s="71" t="n">
        <v>120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EMA_BLANKET_FILTER_ENABLED</t>
        </is>
      </c>
      <c r="B35" s="38" t="inlineStr">
        <is>
          <t>False</t>
        </is>
      </c>
      <c r="C35" s="38" t="n"/>
      <c r="D35" s="38" t="inlineStr">
        <is>
          <t>GLOBAL_CHECK</t>
        </is>
      </c>
      <c r="E35" s="38" t="n"/>
      <c r="F35" s="26" t="n"/>
      <c r="G35" s="38">
        <f>IFERROR(VLOOKUP($A94&amp;"_"&amp;$B94,Results_Deltas!$A$2:$P$15000,5,FALSE),"")</f>
        <v/>
      </c>
      <c r="H35" s="38" t="inlineStr">
        <is>
          <t>Blanket (page end)</t>
        </is>
      </c>
      <c r="I35" s="26" t="n"/>
      <c r="J35" s="26" t="n"/>
      <c r="K35" s="26" t="n"/>
      <c r="L35" s="26" t="inlineStr">
        <is>
          <t>NO</t>
        </is>
      </c>
      <c r="M35" s="74" t="n">
        <v>-2.978537168796942</v>
      </c>
      <c r="N35" s="71" t="n">
        <v>119</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9" t="inlineStr">
        <is>
          <t>EMA_BLANKET_FILTER_ENABLED</t>
        </is>
      </c>
      <c r="B36" s="40" t="inlineStr">
        <is>
          <t>True</t>
        </is>
      </c>
      <c r="C36" s="38" t="n"/>
      <c r="D36" s="38" t="inlineStr">
        <is>
          <t>GLOBAL_CHECK</t>
        </is>
      </c>
      <c r="E36" s="38" t="n"/>
      <c r="F36" s="26" t="n"/>
      <c r="G36" s="38">
        <f>IFERROR(VLOOKUP($A95&amp;"_"&amp;$B95,Results_Deltas!$A$2:$P$15000,5,FALSE),"")</f>
        <v/>
      </c>
      <c r="H36" s="38" t="inlineStr">
        <is>
          <t>Blanket (page end)</t>
        </is>
      </c>
      <c r="I36" s="26" t="n"/>
      <c r="J36" s="26" t="n"/>
      <c r="K36" s="26" t="n"/>
      <c r="L36" s="26" t="inlineStr">
        <is>
          <t>YES</t>
        </is>
      </c>
      <c r="M36" s="74" t="n">
        <v>-1.028121288727152</v>
      </c>
      <c r="N36" s="71" t="n">
        <v>107</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EMA_BLANKET_FILTER_MIN_TFS</t>
        </is>
      </c>
      <c r="B37" s="38" t="inlineStr">
        <is>
          <t>0</t>
        </is>
      </c>
      <c r="C37" s="38" t="n"/>
      <c r="D37" s="38" t="inlineStr">
        <is>
          <t>GLOBAL_CHECK</t>
        </is>
      </c>
      <c r="E37" s="38" t="n"/>
      <c r="F37" s="26" t="n"/>
      <c r="G37" s="38">
        <f>IFERROR(VLOOKUP($A96&amp;"_"&amp;$B96,Results_Deltas!$A$2:$P$15000,5,FALSE),"")</f>
        <v/>
      </c>
      <c r="H37" s="38" t="inlineStr">
        <is>
          <t>Blanket (page end)</t>
        </is>
      </c>
      <c r="I37" s="26" t="n"/>
      <c r="J37" s="26" t="n"/>
      <c r="K37" s="26" t="n"/>
      <c r="L37" s="26" t="inlineStr">
        <is>
          <t>NO</t>
        </is>
      </c>
      <c r="M37" s="74" t="n">
        <v>-3.086498932678316</v>
      </c>
      <c r="N37" s="71" t="n">
        <v>119</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EMA_BLANKET_FILTER_MIN_TFS</t>
        </is>
      </c>
      <c r="B38" s="38" t="inlineStr">
        <is>
          <t>2</t>
        </is>
      </c>
      <c r="C38" s="38" t="n"/>
      <c r="D38" s="38" t="inlineStr">
        <is>
          <t>GLOBAL_CHECK</t>
        </is>
      </c>
      <c r="E38" s="38" t="n"/>
      <c r="F38" s="26" t="n"/>
      <c r="G38" s="38">
        <f>IFERROR(VLOOKUP($A97&amp;"_"&amp;$B97,Results_Deltas!$A$2:$P$15000,5,FALSE),"")</f>
        <v/>
      </c>
      <c r="H38" s="38" t="inlineStr">
        <is>
          <t>Blanket (page end)</t>
        </is>
      </c>
      <c r="I38" s="26" t="n"/>
      <c r="J38" s="26" t="n"/>
      <c r="K38" s="26" t="n"/>
      <c r="L38" s="26" t="inlineStr">
        <is>
          <t>NO</t>
        </is>
      </c>
      <c r="M38" s="74" t="n">
        <v>-3.282544241956537</v>
      </c>
      <c r="N38" s="71" t="n">
        <v>119</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EMA_BLANKET_FILTER_MIN_TFS</t>
        </is>
      </c>
      <c r="B39" s="38" t="inlineStr">
        <is>
          <t>1</t>
        </is>
      </c>
      <c r="C39" s="38" t="n"/>
      <c r="D39" s="38" t="inlineStr">
        <is>
          <t>GLOBAL_CHECK</t>
        </is>
      </c>
      <c r="E39" s="38" t="n"/>
      <c r="F39" s="26" t="n"/>
      <c r="G39" s="38">
        <f>IFERROR(VLOOKUP($A98&amp;"_"&amp;$B98,Results_Deltas!$A$2:$P$15000,5,FALSE),"")</f>
        <v/>
      </c>
      <c r="H39" s="38" t="inlineStr">
        <is>
          <t>Blanket (page end)</t>
        </is>
      </c>
      <c r="I39" s="26" t="n"/>
      <c r="J39" s="26" t="n"/>
      <c r="K39" s="26" t="n"/>
      <c r="L39" s="26" t="inlineStr">
        <is>
          <t>NO</t>
        </is>
      </c>
      <c r="M39" s="74" t="n">
        <v>-2.048460555256715</v>
      </c>
      <c r="N39" s="71" t="n">
        <v>120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EXECUTE_NOW_SINGLE_GATE_ENFORCE</t>
        </is>
      </c>
      <c r="B40" s="38" t="inlineStr">
        <is>
          <t>0.0</t>
        </is>
      </c>
      <c r="C40" s="38" t="n"/>
      <c r="D40" s="38" t="inlineStr">
        <is>
          <t>ENTRY, GLOBAL_CHECK, STOCKS_EXIT</t>
        </is>
      </c>
      <c r="E40" s="38" t="n"/>
      <c r="F40" s="26" t="n"/>
      <c r="G40" s="38">
        <f>IFERROR(VLOOKUP($A99&amp;"_"&amp;$B99,Results_Deltas!$A$2:$P$15000,5,FALSE),"")</f>
        <v/>
      </c>
      <c r="H40" s="38" t="inlineStr">
        <is>
          <t>Blanket (page end)</t>
        </is>
      </c>
      <c r="I40" s="26" t="n"/>
      <c r="J40" s="26" t="n"/>
      <c r="K40" s="26" t="n"/>
      <c r="L40" s="26" t="inlineStr">
        <is>
          <t>NO</t>
        </is>
      </c>
      <c r="M40" s="74" t="n">
        <v>-0.9941481124598061</v>
      </c>
      <c r="N40" s="71" t="n">
        <v>118</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EXECUTE_NOW_SINGLE_GATE_ENFORCE</t>
        </is>
      </c>
      <c r="B41" s="38" t="inlineStr">
        <is>
          <t>0.0_ALT</t>
        </is>
      </c>
      <c r="C41" s="38" t="n"/>
      <c r="D41" s="38" t="inlineStr">
        <is>
          <t>ENTRY, GLOBAL_CHECK, STOCKS_EXIT</t>
        </is>
      </c>
      <c r="E41" s="38" t="n"/>
      <c r="F41" s="26" t="n"/>
      <c r="G41" s="38">
        <f>IFERROR(VLOOKUP($A100&amp;"_"&amp;$B100,Results_Deltas!$A$2:$P$15000,5,FALSE),"")</f>
        <v/>
      </c>
      <c r="H41" s="38" t="inlineStr">
        <is>
          <t>Blanket (page end)</t>
        </is>
      </c>
      <c r="I41" s="26" t="n"/>
      <c r="J41" s="26" t="n"/>
      <c r="K41" s="26" t="n"/>
      <c r="L41" s="26" t="inlineStr">
        <is>
          <t>YES</t>
        </is>
      </c>
      <c r="M41" s="74" t="n">
        <v>-1.005625512482864</v>
      </c>
      <c r="N41" s="71" t="n">
        <v>118</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EZ_MANAGE_THROTTLER_RATE</t>
        </is>
      </c>
      <c r="B42" s="38" t="inlineStr">
        <is>
          <t>0.0</t>
        </is>
      </c>
      <c r="C42" s="38" t="n"/>
      <c r="D42" s="38" t="inlineStr">
        <is>
          <t>GLOBAL_CHECK, STOCKS_EXIT</t>
        </is>
      </c>
      <c r="E42" s="38" t="n"/>
      <c r="F42" s="26" t="n"/>
      <c r="G42" s="38">
        <f>IFERROR(VLOOKUP($A101&amp;"_"&amp;$B101,Results_Deltas!$A$2:$P$15000,5,FALSE),"")</f>
        <v/>
      </c>
      <c r="H42" s="38" t="inlineStr">
        <is>
          <t>Blanket (page end)</t>
        </is>
      </c>
      <c r="I42" s="26" t="n"/>
      <c r="J42" s="26" t="n"/>
      <c r="K42" s="26" t="n"/>
      <c r="L42" s="26" t="inlineStr">
        <is>
          <t>NO</t>
        </is>
      </c>
      <c r="M42" s="74" t="n">
        <v>-0.9564246981347282</v>
      </c>
      <c r="N42" s="71" t="n">
        <v>112</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EZ_MANAGE_THROTTLER_RATE</t>
        </is>
      </c>
      <c r="B43" s="38" t="inlineStr">
        <is>
          <t>0.0_ALT</t>
        </is>
      </c>
      <c r="C43" s="38" t="n"/>
      <c r="D43" s="38" t="inlineStr">
        <is>
          <t>GLOBAL_CHECK, STOCKS_EXIT</t>
        </is>
      </c>
      <c r="E43" s="38" t="n"/>
      <c r="F43" s="26" t="n"/>
      <c r="G43" s="38">
        <f>IFERROR(VLOOKUP($A102&amp;"_"&amp;$B102,Results_Deltas!$A$2:$P$15000,5,FALSE),"")</f>
        <v/>
      </c>
      <c r="H43" s="38" t="inlineStr">
        <is>
          <t>Blanket (page end)</t>
        </is>
      </c>
      <c r="I43" s="26" t="n"/>
      <c r="J43" s="26" t="n"/>
      <c r="K43" s="26" t="n"/>
      <c r="L43" s="26" t="inlineStr">
        <is>
          <t>NO</t>
        </is>
      </c>
      <c r="M43" s="74" t="n">
        <v>-0.9564246981347282</v>
      </c>
      <c r="N43" s="71" t="n">
        <v>112</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9" t="inlineStr">
        <is>
          <t>FG_FEAR_THRESHOLD</t>
        </is>
      </c>
      <c r="B44" s="40" t="inlineStr">
        <is>
          <t>25</t>
        </is>
      </c>
      <c r="C44" s="38" t="n"/>
      <c r="D44" s="38" t="inlineStr">
        <is>
          <t>GLOBAL_CHECK, STOCKS_EXIT</t>
        </is>
      </c>
      <c r="E44" s="38" t="n"/>
      <c r="F44" s="26" t="n"/>
      <c r="G44" s="38">
        <f>IFERROR(VLOOKUP($A103&amp;"_"&amp;$B103,Results_Deltas!$A$2:$P$15000,5,FALSE),"")</f>
        <v/>
      </c>
      <c r="H44" s="38" t="inlineStr">
        <is>
          <t>Blanket (page end)</t>
        </is>
      </c>
      <c r="I44" s="26" t="n"/>
      <c r="J44" s="26" t="n"/>
      <c r="K44" s="26" t="n"/>
      <c r="L44" s="26" t="inlineStr">
        <is>
          <t>NO</t>
        </is>
      </c>
      <c r="M44" s="74" t="n">
        <v>-3.796255790406001</v>
      </c>
      <c r="N44" s="71" t="n">
        <v>112</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ADX_RANGING_THRESHOLD</t>
        </is>
      </c>
      <c r="B45" s="38" t="inlineStr">
        <is>
          <t>20</t>
        </is>
      </c>
      <c r="C45" s="38" t="n"/>
      <c r="D45" s="38" t="inlineStr">
        <is>
          <t>ENTRY, GLOBAL_CHECK, STOCKS_EXIT</t>
        </is>
      </c>
      <c r="E45" s="38" t="n"/>
      <c r="F45" s="26" t="n"/>
      <c r="G45" s="38">
        <f>IFERROR(VLOOKUP($A59&amp;"_"&amp;$B59,Results_Deltas!$A$2:$P$15000,5,FALSE),"")</f>
        <v/>
      </c>
      <c r="H45" s="38" t="inlineStr">
        <is>
          <t>Blanket (page end)</t>
        </is>
      </c>
      <c r="I45" s="26" t="n"/>
      <c r="J45" s="26" t="n"/>
      <c r="K45" s="26" t="n"/>
      <c r="L45" s="26" t="inlineStr">
        <is>
          <t>NO</t>
        </is>
      </c>
      <c r="M45" s="74" t="n">
        <v>-1.131443001433516</v>
      </c>
      <c r="N45" s="71" t="n">
        <v>120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ADX_RANGING_THRESHOLD</t>
        </is>
      </c>
      <c r="B46" s="38" t="inlineStr">
        <is>
          <t>25</t>
        </is>
      </c>
      <c r="C46" s="38" t="n"/>
      <c r="D46" s="38" t="inlineStr">
        <is>
          <t>ENTRY, GLOBAL_CHECK, STOCKS_EXIT</t>
        </is>
      </c>
      <c r="E46" s="38" t="n"/>
      <c r="F46" s="26" t="n"/>
      <c r="G46" s="38">
        <f>IFERROR(VLOOKUP($A60&amp;"_"&amp;$B60,Results_Deltas!$A$2:$P$15000,5,FALSE),"")</f>
        <v/>
      </c>
      <c r="H46" s="38" t="inlineStr">
        <is>
          <t>Blanket (page end)</t>
        </is>
      </c>
      <c r="I46" s="26" t="n"/>
      <c r="J46" s="26" t="n"/>
      <c r="K46" s="26" t="n"/>
      <c r="L46" s="26" t="inlineStr">
        <is>
          <t>NO</t>
        </is>
      </c>
      <c r="M46" s="74" t="n">
        <v>-3.800347521393218</v>
      </c>
      <c r="N46" s="71" t="n">
        <v>116</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ADX_RANGING_THRESHOLD</t>
        </is>
      </c>
      <c r="B47" s="38" t="inlineStr">
        <is>
          <t>15</t>
        </is>
      </c>
      <c r="C47" s="38" t="n"/>
      <c r="D47" s="38" t="inlineStr">
        <is>
          <t>ENTRY, GLOBAL_CHECK, STOCKS_EXIT</t>
        </is>
      </c>
      <c r="E47" s="38" t="n"/>
      <c r="F47" s="26" t="n"/>
      <c r="G47" s="38">
        <f>IFERROR(VLOOKUP($A61&amp;"_"&amp;$B61,Results_Deltas!$A$2:$P$15000,5,FALSE),"")</f>
        <v/>
      </c>
      <c r="H47" s="38" t="inlineStr">
        <is>
          <t>Blanket (page end)</t>
        </is>
      </c>
      <c r="I47" s="26" t="n"/>
      <c r="J47" s="26" t="n"/>
      <c r="K47" s="26" t="n"/>
      <c r="L47" s="26" t="inlineStr">
        <is>
          <t>NO</t>
        </is>
      </c>
      <c r="M47" s="74" t="n">
        <v>-2.707608849497841</v>
      </c>
      <c r="N47" s="71" t="n">
        <v>120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9" t="inlineStr">
        <is>
          <t>ADX_RANGING_THRESHOLD</t>
        </is>
      </c>
      <c r="B48" s="40" t="inlineStr">
        <is>
          <t>10</t>
        </is>
      </c>
      <c r="C48" s="38" t="n"/>
      <c r="D48" s="38" t="inlineStr">
        <is>
          <t>ENTRY, GLOBAL_CHECK, STOCKS_EXIT</t>
        </is>
      </c>
      <c r="E48" s="38" t="n"/>
      <c r="F48" s="26" t="n"/>
      <c r="G48" s="38">
        <f>IFERROR(VLOOKUP($A62&amp;"_"&amp;$B62,Results_Deltas!$A$2:$P$15000,5,FALSE),"")</f>
        <v/>
      </c>
      <c r="H48" s="38" t="inlineStr">
        <is>
          <t>Blanket (page end)</t>
        </is>
      </c>
      <c r="I48" s="26" t="n"/>
      <c r="J48" s="26" t="n"/>
      <c r="K48" s="26" t="n"/>
      <c r="L48" s="26" t="inlineStr">
        <is>
          <t>YES</t>
        </is>
      </c>
      <c r="M48" s="74" t="n">
        <v>-3.851622010780508</v>
      </c>
      <c r="N48" s="71" t="n">
        <v>116</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BANDAID_OFF_LOSER_RECOVER_PCT</t>
        </is>
      </c>
      <c r="B49" s="38" t="inlineStr">
        <is>
          <t>0</t>
        </is>
      </c>
      <c r="C49" s="38" t="n"/>
      <c r="D49" s="38" t="inlineStr">
        <is>
          <t>AUGMENT, ENTRY, EXIT, GLOBAL_CHECK, REDUCE, STOCKS_EXIT</t>
        </is>
      </c>
      <c r="E49" s="38" t="n"/>
      <c r="F49" s="26" t="n"/>
      <c r="G49" s="38">
        <f>IFERROR(VLOOKUP($A63&amp;"_"&amp;$B63,Results_Deltas!$A$2:$P$15000,5,FALSE),"")</f>
        <v/>
      </c>
      <c r="H49" s="38" t="inlineStr">
        <is>
          <t>Blanket (page end)</t>
        </is>
      </c>
      <c r="I49" s="26" t="n"/>
      <c r="J49" s="26" t="n"/>
      <c r="K49" s="26" t="n"/>
      <c r="L49" s="26" t="inlineStr">
        <is>
          <t>NO</t>
        </is>
      </c>
      <c r="M49" s="74" t="n">
        <v>-1.17419963861177</v>
      </c>
      <c r="N49" s="71" t="n">
        <v>115</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FG_FEAR_THRESHOLD</t>
        </is>
      </c>
      <c r="B50" s="38" t="inlineStr">
        <is>
          <t>31.25</t>
        </is>
      </c>
      <c r="C50" s="38" t="n"/>
      <c r="D50" s="38" t="inlineStr">
        <is>
          <t>GLOBAL_CHECK, STOCKS_EXIT</t>
        </is>
      </c>
      <c r="E50" s="38" t="n"/>
      <c r="F50" s="26" t="n"/>
      <c r="G50" s="38">
        <f>IFERROR(VLOOKUP($A104&amp;"_"&amp;$B104,Results_Deltas!$A$2:$P$15000,5,FALSE),"")</f>
        <v/>
      </c>
      <c r="H50" s="38" t="inlineStr">
        <is>
          <t>Blanket (page end)</t>
        </is>
      </c>
      <c r="I50" s="26" t="n"/>
      <c r="J50" s="26" t="n"/>
      <c r="K50" s="26" t="n"/>
      <c r="L50" s="26" t="inlineStr">
        <is>
          <t>NO</t>
        </is>
      </c>
      <c r="M50" s="0" t="n">
        <v>-4.343458374803088</v>
      </c>
      <c r="N50" s="71" t="n">
        <v>111</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FG_FEAR_THRESHOLD</t>
        </is>
      </c>
      <c r="B51" s="38" t="inlineStr">
        <is>
          <t>18.75</t>
        </is>
      </c>
      <c r="C51" s="38" t="n"/>
      <c r="D51" s="38" t="inlineStr">
        <is>
          <t>GLOBAL_CHECK, STOCKS_EXIT</t>
        </is>
      </c>
      <c r="E51" s="38" t="n"/>
      <c r="F51" s="26" t="n"/>
      <c r="G51" s="38">
        <f>IFERROR(VLOOKUP($A105&amp;"_"&amp;$B105,Results_Deltas!$A$2:$P$15000,5,FALSE),"")</f>
        <v/>
      </c>
      <c r="H51" s="38" t="inlineStr">
        <is>
          <t>Blanket (page end)</t>
        </is>
      </c>
      <c r="I51" s="26" t="n"/>
      <c r="J51" s="26" t="n"/>
      <c r="K51" s="26" t="n"/>
      <c r="L51" s="26" t="inlineStr">
        <is>
          <t>NO</t>
        </is>
      </c>
      <c r="M51" s="0" t="n">
        <v>-3.997817119186503</v>
      </c>
      <c r="N51" s="71" t="n">
        <v>111</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FG_FEAR_THRESHOLD</t>
        </is>
      </c>
      <c r="B52" s="38" t="inlineStr">
        <is>
          <t>12.5</t>
        </is>
      </c>
      <c r="C52" s="38" t="n"/>
      <c r="D52" s="38" t="inlineStr">
        <is>
          <t>GLOBAL_CHECK, STOCKS_EXIT</t>
        </is>
      </c>
      <c r="E52" s="38" t="n"/>
      <c r="F52" s="26" t="n"/>
      <c r="G52" s="38">
        <f>IFERROR(VLOOKUP($A106&amp;"_"&amp;$B106,Results_Deltas!$A$2:$P$15000,5,FALSE),"")</f>
        <v/>
      </c>
      <c r="H52" s="38" t="inlineStr">
        <is>
          <t>Blanket (page end)</t>
        </is>
      </c>
      <c r="I52" s="26" t="n"/>
      <c r="J52" s="26" t="n"/>
      <c r="K52" s="26" t="n"/>
      <c r="L52" s="26" t="inlineStr">
        <is>
          <t>NO</t>
        </is>
      </c>
      <c r="M52" s="0" t="n">
        <v>-2.444345916903563</v>
      </c>
      <c r="N52" s="71" t="n">
        <v>115</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9" t="inlineStr">
        <is>
          <t>FG_GREED_THRESHOLD</t>
        </is>
      </c>
      <c r="B53" s="40" t="inlineStr">
        <is>
          <t>75</t>
        </is>
      </c>
      <c r="C53" s="38" t="n"/>
      <c r="D53" s="38" t="inlineStr">
        <is>
          <t>GLOBAL_CHECK, STOCKS_EXIT</t>
        </is>
      </c>
      <c r="E53" s="38" t="n"/>
      <c r="F53" s="26" t="n"/>
      <c r="G53" s="38">
        <f>IFERROR(VLOOKUP($A107&amp;"_"&amp;$B107,Results_Deltas!$A$2:$P$15000,5,FALSE),"")</f>
        <v/>
      </c>
      <c r="H53" s="38" t="inlineStr">
        <is>
          <t>Blanket (page end)</t>
        </is>
      </c>
      <c r="I53" s="26" t="n"/>
      <c r="J53" s="26" t="n"/>
      <c r="K53" s="26" t="n"/>
      <c r="L53" s="26" t="inlineStr">
        <is>
          <t>NO</t>
        </is>
      </c>
      <c r="M53" s="0" t="n">
        <v>-4.108582455103976</v>
      </c>
      <c r="N53" s="71" t="n">
        <v>111</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FG_GREED_THRESHOLD</t>
        </is>
      </c>
      <c r="B54" s="38" t="inlineStr">
        <is>
          <t>93.75</t>
        </is>
      </c>
      <c r="C54" s="38" t="n"/>
      <c r="D54" s="38" t="inlineStr">
        <is>
          <t>GLOBAL_CHECK, STOCKS_EXIT</t>
        </is>
      </c>
      <c r="E54" s="38" t="n"/>
      <c r="F54" s="26" t="n"/>
      <c r="G54" s="38">
        <f>IFERROR(VLOOKUP($A108&amp;"_"&amp;$B108,Results_Deltas!$A$2:$P$15000,5,FALSE),"")</f>
        <v/>
      </c>
      <c r="H54" s="38" t="inlineStr">
        <is>
          <t>Blanket (page end)</t>
        </is>
      </c>
      <c r="I54" s="26" t="n"/>
      <c r="J54" s="26" t="n"/>
      <c r="K54" s="26" t="n"/>
      <c r="L54" s="26" t="inlineStr">
        <is>
          <t>YES</t>
        </is>
      </c>
      <c r="M54" s="0" t="n">
        <v>-4.204466410634166</v>
      </c>
      <c r="N54" s="71" t="n">
        <v>112</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FG_GREED_THRESHOLD</t>
        </is>
      </c>
      <c r="B55" s="38" t="inlineStr">
        <is>
          <t>56.25</t>
        </is>
      </c>
      <c r="C55" s="38" t="n"/>
      <c r="D55" s="38" t="inlineStr">
        <is>
          <t>GLOBAL_CHECK, STOCKS_EXIT</t>
        </is>
      </c>
      <c r="E55" s="38" t="n"/>
      <c r="F55" s="26" t="n"/>
      <c r="G55" s="38">
        <f>IFERROR(VLOOKUP($A109&amp;"_"&amp;$B109,Results_Deltas!$A$2:$P$15000,5,FALSE),"")</f>
        <v/>
      </c>
      <c r="H55" s="38" t="inlineStr">
        <is>
          <t>Blanket (page end)</t>
        </is>
      </c>
      <c r="I55" s="26" t="n"/>
      <c r="J55" s="26" t="n"/>
      <c r="K55" s="26" t="n"/>
      <c r="L55" s="26" t="inlineStr">
        <is>
          <t>NO</t>
        </is>
      </c>
      <c r="M55" s="0" t="n">
        <v>-4.089002858276197</v>
      </c>
      <c r="N55" s="71" t="n">
        <v>112</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FG_GREED_THRESHOLD</t>
        </is>
      </c>
      <c r="B56" s="38" t="inlineStr">
        <is>
          <t>37.5</t>
        </is>
      </c>
      <c r="C56" s="38" t="n"/>
      <c r="D56" s="38" t="inlineStr">
        <is>
          <t>GLOBAL_CHECK, STOCKS_EXIT</t>
        </is>
      </c>
      <c r="E56" s="38" t="n"/>
      <c r="F56" s="26" t="n"/>
      <c r="G56" s="38">
        <f>IFERROR(VLOOKUP($A110&amp;"_"&amp;$B110,Results_Deltas!$A$2:$P$15000,5,FALSE),"")</f>
        <v/>
      </c>
      <c r="H56" s="38" t="inlineStr">
        <is>
          <t>Blanket (page end)</t>
        </is>
      </c>
      <c r="I56" s="26" t="n"/>
      <c r="J56" s="26" t="n"/>
      <c r="K56" s="26" t="n"/>
      <c r="L56" s="26" t="inlineStr">
        <is>
          <t>NO</t>
        </is>
      </c>
      <c r="M56" s="0" t="n">
        <v>-2.832722630705288</v>
      </c>
      <c r="N56" s="71" t="n">
        <v>116</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FUNDING_GATE_FILTER_TF</t>
        </is>
      </c>
      <c r="B57" s="38" t="inlineStr">
        <is>
          <t>OFF</t>
        </is>
      </c>
      <c r="C57" s="38" t="n"/>
      <c r="D57" s="38" t="inlineStr">
        <is>
          <t>GLOBAL_CHECK</t>
        </is>
      </c>
      <c r="E57" s="38" t="n"/>
      <c r="F57" s="26" t="n"/>
      <c r="G57" s="38">
        <f>IFERROR(VLOOKUP($A111&amp;"_"&amp;$B111,Results_Deltas!$A$2:$P$15000,5,FALSE),"")</f>
        <v/>
      </c>
      <c r="H57" s="38" t="inlineStr">
        <is>
          <t>Blanket (page end)</t>
        </is>
      </c>
      <c r="I57" s="26" t="n"/>
      <c r="J57" s="26" t="n"/>
      <c r="K57" s="26" t="n"/>
      <c r="L57" s="26" t="inlineStr">
        <is>
          <t>NO</t>
        </is>
      </c>
      <c r="M57" s="0" t="n">
        <v>-3.963872728879259</v>
      </c>
      <c r="N57" s="71" t="n">
        <v>112</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FUNDING_GATE_FILTER_TF</t>
        </is>
      </c>
      <c r="B58" s="38" t="inlineStr">
        <is>
          <t>D</t>
        </is>
      </c>
      <c r="C58" s="38" t="n"/>
      <c r="D58" s="38" t="inlineStr">
        <is>
          <t>GLOBAL_CHECK</t>
        </is>
      </c>
      <c r="E58" s="38" t="n"/>
      <c r="F58" s="26" t="n"/>
      <c r="G58" s="38">
        <f>IFERROR(VLOOKUP($A112&amp;"_"&amp;$B112,Results_Deltas!$A$2:$P$15000,5,FALSE),"")</f>
        <v/>
      </c>
      <c r="H58" s="38" t="inlineStr">
        <is>
          <t>Blanket (page end)</t>
        </is>
      </c>
      <c r="I58" s="26" t="n"/>
      <c r="J58" s="26" t="n"/>
      <c r="K58" s="26" t="n"/>
      <c r="L58" s="26" t="inlineStr">
        <is>
          <t>YES</t>
        </is>
      </c>
      <c r="M58" s="0" t="n">
        <v>-3.871036821743024</v>
      </c>
      <c r="N58" s="71" t="n">
        <v>112</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FUNDING_GATE_FILTER_TF</t>
        </is>
      </c>
      <c r="B59" s="38" t="inlineStr">
        <is>
          <t>4h</t>
        </is>
      </c>
      <c r="C59" s="38" t="n"/>
      <c r="D59" s="38" t="inlineStr">
        <is>
          <t>GLOBAL_CHECK</t>
        </is>
      </c>
      <c r="E59" s="38" t="n"/>
      <c r="F59" s="26" t="n"/>
      <c r="G59" s="38">
        <f>IFERROR(VLOOKUP($A113&amp;"_"&amp;$B113,Results_Deltas!$A$2:$P$15000,5,FALSE),"")</f>
        <v/>
      </c>
      <c r="H59" s="38" t="inlineStr">
        <is>
          <t>Blanket (page end)</t>
        </is>
      </c>
      <c r="I59" s="26" t="n"/>
      <c r="J59" s="26" t="n"/>
      <c r="K59" s="26" t="n"/>
      <c r="L59" s="26" t="inlineStr">
        <is>
          <t>NO</t>
        </is>
      </c>
      <c r="M59" s="0" t="n">
        <v>-4.039145310168244</v>
      </c>
      <c r="N59" s="71" t="n">
        <v>112</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FUNDING_GATE_FILTER_TF</t>
        </is>
      </c>
      <c r="B60" s="38" t="inlineStr">
        <is>
          <t>1h</t>
        </is>
      </c>
      <c r="C60" s="38" t="n"/>
      <c r="D60" s="38" t="inlineStr">
        <is>
          <t>GLOBAL_CHECK</t>
        </is>
      </c>
      <c r="E60" s="38" t="n"/>
      <c r="F60" s="26" t="n"/>
      <c r="G60" s="38">
        <f>IFERROR(VLOOKUP($A114&amp;"_"&amp;$B114,Results_Deltas!$A$2:$P$15000,5,FALSE),"")</f>
        <v/>
      </c>
      <c r="H60" s="38" t="inlineStr">
        <is>
          <t>Blanket (page end)</t>
        </is>
      </c>
      <c r="I60" s="26" t="n"/>
      <c r="J60" s="26" t="n"/>
      <c r="K60" s="26" t="n"/>
      <c r="L60" s="26" t="inlineStr">
        <is>
          <t>NO</t>
        </is>
      </c>
      <c r="M60" s="0" t="n">
        <v>-3.93161771038318</v>
      </c>
      <c r="N60" s="71" t="n">
        <v>113</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9" t="inlineStr">
        <is>
          <t>FUNDING_GATE_FILTER_TF</t>
        </is>
      </c>
      <c r="B61" s="40" t="inlineStr">
        <is>
          <t>15m</t>
        </is>
      </c>
      <c r="C61" s="38" t="n"/>
      <c r="D61" s="38" t="inlineStr">
        <is>
          <t>GLOBAL_CHECK</t>
        </is>
      </c>
      <c r="E61" s="38" t="n"/>
      <c r="F61" s="26" t="n"/>
      <c r="G61" s="38">
        <f>IFERROR(VLOOKUP($A115&amp;"_"&amp;$B115,Results_Deltas!$A$2:$P$15000,5,FALSE),"")</f>
        <v/>
      </c>
      <c r="H61" s="38" t="inlineStr">
        <is>
          <t>Blanket (page end)</t>
        </is>
      </c>
      <c r="I61" s="26" t="n"/>
      <c r="J61" s="26" t="n"/>
      <c r="K61" s="26" t="n"/>
      <c r="L61" s="26" t="inlineStr">
        <is>
          <t>NO</t>
        </is>
      </c>
      <c r="M61" s="0" t="n">
        <v>-1.059739167687071</v>
      </c>
      <c r="N61" s="71" t="n">
        <v>101</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FUNDING_GATE_LONG_MAX</t>
        </is>
      </c>
      <c r="B62" s="38" t="inlineStr">
        <is>
          <t>0.0</t>
        </is>
      </c>
      <c r="C62" s="38" t="n"/>
      <c r="D62" s="38" t="inlineStr">
        <is>
          <t>ENTRY, GLOBAL_CHECK, STOCKS_EXIT</t>
        </is>
      </c>
      <c r="E62" s="38" t="n"/>
      <c r="F62" s="26" t="n"/>
      <c r="G62" s="38">
        <f>IFERROR(VLOOKUP($A116&amp;"_"&amp;$B116,Results_Deltas!$A$2:$P$15000,5,FALSE),"")</f>
        <v/>
      </c>
      <c r="H62" s="38" t="inlineStr">
        <is>
          <t>Blanket (page end)</t>
        </is>
      </c>
      <c r="I62" s="26" t="n"/>
      <c r="J62" s="26" t="n"/>
      <c r="K62" s="26" t="n"/>
      <c r="L62" s="26" t="inlineStr">
        <is>
          <t>NO</t>
        </is>
      </c>
      <c r="M62" s="0" t="n">
        <v>-1.085472431336166</v>
      </c>
      <c r="N62" s="71" t="n">
        <v>108</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FUNDING_GATE_LONG_MAX</t>
        </is>
      </c>
      <c r="B63" s="38" t="inlineStr">
        <is>
          <t>0.0_ALT</t>
        </is>
      </c>
      <c r="C63" s="38" t="n"/>
      <c r="D63" s="38" t="inlineStr">
        <is>
          <t>ENTRY, GLOBAL_CHECK, STOCKS_EXIT</t>
        </is>
      </c>
      <c r="E63" s="38" t="n"/>
      <c r="F63" s="26" t="n"/>
      <c r="G63" s="38">
        <f>IFERROR(VLOOKUP($A117&amp;"_"&amp;$B117,Results_Deltas!$A$2:$P$15000,5,FALSE),"")</f>
        <v/>
      </c>
      <c r="H63" s="38" t="inlineStr">
        <is>
          <t>Blanket (page end)</t>
        </is>
      </c>
      <c r="I63" s="26" t="n"/>
      <c r="J63" s="26" t="n"/>
      <c r="K63" s="26" t="n"/>
      <c r="L63" s="26" t="inlineStr">
        <is>
          <t>NO</t>
        </is>
      </c>
      <c r="M63" s="0" t="n">
        <v>-1.085472431336166</v>
      </c>
      <c r="N63" s="71" t="n">
        <v>108</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FUNDING_GATE_MTF_REQUIRED</t>
        </is>
      </c>
      <c r="B64" s="38" t="inlineStr">
        <is>
          <t>0.0</t>
        </is>
      </c>
      <c r="C64" s="38" t="n"/>
      <c r="D64" s="38" t="inlineStr">
        <is>
          <t>ENTRY, GLOBAL_CHECK, STOCKS_EXIT</t>
        </is>
      </c>
      <c r="E64" s="38" t="n"/>
      <c r="F64" s="26" t="n"/>
      <c r="G64" s="38">
        <f>IFERROR(VLOOKUP($A118&amp;"_"&amp;$B118,Results_Deltas!$A$2:$P$15000,5,FALSE),"")</f>
        <v/>
      </c>
      <c r="H64" s="38" t="inlineStr">
        <is>
          <t>Blanket (page end)</t>
        </is>
      </c>
      <c r="I64" s="26" t="n"/>
      <c r="J64" s="26" t="n"/>
      <c r="K64" s="26" t="n"/>
      <c r="L64" s="26" t="inlineStr">
        <is>
          <t>NO</t>
        </is>
      </c>
      <c r="M64" s="0" t="n">
        <v>-1.085472431336166</v>
      </c>
      <c r="N64" s="71" t="n">
        <v>108</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FUNDING_GATE_MTF_REQUIRED</t>
        </is>
      </c>
      <c r="B65" s="38" t="inlineStr">
        <is>
          <t>0.0_ALT</t>
        </is>
      </c>
      <c r="C65" s="38" t="n"/>
      <c r="D65" s="38" t="inlineStr">
        <is>
          <t>ENTRY, GLOBAL_CHECK, STOCKS_EXIT</t>
        </is>
      </c>
      <c r="E65" s="38" t="n"/>
      <c r="F65" s="26" t="n"/>
      <c r="G65" s="38">
        <f>IFERROR(VLOOKUP($A119&amp;"_"&amp;$B119,Results_Deltas!$A$2:$P$15000,5,FALSE),"")</f>
        <v/>
      </c>
      <c r="H65" s="38" t="inlineStr">
        <is>
          <t>Blanket (page end)</t>
        </is>
      </c>
      <c r="I65" s="26" t="n"/>
      <c r="J65" s="26" t="n"/>
      <c r="K65" s="26" t="n"/>
      <c r="L65" s="26" t="inlineStr">
        <is>
          <t>NO</t>
        </is>
      </c>
      <c r="M65" s="0" t="n">
        <v>-1.085472431336166</v>
      </c>
      <c r="N65" s="71" t="n">
        <v>108</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FUNDING_GATE_SHORT_MIN</t>
        </is>
      </c>
      <c r="B66" s="38" t="inlineStr">
        <is>
          <t>0.0</t>
        </is>
      </c>
      <c r="C66" s="38" t="n"/>
      <c r="D66" s="38" t="inlineStr">
        <is>
          <t>ENTRY, GLOBAL_CHECK, STOCKS_EXIT</t>
        </is>
      </c>
      <c r="E66" s="38" t="n"/>
      <c r="F66" s="26" t="n"/>
      <c r="G66" s="38">
        <f>IFERROR(VLOOKUP($A120&amp;"_"&amp;$B120,Results_Deltas!$A$2:$P$15000,5,FALSE),"")</f>
        <v/>
      </c>
      <c r="H66" s="38" t="inlineStr">
        <is>
          <t>Blanket (page end)</t>
        </is>
      </c>
      <c r="I66" s="26" t="n"/>
      <c r="J66" s="26" t="n"/>
      <c r="K66" s="26" t="n"/>
      <c r="L66" s="26" t="inlineStr">
        <is>
          <t>YES</t>
        </is>
      </c>
      <c r="M66" s="0" t="n">
        <v>-1.085472431336166</v>
      </c>
      <c r="N66" s="71" t="n">
        <v>108</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FUNDING_GATE_SHORT_MIN</t>
        </is>
      </c>
      <c r="B67" s="38" t="inlineStr">
        <is>
          <t>0.0_ALT</t>
        </is>
      </c>
      <c r="C67" s="38" t="n"/>
      <c r="D67" s="38" t="inlineStr">
        <is>
          <t>ENTRY, GLOBAL_CHECK, STOCKS_EXIT</t>
        </is>
      </c>
      <c r="E67" s="38" t="n"/>
      <c r="F67" s="26" t="n"/>
      <c r="G67" s="38">
        <f>IFERROR(VLOOKUP($A121&amp;"_"&amp;$B121,Results_Deltas!$A$2:$P$15000,5,FALSE),"")</f>
        <v/>
      </c>
      <c r="H67" s="38" t="inlineStr">
        <is>
          <t>Blanket (page end)</t>
        </is>
      </c>
      <c r="I67" s="26" t="n"/>
      <c r="J67" s="26" t="n"/>
      <c r="K67" s="26" t="n"/>
      <c r="L67" s="26" t="inlineStr">
        <is>
          <t>NO</t>
        </is>
      </c>
      <c r="M67" s="0" t="n">
        <v>-1.085472431336166</v>
      </c>
      <c r="N67" s="71" t="n">
        <v>108</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GOLDEN_RULE_BASE_USD</t>
        </is>
      </c>
      <c r="B68" s="38" t="inlineStr">
        <is>
          <t>0.0</t>
        </is>
      </c>
      <c r="C68" s="38" t="n"/>
      <c r="D68" s="38" t="inlineStr">
        <is>
          <t>GLOBAL_CHECK, STOCKS_EXIT</t>
        </is>
      </c>
      <c r="E68" s="38" t="n"/>
      <c r="F68" s="26" t="n"/>
      <c r="G68" s="38">
        <f>IFERROR(VLOOKUP($A122&amp;"_"&amp;$B122,Results_Deltas!$A$2:$P$15000,5,FALSE),"")</f>
        <v/>
      </c>
      <c r="H68" s="38" t="inlineStr">
        <is>
          <t>Blanket (page end)</t>
        </is>
      </c>
      <c r="I68" s="26" t="n"/>
      <c r="J68" s="26" t="n"/>
      <c r="K68" s="26" t="n"/>
      <c r="L68" s="26" t="inlineStr">
        <is>
          <t>NO</t>
        </is>
      </c>
      <c r="M68" s="0" t="n">
        <v>-1.061715132334428</v>
      </c>
      <c r="N68" s="71" t="n">
        <v>116</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GOLDEN_RULE_BASE_USD</t>
        </is>
      </c>
      <c r="B69" s="38" t="inlineStr">
        <is>
          <t>0.0_ALT</t>
        </is>
      </c>
      <c r="C69" s="38" t="n"/>
      <c r="D69" s="38" t="inlineStr">
        <is>
          <t>GLOBAL_CHECK, STOCKS_EXIT</t>
        </is>
      </c>
      <c r="E69" s="38" t="n"/>
      <c r="F69" s="26" t="n"/>
      <c r="G69" s="38">
        <f>IFERROR(VLOOKUP($A123&amp;"_"&amp;$B123,Results_Deltas!$A$2:$P$15000,5,FALSE),"")</f>
        <v/>
      </c>
      <c r="H69" s="38" t="inlineStr">
        <is>
          <t>Blanket (page end)</t>
        </is>
      </c>
      <c r="I69" s="26" t="n"/>
      <c r="J69" s="26" t="n"/>
      <c r="K69" s="26" t="n"/>
      <c r="L69" s="26" t="inlineStr">
        <is>
          <t>NO</t>
        </is>
      </c>
      <c r="M69" s="0" t="n">
        <v>-1.062555599388112</v>
      </c>
      <c r="N69" s="71" t="n">
        <v>116</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GR_FILTER_ALL_ENTRIES</t>
        </is>
      </c>
      <c r="B70" s="38" t="inlineStr">
        <is>
          <t>0.0</t>
        </is>
      </c>
      <c r="C70" s="38" t="n"/>
      <c r="D70" s="38" t="inlineStr">
        <is>
          <t>GLOBAL_CHECK, STOCKS_EXIT</t>
        </is>
      </c>
      <c r="E70" s="38" t="n"/>
      <c r="F70" s="26" t="n"/>
      <c r="G70" s="38">
        <f>IFERROR(VLOOKUP($A124&amp;"_"&amp;$B124,Results_Deltas!$A$2:$P$15000,5,FALSE),"")</f>
        <v/>
      </c>
      <c r="H70" s="38" t="inlineStr">
        <is>
          <t>Blanket (page end)</t>
        </is>
      </c>
      <c r="I70" s="26" t="n"/>
      <c r="J70" s="26" t="n"/>
      <c r="K70" s="26" t="n"/>
      <c r="L70" s="26" t="inlineStr">
        <is>
          <t>NO</t>
        </is>
      </c>
      <c r="M70" s="0" t="n">
        <v>-1.081156783651566</v>
      </c>
      <c r="N70" s="71" t="n">
        <v>113</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GR_FILTER_ALL_ENTRIES</t>
        </is>
      </c>
      <c r="B71" s="38" t="inlineStr">
        <is>
          <t>0.0_ALT</t>
        </is>
      </c>
      <c r="C71" s="38" t="n"/>
      <c r="D71" s="38" t="inlineStr">
        <is>
          <t>GLOBAL_CHECK, STOCKS_EXIT</t>
        </is>
      </c>
      <c r="E71" s="38" t="n"/>
      <c r="F71" s="26" t="n"/>
      <c r="G71" s="38">
        <f>IFERROR(VLOOKUP($A125&amp;"_"&amp;$B125,Results_Deltas!$A$2:$P$15000,5,FALSE),"")</f>
        <v/>
      </c>
      <c r="H71" s="38" t="inlineStr">
        <is>
          <t>Blanket (page end)</t>
        </is>
      </c>
      <c r="I71" s="26" t="n"/>
      <c r="J71" s="26" t="n"/>
      <c r="K71" s="26" t="n"/>
      <c r="L71" s="26" t="inlineStr">
        <is>
          <t>NO</t>
        </is>
      </c>
      <c r="M71" s="0" t="n">
        <v>-1.081156783651566</v>
      </c>
      <c r="N71" s="71" t="n">
        <v>113</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9" t="inlineStr">
        <is>
          <t>GR_FILTER_VEC_ENABLED</t>
        </is>
      </c>
      <c r="B72" s="40" t="inlineStr">
        <is>
          <t>False</t>
        </is>
      </c>
      <c r="C72" s="38" t="n"/>
      <c r="D72" s="38" t="inlineStr">
        <is>
          <t>GLOBAL_CHECK</t>
        </is>
      </c>
      <c r="E72" s="38" t="n"/>
      <c r="F72" s="26" t="n"/>
      <c r="G72" s="38">
        <f>IFERROR(VLOOKUP($A126&amp;"_"&amp;$B126,Results_Deltas!$A$2:$P$15000,5,FALSE),"")</f>
        <v/>
      </c>
      <c r="H72" s="38" t="inlineStr">
        <is>
          <t>Blanket (page end)</t>
        </is>
      </c>
      <c r="I72" s="26" t="n"/>
      <c r="J72" s="26" t="n"/>
      <c r="K72" s="26" t="n"/>
      <c r="L72" s="26" t="inlineStr">
        <is>
          <t>NO</t>
        </is>
      </c>
      <c r="M72" s="0" t="n">
        <v>-1.046896286990704</v>
      </c>
      <c r="N72" s="71" t="n">
        <v>106</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GR_FILTER_VEC_ENABLED</t>
        </is>
      </c>
      <c r="B73" s="38" t="inlineStr">
        <is>
          <t>True</t>
        </is>
      </c>
      <c r="C73" s="38" t="n"/>
      <c r="D73" s="38" t="inlineStr">
        <is>
          <t>GLOBAL_CHECK</t>
        </is>
      </c>
      <c r="E73" s="38" t="n"/>
      <c r="F73" s="26" t="n"/>
      <c r="G73" s="38">
        <f>IFERROR(VLOOKUP($A127&amp;"_"&amp;$B127,Results_Deltas!$A$2:$P$15000,5,FALSE),"")</f>
        <v/>
      </c>
      <c r="H73" s="38" t="inlineStr">
        <is>
          <t>Blanket (page end)</t>
        </is>
      </c>
      <c r="I73" s="26" t="n"/>
      <c r="J73" s="26" t="n"/>
      <c r="K73" s="26" t="n"/>
      <c r="L73" s="26" t="inlineStr">
        <is>
          <t>NO</t>
        </is>
      </c>
      <c r="M73" s="0" t="n">
        <v>-3.077683021634937</v>
      </c>
      <c r="N73" s="71" t="n">
        <v>117</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GR_FILTER_VEC_MIN_TFS</t>
        </is>
      </c>
      <c r="B74" s="38" t="inlineStr">
        <is>
          <t>0</t>
        </is>
      </c>
      <c r="C74" s="38" t="n"/>
      <c r="D74" s="38" t="inlineStr">
        <is>
          <t>GLOBAL_CHECK</t>
        </is>
      </c>
      <c r="E74" s="38" t="n"/>
      <c r="F74" s="26" t="n"/>
      <c r="G74" s="38">
        <f>IFERROR(VLOOKUP($A128&amp;"_"&amp;$B128,Results_Deltas!$A$2:$P$15000,5,FALSE),"")</f>
        <v/>
      </c>
      <c r="H74" s="38" t="inlineStr">
        <is>
          <t>Blanket (page end)</t>
        </is>
      </c>
      <c r="I74" s="26" t="n"/>
      <c r="J74" s="26" t="n"/>
      <c r="K74" s="26" t="n"/>
      <c r="L74" s="26" t="inlineStr">
        <is>
          <t>NO</t>
        </is>
      </c>
      <c r="M74" s="0" t="n">
        <v>-1.17984354596436</v>
      </c>
      <c r="N74" s="71" t="n">
        <v>117</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9" t="inlineStr">
        <is>
          <t>GR_FILTER_VEC_MIN_TFS</t>
        </is>
      </c>
      <c r="B75" s="40" t="inlineStr">
        <is>
          <t>2</t>
        </is>
      </c>
      <c r="C75" s="38" t="n"/>
      <c r="D75" s="38" t="inlineStr">
        <is>
          <t>GLOBAL_CHECK</t>
        </is>
      </c>
      <c r="E75" s="38" t="n"/>
      <c r="F75" s="26" t="n"/>
      <c r="G75" s="38">
        <f>IFERROR(VLOOKUP($A129&amp;"_"&amp;$B129,Results_Deltas!$A$2:$P$15000,5,FALSE),"")</f>
        <v/>
      </c>
      <c r="H75" s="38" t="inlineStr">
        <is>
          <t>Blanket (page end)</t>
        </is>
      </c>
      <c r="I75" s="26" t="n"/>
      <c r="J75" s="26" t="n"/>
      <c r="K75" s="26" t="n"/>
      <c r="L75" s="26" t="inlineStr">
        <is>
          <t>NO</t>
        </is>
      </c>
      <c r="M75" s="0" t="n">
        <v>-2.236942119726328</v>
      </c>
      <c r="N75" s="71" t="n">
        <v>117</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GR_FILTER_VEC_MIN_TFS</t>
        </is>
      </c>
      <c r="B76" s="38" t="inlineStr">
        <is>
          <t>1</t>
        </is>
      </c>
      <c r="C76" s="38" t="n"/>
      <c r="D76" s="38" t="inlineStr">
        <is>
          <t>GLOBAL_CHECK</t>
        </is>
      </c>
      <c r="E76" s="38" t="n"/>
      <c r="F76" s="26" t="n"/>
      <c r="G76" s="38">
        <f>IFERROR(VLOOKUP($A130&amp;"_"&amp;$B130,Results_Deltas!$A$2:$P$15000,5,FALSE),"")</f>
        <v/>
      </c>
      <c r="H76" s="38" t="inlineStr">
        <is>
          <t>Blanket (page end)</t>
        </is>
      </c>
      <c r="I76" s="26" t="n"/>
      <c r="J76" s="26" t="n"/>
      <c r="K76" s="26" t="n"/>
      <c r="L76" s="26" t="inlineStr">
        <is>
          <t>NO</t>
        </is>
      </c>
      <c r="M76" s="0" t="n">
        <v>-2.974775409937322</v>
      </c>
      <c r="N76" s="71" t="n">
        <v>116</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9" t="inlineStr">
        <is>
          <t>HA_WICK_QUALITY_ENABLED</t>
        </is>
      </c>
      <c r="B77" s="40" t="inlineStr">
        <is>
          <t>False</t>
        </is>
      </c>
      <c r="C77" s="38" t="n"/>
      <c r="D77" s="38" t="inlineStr">
        <is>
          <t>ENTRY, GLOBAL_CHECK, STOCKS_EXIT</t>
        </is>
      </c>
      <c r="E77" s="38" t="n"/>
      <c r="F77" s="26" t="n"/>
      <c r="G77" s="38">
        <f>IFERROR(VLOOKUP($A131&amp;"_"&amp;$B131,Results_Deltas!$A$2:$P$15000,5,FALSE),"")</f>
        <v/>
      </c>
      <c r="H77" s="38" t="inlineStr">
        <is>
          <t>Blanket (page end)</t>
        </is>
      </c>
      <c r="I77" s="26" t="n"/>
      <c r="J77" s="26" t="n"/>
      <c r="K77" s="26" t="n"/>
      <c r="L77" s="26" t="inlineStr">
        <is>
          <t>YES</t>
        </is>
      </c>
      <c r="M77" s="0" t="n">
        <v>-1.087828328212848</v>
      </c>
      <c r="N77" s="71" t="n">
        <v>102</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HA_WICK_QUALITY_ENABLED</t>
        </is>
      </c>
      <c r="B78" s="38" t="inlineStr">
        <is>
          <t>True</t>
        </is>
      </c>
      <c r="C78" s="38" t="n"/>
      <c r="D78" s="38" t="inlineStr">
        <is>
          <t>ENTRY, GLOBAL_CHECK, STOCKS_EXIT</t>
        </is>
      </c>
      <c r="E78" s="38" t="n"/>
      <c r="F78" s="26" t="n"/>
      <c r="G78" s="38">
        <f>IFERROR(VLOOKUP($A132&amp;"_"&amp;$B132,Results_Deltas!$A$2:$P$15000,5,FALSE),"")</f>
        <v/>
      </c>
      <c r="H78" s="38" t="inlineStr">
        <is>
          <t>Blanket (page end)</t>
        </is>
      </c>
      <c r="I78" s="26" t="n"/>
      <c r="J78" s="26" t="n"/>
      <c r="K78" s="26" t="n"/>
      <c r="L78" s="26" t="inlineStr">
        <is>
          <t>NO</t>
        </is>
      </c>
      <c r="M78" s="0" t="n">
        <v>-2.875054998470442</v>
      </c>
      <c r="N78" s="71" t="n">
        <v>114</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9" t="inlineStr">
        <is>
          <t>HA_WICK_QUALITY_SCORE</t>
        </is>
      </c>
      <c r="B79" s="40" t="inlineStr">
        <is>
          <t>15</t>
        </is>
      </c>
      <c r="C79" s="38" t="n"/>
      <c r="D79" s="38" t="inlineStr">
        <is>
          <t>ENTRY, GLOBAL_CHECK, STOCKS_EXIT</t>
        </is>
      </c>
      <c r="E79" s="38" t="n"/>
      <c r="F79" s="26" t="n"/>
      <c r="G79" s="38">
        <f>IFERROR(VLOOKUP($A133&amp;"_"&amp;$B133,Results_Deltas!$A$2:$P$15000,5,FALSE),"")</f>
        <v/>
      </c>
      <c r="H79" s="38" t="inlineStr">
        <is>
          <t>Blanket (page end)</t>
        </is>
      </c>
      <c r="I79" s="26" t="n"/>
      <c r="J79" s="26" t="n"/>
      <c r="K79" s="26" t="n"/>
      <c r="L79" s="26" t="inlineStr">
        <is>
          <t>NO</t>
        </is>
      </c>
      <c r="M79" s="0" t="n">
        <v>-3.437450340889589</v>
      </c>
      <c r="N79" s="71" t="n">
        <v>106</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HA_WICK_QUALITY_SCORE</t>
        </is>
      </c>
      <c r="B80" s="38" t="inlineStr">
        <is>
          <t>15_ALT</t>
        </is>
      </c>
      <c r="C80" s="38" t="n"/>
      <c r="D80" s="38" t="inlineStr">
        <is>
          <t>ENTRY, GLOBAL_CHECK, STOCKS_EXIT</t>
        </is>
      </c>
      <c r="E80" s="38" t="n"/>
      <c r="F80" s="26" t="n"/>
      <c r="G80" s="38">
        <f>IFERROR(VLOOKUP($A134&amp;"_"&amp;$B134,Results_Deltas!$A$2:$P$15000,5,FALSE),"")</f>
        <v/>
      </c>
      <c r="H80" s="38" t="inlineStr">
        <is>
          <t>Blanket (page end)</t>
        </is>
      </c>
      <c r="I80" s="26" t="n"/>
      <c r="J80" s="26" t="n"/>
      <c r="K80" s="26" t="n"/>
      <c r="L80" s="26" t="inlineStr">
        <is>
          <t>YES</t>
        </is>
      </c>
      <c r="M80" s="0" t="n">
        <v>-3.486581417535427</v>
      </c>
      <c r="N80" s="71" t="n">
        <v>104</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OFF</t>
        </is>
      </c>
      <c r="C81" s="38" t="n"/>
      <c r="D81" s="38" t="inlineStr">
        <is>
          <t>ENTRY, GLOBAL_CHECK, STOCKS_EXIT</t>
        </is>
      </c>
      <c r="E81" s="38" t="n"/>
      <c r="F81" s="26" t="n"/>
      <c r="G81" s="38">
        <f>IFERROR(VLOOKUP($A135&amp;"_"&amp;$B135,Results_Deltas!$A$2:$P$15000,5,FALSE),"")</f>
        <v/>
      </c>
      <c r="H81" s="38" t="inlineStr">
        <is>
          <t>Blanket (page end)</t>
        </is>
      </c>
      <c r="I81" s="26" t="n"/>
      <c r="J81" s="26" t="n"/>
      <c r="K81" s="26" t="n"/>
      <c r="L81" s="26" t="inlineStr">
        <is>
          <t>NO</t>
        </is>
      </c>
      <c r="M81" s="0" t="n">
        <v>-2.67780786364276</v>
      </c>
      <c r="N81" s="71" t="n">
        <v>107</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HA_WICK_QUALITY_TF</t>
        </is>
      </c>
      <c r="B82" s="38" t="inlineStr">
        <is>
          <t>D</t>
        </is>
      </c>
      <c r="C82" s="38" t="n"/>
      <c r="D82" s="38" t="inlineStr">
        <is>
          <t>ENTRY, GLOBAL_CHECK, STOCKS_EXIT</t>
        </is>
      </c>
      <c r="E82" s="38" t="n"/>
      <c r="F82" s="26" t="n"/>
      <c r="G82" s="38">
        <f>IFERROR(VLOOKUP($A136&amp;"_"&amp;$B136,Results_Deltas!$A$2:$P$15000,5,FALSE),"")</f>
        <v/>
      </c>
      <c r="H82" s="38" t="inlineStr">
        <is>
          <t>Blanket (page end)</t>
        </is>
      </c>
      <c r="I82" s="26" t="n"/>
      <c r="J82" s="26" t="n"/>
      <c r="K82" s="26" t="n"/>
      <c r="L82" s="26" t="inlineStr">
        <is>
          <t>YES</t>
        </is>
      </c>
      <c r="M82" s="0" t="n">
        <v>-3.835127248283126</v>
      </c>
      <c r="N82" s="71" t="n">
        <v>105</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HA_WICK_QUALITY_TF</t>
        </is>
      </c>
      <c r="B83" s="38" t="inlineStr">
        <is>
          <t>4h</t>
        </is>
      </c>
      <c r="C83" s="38" t="n"/>
      <c r="D83" s="38" t="inlineStr">
        <is>
          <t>ENTRY, GLOBAL_CHECK, STOCKS_EXIT</t>
        </is>
      </c>
      <c r="E83" s="38" t="n"/>
      <c r="F83" s="26" t="n"/>
      <c r="G83" s="38">
        <f>IFERROR(VLOOKUP($A137&amp;"_"&amp;$B137,Results_Deltas!$A$2:$P$15000,5,FALSE),"")</f>
        <v/>
      </c>
      <c r="H83" s="38" t="inlineStr">
        <is>
          <t>Blanket (page end)</t>
        </is>
      </c>
      <c r="I83" s="26" t="n"/>
      <c r="J83" s="26" t="n"/>
      <c r="K83" s="26" t="n"/>
      <c r="L83" s="26" t="inlineStr">
        <is>
          <t>NO</t>
        </is>
      </c>
      <c r="M83" s="0" t="n">
        <v>-3.74399807421182</v>
      </c>
      <c r="N83" s="71" t="n">
        <v>105</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9" t="inlineStr">
        <is>
          <t>HA_WICK_QUALITY_TF</t>
        </is>
      </c>
      <c r="B84" s="40" t="inlineStr">
        <is>
          <t>1h</t>
        </is>
      </c>
      <c r="C84" s="38" t="n"/>
      <c r="D84" s="38" t="inlineStr">
        <is>
          <t>ENTRY, GLOBAL_CHECK, STOCKS_EXIT</t>
        </is>
      </c>
      <c r="E84" s="38" t="n"/>
      <c r="F84" s="26" t="n"/>
      <c r="G84" s="38">
        <f>IFERROR(VLOOKUP($A138&amp;"_"&amp;$B138,Results_Deltas!$A$2:$P$15000,5,FALSE),"")</f>
        <v/>
      </c>
      <c r="H84" s="38" t="inlineStr">
        <is>
          <t>Blanket (page end)</t>
        </is>
      </c>
      <c r="I84" s="26" t="n"/>
      <c r="J84" s="26" t="n"/>
      <c r="K84" s="26" t="n"/>
      <c r="L84" s="26" t="inlineStr">
        <is>
          <t>YES</t>
        </is>
      </c>
      <c r="M84" s="0" t="n">
        <v>-2.810258208830474</v>
      </c>
      <c r="N84" s="71" t="n">
        <v>107</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HA_WICK_QUALITY_TF</t>
        </is>
      </c>
      <c r="B85" s="38" t="inlineStr">
        <is>
          <t>15m</t>
        </is>
      </c>
      <c r="C85" s="38" t="n"/>
      <c r="D85" s="38" t="inlineStr">
        <is>
          <t>ENTRY, GLOBAL_CHECK, STOCKS_EXIT</t>
        </is>
      </c>
      <c r="E85" s="38" t="n"/>
      <c r="F85" s="26" t="n"/>
      <c r="G85" s="38">
        <f>IFERROR(VLOOKUP($A139&amp;"_"&amp;$B139,Results_Deltas!$A$2:$P$15000,5,FALSE),"")</f>
        <v/>
      </c>
      <c r="H85" s="38" t="inlineStr">
        <is>
          <t>Blanket (page end)</t>
        </is>
      </c>
      <c r="I85" s="26" t="n"/>
      <c r="J85" s="26" t="n"/>
      <c r="K85" s="26" t="n"/>
      <c r="L85" s="26" t="inlineStr">
        <is>
          <t>NO</t>
        </is>
      </c>
      <c r="M85" s="0" t="n">
        <v>-1.004267016950697</v>
      </c>
      <c r="N85" s="71" t="n">
        <v>95</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HLR_SMA_BAND_PCT</t>
        </is>
      </c>
      <c r="B86" s="38" t="inlineStr">
        <is>
          <t>0</t>
        </is>
      </c>
      <c r="C86" s="38" t="n"/>
      <c r="D86" s="38" t="inlineStr">
        <is>
          <t>ENTRY, GLOBAL_CHECK, STOCKS_EXIT</t>
        </is>
      </c>
      <c r="E86" s="38" t="n"/>
      <c r="F86" s="26" t="n"/>
      <c r="G86" s="38">
        <f>IFERROR(VLOOKUP($A140&amp;"_"&amp;$B140,Results_Deltas!$A$2:$P$15000,5,FALSE),"")</f>
        <v/>
      </c>
      <c r="H86" s="38" t="inlineStr">
        <is>
          <t>Blanket (page end)</t>
        </is>
      </c>
      <c r="I86" s="26" t="n"/>
      <c r="J86" s="26" t="n"/>
      <c r="K86" s="26" t="n"/>
      <c r="L86" s="26" t="inlineStr">
        <is>
          <t>NO</t>
        </is>
      </c>
      <c r="M86" s="0" t="n">
        <v>-1.014989187063628</v>
      </c>
      <c r="N86" s="71" t="n">
        <v>107</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2.0</t>
        </is>
      </c>
      <c r="C87" s="38" t="n"/>
      <c r="D87" s="38" t="inlineStr">
        <is>
          <t>ENTRY, GLOBAL_CHECK, STOCKS_EXIT</t>
        </is>
      </c>
      <c r="E87" s="38" t="n"/>
      <c r="F87" s="26" t="n"/>
      <c r="G87" s="38">
        <f>IFERROR(VLOOKUP($A141&amp;"_"&amp;$B141,Results_Deltas!$A$2:$P$15000,5,FALSE),"")</f>
        <v/>
      </c>
      <c r="H87" s="38" t="inlineStr">
        <is>
          <t>Blanket (page end)</t>
        </is>
      </c>
      <c r="I87" s="26" t="n"/>
      <c r="J87" s="26" t="n"/>
      <c r="K87" s="26" t="n"/>
      <c r="L87" s="26" t="inlineStr">
        <is>
          <t>NO</t>
        </is>
      </c>
      <c r="M87" s="0" t="n">
        <v>-2.477983618299513</v>
      </c>
      <c r="N87" s="71" t="n">
        <v>107</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HLR_SMA_BAND_PCT</t>
        </is>
      </c>
      <c r="B88" s="38" t="inlineStr">
        <is>
          <t>1.0</t>
        </is>
      </c>
      <c r="C88" s="38" t="n"/>
      <c r="D88" s="38" t="inlineStr">
        <is>
          <t>ENTRY, GLOBAL_CHECK, STOCKS_EXIT</t>
        </is>
      </c>
      <c r="E88" s="38" t="n"/>
      <c r="F88" s="26" t="n"/>
      <c r="G88" s="38">
        <f>IFERROR(VLOOKUP($A142&amp;"_"&amp;$B142,Results_Deltas!$A$2:$P$15000,5,FALSE),"")</f>
        <v/>
      </c>
      <c r="H88" s="38" t="inlineStr">
        <is>
          <t>Blanket (page end)</t>
        </is>
      </c>
      <c r="I88" s="26" t="n"/>
      <c r="J88" s="26" t="n"/>
      <c r="K88" s="26" t="n"/>
      <c r="L88" s="26" t="inlineStr">
        <is>
          <t>NO</t>
        </is>
      </c>
      <c r="M88" s="0" t="n">
        <v>-3.915717075469258</v>
      </c>
      <c r="N88" s="71" t="n">
        <v>103</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HLR_SMA_BAND_PCT</t>
        </is>
      </c>
      <c r="B89" s="38" t="inlineStr">
        <is>
          <t>0.5</t>
        </is>
      </c>
      <c r="C89" s="38" t="n"/>
      <c r="D89" s="38" t="inlineStr">
        <is>
          <t>ENTRY, GLOBAL_CHECK, STOCKS_EXIT</t>
        </is>
      </c>
      <c r="E89" s="38" t="n"/>
      <c r="F89" s="26" t="n"/>
      <c r="G89" s="38">
        <f>IFERROR(VLOOKUP($A143&amp;"_"&amp;$B143,Results_Deltas!$A$2:$P$15000,5,FALSE),"")</f>
        <v/>
      </c>
      <c r="H89" s="38" t="inlineStr">
        <is>
          <t>Blanket (page end)</t>
        </is>
      </c>
      <c r="I89" s="26" t="n"/>
      <c r="J89" s="26" t="n"/>
      <c r="K89" s="26" t="n"/>
      <c r="L89" s="26" t="inlineStr">
        <is>
          <t>YES</t>
        </is>
      </c>
      <c r="M89" s="0" t="n">
        <v>-3.721033256278915</v>
      </c>
      <c r="N89" s="71" t="n">
        <v>103</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HLR_TOP_MIN_TFS</t>
        </is>
      </c>
      <c r="B90" s="38" t="inlineStr">
        <is>
          <t>0</t>
        </is>
      </c>
      <c r="C90" s="38" t="n"/>
      <c r="D90" s="38" t="inlineStr">
        <is>
          <t>GLOBAL_CHECK, REENTRY, STOCKS_EXIT</t>
        </is>
      </c>
      <c r="E90" s="38" t="n"/>
      <c r="F90" s="26" t="n"/>
      <c r="G90" s="38">
        <f>IFERROR(VLOOKUP($A144&amp;"_"&amp;$B144,Results_Deltas!$A$2:$P$15000,5,FALSE),"")</f>
        <v/>
      </c>
      <c r="H90" s="38" t="inlineStr">
        <is>
          <t>Blanket (page end)</t>
        </is>
      </c>
      <c r="I90" s="26" t="n"/>
      <c r="J90" s="26" t="n"/>
      <c r="K90" s="26" t="n"/>
      <c r="L90" s="26" t="inlineStr">
        <is>
          <t>NO</t>
        </is>
      </c>
      <c r="M90" s="0" t="n">
        <v>-1.047535241929193</v>
      </c>
      <c r="N90" s="71" t="n">
        <v>107</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9" t="inlineStr">
        <is>
          <t>HLR_TOP_MIN_TFS</t>
        </is>
      </c>
      <c r="B91" s="40" t="inlineStr">
        <is>
          <t>2</t>
        </is>
      </c>
      <c r="C91" s="38" t="n"/>
      <c r="D91" s="38" t="inlineStr">
        <is>
          <t>GLOBAL_CHECK, REENTRY, STOCKS_EXIT</t>
        </is>
      </c>
      <c r="E91" s="38" t="n"/>
      <c r="F91" s="26" t="n"/>
      <c r="G91" s="38">
        <f>IFERROR(VLOOKUP($A145&amp;"_"&amp;$B145,Results_Deltas!$A$2:$P$15000,5,FALSE),"")</f>
        <v/>
      </c>
      <c r="H91" s="38" t="inlineStr">
        <is>
          <t>Blanket (page end)</t>
        </is>
      </c>
      <c r="I91" s="26" t="n"/>
      <c r="J91" s="26" t="n"/>
      <c r="K91" s="26" t="n"/>
      <c r="L91" s="26" t="inlineStr">
        <is>
          <t>NO</t>
        </is>
      </c>
      <c r="M91" s="0" t="n">
        <v>-4.000143135371633</v>
      </c>
      <c r="N91" s="71" t="n">
        <v>102</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HLR_TOP_MIN_TFS</t>
        </is>
      </c>
      <c r="B92" s="38" t="inlineStr">
        <is>
          <t>1</t>
        </is>
      </c>
      <c r="C92" s="38" t="n"/>
      <c r="D92" s="38" t="inlineStr">
        <is>
          <t>GLOBAL_CHECK, REENTRY, STOCKS_EXIT</t>
        </is>
      </c>
      <c r="E92" s="38" t="n"/>
      <c r="F92" s="26" t="n"/>
      <c r="G92" s="38">
        <f>IFERROR(VLOOKUP($A146&amp;"_"&amp;$B146,Results_Deltas!$A$2:$P$15000,5,FALSE),"")</f>
        <v/>
      </c>
      <c r="H92" s="38" t="inlineStr">
        <is>
          <t>Blanket (page end)</t>
        </is>
      </c>
      <c r="I92" s="26" t="n"/>
      <c r="J92" s="26" t="n"/>
      <c r="K92" s="26" t="n"/>
      <c r="L92" s="26" t="inlineStr">
        <is>
          <t>NO</t>
        </is>
      </c>
      <c r="M92" s="0" t="n">
        <v>-2.832794220144768</v>
      </c>
      <c r="N92" s="71" t="n">
        <v>107</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HTF4_CONF</t>
        </is>
      </c>
      <c r="B93" s="38" t="inlineStr">
        <is>
          <t>False</t>
        </is>
      </c>
      <c r="C93" s="38" t="n"/>
      <c r="D93" s="38" t="inlineStr">
        <is>
          <t>GLOBAL_CHECK, STOCKS_EXIT</t>
        </is>
      </c>
      <c r="E93" s="38" t="n"/>
      <c r="F93" s="26" t="n"/>
      <c r="G93" s="38">
        <f>IFERROR(VLOOKUP($A147&amp;"_"&amp;$B147,Results_Deltas!$A$2:$P$15000,5,FALSE),"")</f>
        <v/>
      </c>
      <c r="H93" s="38" t="inlineStr">
        <is>
          <t>Blanket (page end)</t>
        </is>
      </c>
      <c r="I93" s="26" t="n"/>
      <c r="J93" s="26" t="n"/>
      <c r="K93" s="26" t="n"/>
      <c r="L93" s="26" t="inlineStr">
        <is>
          <t>NO</t>
        </is>
      </c>
      <c r="M93" s="0" t="n">
        <v>-1.059570361403672</v>
      </c>
      <c r="N93" s="71" t="n">
        <v>98</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HTF4_CONF</t>
        </is>
      </c>
      <c r="B94" s="38" t="inlineStr">
        <is>
          <t>False_ALT</t>
        </is>
      </c>
      <c r="C94" s="38" t="n"/>
      <c r="D94" s="38" t="inlineStr">
        <is>
          <t>GLOBAL_CHECK, STOCKS_EXIT</t>
        </is>
      </c>
      <c r="E94" s="38" t="n"/>
      <c r="F94" s="26" t="n"/>
      <c r="G94" s="38">
        <f>IFERROR(VLOOKUP($A148&amp;"_"&amp;$B148,Results_Deltas!$A$2:$P$15000,5,FALSE),"")</f>
        <v/>
      </c>
      <c r="H94" s="38" t="inlineStr">
        <is>
          <t>Blanket (page end)</t>
        </is>
      </c>
      <c r="I94" s="26" t="n"/>
      <c r="J94" s="26" t="n"/>
      <c r="K94" s="26" t="n"/>
      <c r="L94" s="26" t="inlineStr">
        <is>
          <t>NO</t>
        </is>
      </c>
      <c r="M94" s="0" t="n">
        <v>-1.240925130745512</v>
      </c>
      <c r="N94" s="71" t="n">
        <v>110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9" t="inlineStr">
        <is>
          <t>HTF_DIRECTION_GATE_ENABLED</t>
        </is>
      </c>
      <c r="B95" s="40" t="inlineStr">
        <is>
          <t>False</t>
        </is>
      </c>
      <c r="C95" s="38" t="n"/>
      <c r="D95" s="38" t="inlineStr">
        <is>
          <t>ENTRY, GLOBAL_CHECK, STOCKS_EXIT</t>
        </is>
      </c>
      <c r="E95" s="38" t="n"/>
      <c r="F95" s="26" t="n"/>
      <c r="G95" s="38">
        <f>IFERROR(VLOOKUP($A149&amp;"_"&amp;$B149,Results_Deltas!$A$2:$P$15000,5,FALSE),"")</f>
        <v/>
      </c>
      <c r="H95" s="38" t="inlineStr">
        <is>
          <t>Blanket (page end)</t>
        </is>
      </c>
      <c r="I95" s="26" t="n"/>
      <c r="J95" s="26" t="n"/>
      <c r="K95" s="26" t="n"/>
      <c r="L95" s="26" t="inlineStr">
        <is>
          <t>NO</t>
        </is>
      </c>
      <c r="M95" s="0" t="n">
        <v>-0.8635765551476838</v>
      </c>
      <c r="N95" s="71" t="n">
        <v>98</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HTF_DIRECTION_GATE_ENABLED</t>
        </is>
      </c>
      <c r="B96" s="38" t="inlineStr">
        <is>
          <t>True</t>
        </is>
      </c>
      <c r="C96" s="38" t="n"/>
      <c r="D96" s="38" t="inlineStr">
        <is>
          <t>ENTRY, GLOBAL_CHECK, STOCKS_EXIT</t>
        </is>
      </c>
      <c r="E96" s="38" t="n"/>
      <c r="F96" s="26" t="n"/>
      <c r="G96" s="38">
        <f>IFERROR(VLOOKUP($A150&amp;"_"&amp;$B150,Results_Deltas!$A$2:$P$15000,5,FALSE),"")</f>
        <v/>
      </c>
      <c r="H96" s="38" t="inlineStr">
        <is>
          <t>Blanket (page end)</t>
        </is>
      </c>
      <c r="I96" s="26" t="n"/>
      <c r="J96" s="26" t="n"/>
      <c r="K96" s="26" t="n"/>
      <c r="L96" s="26" t="inlineStr">
        <is>
          <t>YES</t>
        </is>
      </c>
      <c r="M96" s="0" t="n">
        <v>-2.866603241878976</v>
      </c>
      <c r="N96" s="71" t="n">
        <v>110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HTF_GATE_BYPASS_RZ</t>
        </is>
      </c>
      <c r="B97" s="38" t="inlineStr">
        <is>
          <t>0.0</t>
        </is>
      </c>
      <c r="C97" s="38" t="n"/>
      <c r="D97" s="38" t="inlineStr">
        <is>
          <t>ENTRY, GLOBAL_CHECK, STOCKS_EXIT</t>
        </is>
      </c>
      <c r="E97" s="38" t="n"/>
      <c r="F97" s="26" t="n"/>
      <c r="G97" s="38">
        <f>IFERROR(VLOOKUP($A151&amp;"_"&amp;$B151,Results_Deltas!$A$2:$P$15000,5,FALSE),"")</f>
        <v/>
      </c>
      <c r="H97" s="38" t="inlineStr">
        <is>
          <t>Blanket (page end)</t>
        </is>
      </c>
      <c r="I97" s="26" t="n"/>
      <c r="J97" s="26" t="n"/>
      <c r="K97" s="26" t="n"/>
      <c r="L97" s="26" t="inlineStr">
        <is>
          <t>NO</t>
        </is>
      </c>
      <c r="M97" s="0" t="n">
        <v>-0.8596735113821272</v>
      </c>
      <c r="N97" s="71" t="n">
        <v>115</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HTF_GATE_BYPASS_RZ</t>
        </is>
      </c>
      <c r="B98" s="38" t="inlineStr">
        <is>
          <t>0.0_ALT</t>
        </is>
      </c>
      <c r="C98" s="38" t="n"/>
      <c r="D98" s="38" t="inlineStr">
        <is>
          <t>ENTRY, GLOBAL_CHECK, STOCKS_EXIT</t>
        </is>
      </c>
      <c r="E98" s="38" t="n"/>
      <c r="F98" s="26" t="n"/>
      <c r="G98" s="38">
        <f>IFERROR(VLOOKUP($A152&amp;"_"&amp;$B152,Results_Deltas!$A$2:$P$15000,5,FALSE),"")</f>
        <v/>
      </c>
      <c r="H98" s="38" t="inlineStr">
        <is>
          <t>Blanket (page end)</t>
        </is>
      </c>
      <c r="I98" s="26" t="n"/>
      <c r="J98" s="26" t="n"/>
      <c r="K98" s="26" t="n"/>
      <c r="L98" s="26" t="inlineStr">
        <is>
          <t>NO</t>
        </is>
      </c>
      <c r="M98" s="0" t="n">
        <v>-0.8596735113821272</v>
      </c>
      <c r="N98" s="71" t="n">
        <v>115</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HTF_GATE_D_MANDATORY</t>
        </is>
      </c>
      <c r="B99" s="38" t="inlineStr">
        <is>
          <t>0.0</t>
        </is>
      </c>
      <c r="C99" s="38" t="n"/>
      <c r="D99" s="38" t="inlineStr">
        <is>
          <t>ENTRY, GLOBAL_CHECK, STOCKS_EXIT</t>
        </is>
      </c>
      <c r="E99" s="38" t="n"/>
      <c r="F99" s="26" t="n"/>
      <c r="G99" s="38">
        <f>IFERROR(VLOOKUP($A153&amp;"_"&amp;$B153,Results_Deltas!$A$2:$P$15000,5,FALSE),"")</f>
        <v/>
      </c>
      <c r="H99" s="38" t="inlineStr">
        <is>
          <t>Blanket (page end)</t>
        </is>
      </c>
      <c r="I99" s="26" t="n"/>
      <c r="J99" s="26" t="n"/>
      <c r="K99" s="26" t="n"/>
      <c r="L99" s="26" t="inlineStr">
        <is>
          <t>NO</t>
        </is>
      </c>
      <c r="M99" s="0" t="n">
        <v>-0.9137444188564422</v>
      </c>
      <c r="N99" s="71" t="n">
        <v>114</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HTF_GATE_D_MANDATORY</t>
        </is>
      </c>
      <c r="B100" s="38" t="inlineStr">
        <is>
          <t>0.0_ALT</t>
        </is>
      </c>
      <c r="C100" s="38" t="n"/>
      <c r="D100" s="38" t="inlineStr">
        <is>
          <t>ENTRY, GLOBAL_CHECK, STOCKS_EXIT</t>
        </is>
      </c>
      <c r="E100" s="38" t="n"/>
      <c r="F100" s="26" t="n"/>
      <c r="G100" s="38">
        <f>IFERROR(VLOOKUP($A154&amp;"_"&amp;$B154,Results_Deltas!$A$2:$P$15000,5,FALSE),"")</f>
        <v/>
      </c>
      <c r="H100" s="38" t="inlineStr">
        <is>
          <t>Blanket (page end)</t>
        </is>
      </c>
      <c r="I100" s="26" t="n"/>
      <c r="J100" s="26" t="n"/>
      <c r="K100" s="26" t="n"/>
      <c r="L100" s="26" t="inlineStr">
        <is>
          <t>YES</t>
        </is>
      </c>
      <c r="M100" s="0" t="n">
        <v>-0.921830652651632</v>
      </c>
      <c r="N100" s="71" t="n">
        <v>113</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HTF_GATE_MIN_CONFIRMATIONS</t>
        </is>
      </c>
      <c r="B101" s="38" t="inlineStr">
        <is>
          <t>0.0</t>
        </is>
      </c>
      <c r="C101" s="38" t="n"/>
      <c r="D101" s="38" t="inlineStr">
        <is>
          <t>ENTRY, GLOBAL_CHECK, STOCKS_EXIT</t>
        </is>
      </c>
      <c r="E101" s="38" t="n"/>
      <c r="F101" s="26" t="n"/>
      <c r="G101" s="38">
        <f>IFERROR(VLOOKUP($A155&amp;"_"&amp;$B155,Results_Deltas!$A$2:$P$15000,5,FALSE),"")</f>
        <v/>
      </c>
      <c r="H101" s="38" t="inlineStr">
        <is>
          <t>Blanket (page end)</t>
        </is>
      </c>
      <c r="I101" s="26" t="n"/>
      <c r="J101" s="26" t="n"/>
      <c r="K101" s="26" t="n"/>
      <c r="L101" s="26" t="inlineStr">
        <is>
          <t>NO</t>
        </is>
      </c>
      <c r="M101" s="0" t="n">
        <v>-1.085472431336166</v>
      </c>
      <c r="N101" s="71" t="n">
        <v>108</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HTF_GATE_MIN_CONFIRMATIONS</t>
        </is>
      </c>
      <c r="B102" s="38" t="inlineStr">
        <is>
          <t>0.0_ALT</t>
        </is>
      </c>
      <c r="C102" s="38" t="n"/>
      <c r="D102" s="38" t="inlineStr">
        <is>
          <t>ENTRY, GLOBAL_CHECK, STOCKS_EXIT</t>
        </is>
      </c>
      <c r="E102" s="38" t="n"/>
      <c r="F102" s="26" t="n"/>
      <c r="G102" s="38">
        <f>IFERROR(VLOOKUP($A156&amp;"_"&amp;$B156,Results_Deltas!$A$2:$P$15000,5,FALSE),"")</f>
        <v/>
      </c>
      <c r="H102" s="38" t="inlineStr">
        <is>
          <t>Blanket (page end)</t>
        </is>
      </c>
      <c r="I102" s="26" t="n"/>
      <c r="J102" s="26" t="n"/>
      <c r="K102" s="26" t="n"/>
      <c r="L102" s="26" t="inlineStr">
        <is>
          <t>NO</t>
        </is>
      </c>
      <c r="M102" s="0" t="n">
        <v>-1.085472431336166</v>
      </c>
      <c r="N102" s="71" t="n">
        <v>108</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HTF_TREND_VETO_BYPASS_ENABLED</t>
        </is>
      </c>
      <c r="B103" s="38" t="inlineStr">
        <is>
          <t>False</t>
        </is>
      </c>
      <c r="C103" s="38" t="n"/>
      <c r="D103" s="38" t="inlineStr">
        <is>
          <t>GLOBAL_CHECK, STOCKS_EXIT</t>
        </is>
      </c>
      <c r="E103" s="38" t="n"/>
      <c r="F103" s="26" t="n"/>
      <c r="G103" s="38">
        <f>IFERROR(VLOOKUP($A157&amp;"_"&amp;$B157,Results_Deltas!$A$2:$P$15000,5,FALSE),"")</f>
        <v/>
      </c>
      <c r="H103" s="38" t="inlineStr">
        <is>
          <t>Blanket (page end)</t>
        </is>
      </c>
      <c r="I103" s="26" t="n"/>
      <c r="J103" s="26" t="n"/>
      <c r="K103" s="26" t="n"/>
      <c r="L103" s="26" t="inlineStr">
        <is>
          <t>NO</t>
        </is>
      </c>
      <c r="M103" s="0" t="n">
        <v>-0.7455798980793409</v>
      </c>
      <c r="N103" s="71" t="n">
        <v>99</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9" t="inlineStr">
        <is>
          <t>HTF_TREND_VETO_BYPASS_ENABLED</t>
        </is>
      </c>
      <c r="B104" s="40" t="inlineStr">
        <is>
          <t>True</t>
        </is>
      </c>
      <c r="C104" s="38" t="n"/>
      <c r="D104" s="38" t="inlineStr">
        <is>
          <t>GLOBAL_CHECK, STOCKS_EXIT</t>
        </is>
      </c>
      <c r="E104" s="38" t="n"/>
      <c r="F104" s="26" t="n"/>
      <c r="G104" s="38">
        <f>IFERROR(VLOOKUP($A158&amp;"_"&amp;$B158,Results_Deltas!$A$2:$P$15000,5,FALSE),"")</f>
        <v/>
      </c>
      <c r="H104" s="38" t="inlineStr">
        <is>
          <t>Blanket (page end)</t>
        </is>
      </c>
      <c r="I104" s="26" t="n"/>
      <c r="J104" s="26" t="n"/>
      <c r="K104" s="26" t="n"/>
      <c r="L104" s="26" t="inlineStr">
        <is>
          <t>NO</t>
        </is>
      </c>
      <c r="M104" s="0" t="n">
        <v>-1.880925212533957</v>
      </c>
      <c r="N104" s="71" t="n">
        <v>109</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HTF_TREND_VETO_BYPASS_REASONS</t>
        </is>
      </c>
      <c r="B105" s="38" t="inlineStr">
        <is>
          <t>0.0</t>
        </is>
      </c>
      <c r="C105" s="38" t="n"/>
      <c r="D105" s="38" t="inlineStr">
        <is>
          <t>GLOBAL_CHECK, STOCKS_EXIT</t>
        </is>
      </c>
      <c r="E105" s="38" t="n"/>
      <c r="F105" s="26" t="n"/>
      <c r="G105" s="38">
        <f>IFERROR(VLOOKUP($A159&amp;"_"&amp;$B159,Results_Deltas!$A$2:$P$15000,5,FALSE),"")</f>
        <v/>
      </c>
      <c r="H105" s="38" t="inlineStr">
        <is>
          <t>Blanket (page end)</t>
        </is>
      </c>
      <c r="I105" s="26" t="n"/>
      <c r="J105" s="26" t="n"/>
      <c r="K105" s="26" t="n"/>
      <c r="L105" s="26" t="inlineStr">
        <is>
          <t>NO</t>
        </is>
      </c>
      <c r="M105" s="0" t="n">
        <v>-0.7907756066707287</v>
      </c>
      <c r="N105" s="71" t="n">
        <v>105</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HTF_TREND_VETO_BYPASS_REASONS</t>
        </is>
      </c>
      <c r="B106" s="38" t="inlineStr">
        <is>
          <t>0.0_ALT</t>
        </is>
      </c>
      <c r="C106" s="38" t="n"/>
      <c r="D106" s="38" t="inlineStr">
        <is>
          <t>GLOBAL_CHECK, STOCKS_EXIT</t>
        </is>
      </c>
      <c r="E106" s="38" t="n"/>
      <c r="F106" s="26" t="n"/>
      <c r="G106" s="38">
        <f>IFERROR(VLOOKUP($A160&amp;"_"&amp;$B160,Results_Deltas!$A$2:$P$15000,5,FALSE),"")</f>
        <v/>
      </c>
      <c r="H106" s="38" t="inlineStr">
        <is>
          <t>Blanket (page end)</t>
        </is>
      </c>
      <c r="I106" s="26" t="n"/>
      <c r="J106" s="26" t="n"/>
      <c r="K106" s="26" t="n"/>
      <c r="L106" s="26" t="inlineStr">
        <is>
          <t>NO</t>
        </is>
      </c>
      <c r="M106" s="0" t="n">
        <v>-0.7833154594379859</v>
      </c>
      <c r="N106" s="71" t="n">
        <v>106</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LEADERBOARD_FILTER</t>
        </is>
      </c>
      <c r="B107" s="38" t="inlineStr">
        <is>
          <t>False</t>
        </is>
      </c>
      <c r="C107" s="38" t="n"/>
      <c r="D107" s="38" t="inlineStr">
        <is>
          <t>AUGMENT, ENTRY, EXIT, GLOBAL_CHECK, REDUCE, STOCKS_EXIT</t>
        </is>
      </c>
      <c r="E107" s="38" t="n"/>
      <c r="F107" s="26" t="n"/>
      <c r="G107" s="38">
        <f>IFERROR(VLOOKUP($A161&amp;"_"&amp;$B161,Results_Deltas!$A$2:$P$15000,5,FALSE),"")</f>
        <v/>
      </c>
      <c r="H107" s="38" t="inlineStr">
        <is>
          <t>Blanket (page end)</t>
        </is>
      </c>
      <c r="I107" s="26" t="n"/>
      <c r="J107" s="26" t="n"/>
      <c r="K107" s="26" t="n"/>
      <c r="L107" s="26" t="inlineStr">
        <is>
          <t>NO</t>
        </is>
      </c>
      <c r="M107" s="0" t="n">
        <v>-1.068164069862379</v>
      </c>
      <c r="N107" s="71" t="n">
        <v>94</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LEADERBOARD_FILTER</t>
        </is>
      </c>
      <c r="B108" s="38" t="inlineStr">
        <is>
          <t>False_ALT</t>
        </is>
      </c>
      <c r="C108" s="38" t="n"/>
      <c r="D108" s="38" t="inlineStr">
        <is>
          <t>AUGMENT, ENTRY, EXIT, GLOBAL_CHECK, REDUCE, STOCKS_EXIT</t>
        </is>
      </c>
      <c r="E108" s="38" t="n"/>
      <c r="F108" s="26" t="n"/>
      <c r="G108" s="38">
        <f>IFERROR(VLOOKUP($A162&amp;"_"&amp;$B162,Results_Deltas!$A$2:$P$15000,5,FALSE),"")</f>
        <v/>
      </c>
      <c r="H108" s="38" t="inlineStr">
        <is>
          <t>Blanket (page end)</t>
        </is>
      </c>
      <c r="I108" s="26" t="n"/>
      <c r="J108" s="26" t="n"/>
      <c r="K108" s="26" t="n"/>
      <c r="L108" s="26" t="inlineStr">
        <is>
          <t>NO</t>
        </is>
      </c>
      <c r="M108" s="0" t="n">
        <v>-1.159998444700883</v>
      </c>
      <c r="N108" s="71" t="n">
        <v>106</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LH_HL_FILTER_ENABLED</t>
        </is>
      </c>
      <c r="B109" s="40" t="inlineStr">
        <is>
          <t>False</t>
        </is>
      </c>
      <c r="C109" s="38" t="n"/>
      <c r="D109" s="38" t="inlineStr">
        <is>
          <t>ENTRY, GLOBAL_CHECK, STOCKS_EXIT</t>
        </is>
      </c>
      <c r="E109" s="38" t="n"/>
      <c r="F109" s="26" t="n"/>
      <c r="G109" s="38">
        <f>IFERROR(VLOOKUP($A163&amp;"_"&amp;$B163,Results_Deltas!$A$2:$P$15000,5,FALSE),"")</f>
        <v/>
      </c>
      <c r="H109" s="38" t="inlineStr">
        <is>
          <t>Blanket (page end)</t>
        </is>
      </c>
      <c r="I109" s="26" t="n"/>
      <c r="J109" s="26" t="n"/>
      <c r="K109" s="26" t="n"/>
      <c r="L109" s="26" t="inlineStr">
        <is>
          <t>YES</t>
        </is>
      </c>
      <c r="M109" s="0" t="n">
        <v>-1.047923249000341</v>
      </c>
      <c r="N109" s="71" t="n">
        <v>98</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LH_HL_FILTER_ENABLED</t>
        </is>
      </c>
      <c r="B110" s="38" t="inlineStr">
        <is>
          <t>True</t>
        </is>
      </c>
      <c r="C110" s="38" t="n"/>
      <c r="D110" s="38" t="inlineStr">
        <is>
          <t>ENTRY, GLOBAL_CHECK, STOCKS_EXIT</t>
        </is>
      </c>
      <c r="E110" s="38" t="n"/>
      <c r="F110" s="26" t="n"/>
      <c r="G110" s="38">
        <f>IFERROR(VLOOKUP($A164&amp;"_"&amp;$B164,Results_Deltas!$A$2:$P$15000,5,FALSE),"")</f>
        <v/>
      </c>
      <c r="H110" s="38" t="inlineStr">
        <is>
          <t>Blanket (page end)</t>
        </is>
      </c>
      <c r="I110" s="26" t="n"/>
      <c r="J110" s="26" t="n"/>
      <c r="K110" s="26" t="n"/>
      <c r="L110" s="26" t="inlineStr">
        <is>
          <t>NO</t>
        </is>
      </c>
      <c r="M110" s="0" t="n">
        <v>-2.802712557906124</v>
      </c>
      <c r="N110" s="71" t="n">
        <v>110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9" t="inlineStr">
        <is>
          <t>LH_HL_FILTER_MODE</t>
        </is>
      </c>
      <c r="B111" s="40" t="inlineStr">
        <is>
          <t>STRICT_2BAR</t>
        </is>
      </c>
      <c r="C111" s="38" t="n"/>
      <c r="D111" s="38" t="inlineStr">
        <is>
          <t>ENTRY, GLOBAL_CHECK, STOCKS_EXIT</t>
        </is>
      </c>
      <c r="E111" s="38" t="n"/>
      <c r="F111" s="26" t="n"/>
      <c r="G111" s="38">
        <f>IFERROR(VLOOKUP($A165&amp;"_"&amp;$B165,Results_Deltas!$A$2:$P$15000,5,FALSE),"")</f>
        <v/>
      </c>
      <c r="H111" s="38" t="inlineStr">
        <is>
          <t>Blanket (page end)</t>
        </is>
      </c>
      <c r="I111" s="26" t="n"/>
      <c r="J111" s="26" t="n"/>
      <c r="K111" s="26" t="n"/>
      <c r="L111" s="26" t="inlineStr">
        <is>
          <t>NO</t>
        </is>
      </c>
      <c r="M111" s="0" t="n">
        <v>-3.52275192722952</v>
      </c>
      <c r="N111" s="71" t="n">
        <v>106</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LH_HL_FILTER_MODE</t>
        </is>
      </c>
      <c r="B112" s="38" t="inlineStr">
        <is>
          <t>STRICT_2BAR_ALT</t>
        </is>
      </c>
      <c r="C112" s="38" t="n"/>
      <c r="D112" s="38" t="inlineStr">
        <is>
          <t>ENTRY, GLOBAL_CHECK, STOCKS_EXIT</t>
        </is>
      </c>
      <c r="E112" s="38" t="n"/>
      <c r="F112" s="26" t="n"/>
      <c r="G112" s="38">
        <f>IFERROR(VLOOKUP($A166&amp;"_"&amp;$B166,Results_Deltas!$A$2:$P$15000,5,FALSE),"")</f>
        <v/>
      </c>
      <c r="H112" s="38" t="inlineStr">
        <is>
          <t>Blanket (page end)</t>
        </is>
      </c>
      <c r="I112" s="26" t="n"/>
      <c r="J112" s="26" t="n"/>
      <c r="K112" s="26" t="n"/>
      <c r="L112" s="26" t="inlineStr">
        <is>
          <t>NO</t>
        </is>
      </c>
      <c r="M112" s="0" t="n">
        <v>-3.527946449078565</v>
      </c>
      <c r="N112" s="71" t="n">
        <v>107</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LH_HL_FILTER_REQUIRE_BOTH</t>
        </is>
      </c>
      <c r="B113" s="40" t="inlineStr">
        <is>
          <t>False</t>
        </is>
      </c>
      <c r="C113" s="38" t="n"/>
      <c r="D113" s="38" t="inlineStr">
        <is>
          <t>ENTRY, GLOBAL_CHECK, STOCKS_EXIT</t>
        </is>
      </c>
      <c r="E113" s="38" t="n"/>
      <c r="F113" s="26" t="n"/>
      <c r="G113" s="38">
        <f>IFERROR(VLOOKUP($A167&amp;"_"&amp;$B167,Results_Deltas!$A$2:$P$15000,5,FALSE),"")</f>
        <v/>
      </c>
      <c r="H113" s="38" t="inlineStr">
        <is>
          <t>Blanket (page end)</t>
        </is>
      </c>
      <c r="I113" s="26" t="n"/>
      <c r="J113" s="26" t="n"/>
      <c r="K113" s="26" t="n"/>
      <c r="L113" s="26" t="inlineStr">
        <is>
          <t>NO</t>
        </is>
      </c>
      <c r="M113" s="0" t="n">
        <v>-1.112147901245377</v>
      </c>
      <c r="N113" s="71" t="n">
        <v>98</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LH_HL_FILTER_REQUIRE_BOTH</t>
        </is>
      </c>
      <c r="B114" s="38" t="inlineStr">
        <is>
          <t>False_ALT</t>
        </is>
      </c>
      <c r="C114" s="38" t="n"/>
      <c r="D114" s="38" t="inlineStr">
        <is>
          <t>ENTRY, GLOBAL_CHECK, STOCKS_EXIT</t>
        </is>
      </c>
      <c r="E114" s="38" t="n"/>
      <c r="F114" s="26" t="n"/>
      <c r="G114" s="38">
        <f>IFERROR(VLOOKUP($A168&amp;"_"&amp;$B168,Results_Deltas!$A$2:$P$15000,5,FALSE),"")</f>
        <v/>
      </c>
      <c r="H114" s="38" t="inlineStr">
        <is>
          <t>Blanket (page end)</t>
        </is>
      </c>
      <c r="I114" s="26" t="n"/>
      <c r="J114" s="26" t="n"/>
      <c r="K114" s="26" t="n"/>
      <c r="L114" s="26" t="inlineStr">
        <is>
          <t>YES</t>
        </is>
      </c>
      <c r="M114" s="0" t="n">
        <v>-1.195844608120699</v>
      </c>
      <c r="N114" s="71" t="n">
        <v>110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LIVE_VEC_EMERGENCY_BRAKE_ENABLED</t>
        </is>
      </c>
      <c r="B115" s="40" t="inlineStr">
        <is>
          <t>False</t>
        </is>
      </c>
      <c r="C115" s="38" t="n"/>
      <c r="D115" s="38" t="inlineStr">
        <is>
          <t>GLOBAL_CHECK, STOCKS_EXIT</t>
        </is>
      </c>
      <c r="E115" s="38" t="n"/>
      <c r="F115" s="26" t="n"/>
      <c r="G115" s="38">
        <f>IFERROR(VLOOKUP($A169&amp;"_"&amp;$B169,Results_Deltas!$A$2:$P$15000,5,FALSE),"")</f>
        <v/>
      </c>
      <c r="H115" s="38" t="inlineStr">
        <is>
          <t>Blanket (page end)</t>
        </is>
      </c>
      <c r="I115" s="26" t="n"/>
      <c r="J115" s="26" t="n"/>
      <c r="K115" s="26" t="n"/>
      <c r="L115" s="26" t="inlineStr">
        <is>
          <t>NO</t>
        </is>
      </c>
      <c r="M115" s="0" t="n">
        <v>-0.6672134298372948</v>
      </c>
      <c r="N115" s="71" t="n">
        <v>99</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LIVE_VEC_EMERGENCY_BRAKE_ENABLED</t>
        </is>
      </c>
      <c r="B116" s="38" t="inlineStr">
        <is>
          <t>True</t>
        </is>
      </c>
      <c r="C116" s="38" t="n"/>
      <c r="D116" s="38" t="inlineStr">
        <is>
          <t>GLOBAL_CHECK, STOCKS_EXIT</t>
        </is>
      </c>
      <c r="E116" s="38" t="n"/>
      <c r="F116" s="26" t="n"/>
      <c r="G116" s="38">
        <f>IFERROR(VLOOKUP($A170&amp;"_"&amp;$B170,Results_Deltas!$A$2:$P$15000,5,FALSE),"")</f>
        <v/>
      </c>
      <c r="H116" s="38" t="inlineStr">
        <is>
          <t>Blanket (page end)</t>
        </is>
      </c>
      <c r="I116" s="26" t="n"/>
      <c r="J116" s="26" t="n"/>
      <c r="K116" s="26" t="n"/>
      <c r="L116" s="26" t="inlineStr">
        <is>
          <t>YES</t>
        </is>
      </c>
      <c r="M116" s="0" t="n">
        <v>-2.382914964427041</v>
      </c>
      <c r="N116" s="71" t="n">
        <v>108</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LR_BAND_LADDER_STOCH_EXTREME</t>
        </is>
      </c>
      <c r="B117" s="40" t="inlineStr">
        <is>
          <t>30.0</t>
        </is>
      </c>
      <c r="C117" s="38" t="n"/>
      <c r="D117" s="38" t="inlineStr">
        <is>
          <t>GLOBAL_CHECK, STOCKS_EXIT</t>
        </is>
      </c>
      <c r="E117" s="38" t="n"/>
      <c r="F117" s="26" t="n"/>
      <c r="G117" s="38">
        <f>IFERROR(VLOOKUP($A171&amp;"_"&amp;$B171,Results_Deltas!$A$2:$P$15000,5,FALSE),"")</f>
        <v/>
      </c>
      <c r="H117" s="38" t="inlineStr">
        <is>
          <t>Blanket (page end)</t>
        </is>
      </c>
      <c r="I117" s="26" t="n"/>
      <c r="J117" s="26" t="n"/>
      <c r="K117" s="26" t="n"/>
      <c r="L117" s="26" t="inlineStr">
        <is>
          <t>NO</t>
        </is>
      </c>
      <c r="M117" s="0" t="n">
        <v>-2.409396987458476</v>
      </c>
      <c r="N117" s="71" t="n">
        <v>109</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LR_BAND_LADDER_STOCH_EXTREME</t>
        </is>
      </c>
      <c r="B118" s="38" t="inlineStr">
        <is>
          <t>30.0_ALT</t>
        </is>
      </c>
      <c r="C118" s="38" t="n"/>
      <c r="D118" s="38" t="inlineStr">
        <is>
          <t>GLOBAL_CHECK, STOCKS_EXIT</t>
        </is>
      </c>
      <c r="E118" s="38" t="n"/>
      <c r="F118" s="26" t="n"/>
      <c r="G118" s="38">
        <f>IFERROR(VLOOKUP($A172&amp;"_"&amp;$B172,Results_Deltas!$A$2:$P$15000,5,FALSE),"")</f>
        <v/>
      </c>
      <c r="H118" s="38" t="inlineStr">
        <is>
          <t>Blanket (page end)</t>
        </is>
      </c>
      <c r="I118" s="26" t="n"/>
      <c r="J118" s="26" t="n"/>
      <c r="K118" s="26" t="n"/>
      <c r="L118" s="26" t="inlineStr">
        <is>
          <t>YES</t>
        </is>
      </c>
      <c r="M118" s="0" t="n">
        <v>-2.418833149869194</v>
      </c>
      <c r="N118" s="71" t="n">
        <v>109</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LR_BAND_LADDER_TF_BOTTOM</t>
        </is>
      </c>
      <c r="B119" s="38" t="inlineStr">
        <is>
          <t>0</t>
        </is>
      </c>
      <c r="C119" s="38" t="n"/>
      <c r="D119" s="38" t="inlineStr">
        <is>
          <t>GLOBAL_CHECK, STOCKS_EXIT</t>
        </is>
      </c>
      <c r="E119" s="38" t="n"/>
      <c r="F119" s="26" t="n"/>
      <c r="G119" s="38">
        <f>IFERROR(VLOOKUP($A173&amp;"_"&amp;$B173,Results_Deltas!$A$2:$P$15000,5,FALSE),"")</f>
        <v/>
      </c>
      <c r="H119" s="38" t="inlineStr">
        <is>
          <t>Blanket (page end)</t>
        </is>
      </c>
      <c r="I119" s="26" t="n"/>
      <c r="J119" s="26" t="n"/>
      <c r="K119" s="26" t="n"/>
      <c r="L119" s="26" t="inlineStr">
        <is>
          <t>NO</t>
        </is>
      </c>
      <c r="M119" s="0" t="n">
        <v>-1.768562809085277</v>
      </c>
      <c r="N119" s="71" t="n">
        <v>110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LR_BAND_LADDER_TF_BOTTOM</t>
        </is>
      </c>
      <c r="B120" s="38" t="inlineStr">
        <is>
          <t>1</t>
        </is>
      </c>
      <c r="C120" s="38" t="n"/>
      <c r="D120" s="38" t="inlineStr">
        <is>
          <t>GLOBAL_CHECK, STOCKS_EXIT</t>
        </is>
      </c>
      <c r="E120" s="38" t="n"/>
      <c r="F120" s="26" t="n"/>
      <c r="G120" s="38">
        <f>IFERROR(VLOOKUP($A174&amp;"_"&amp;$B174,Results_Deltas!$A$2:$P$15000,5,FALSE),"")</f>
        <v/>
      </c>
      <c r="H120" s="38" t="inlineStr">
        <is>
          <t>Blanket (page end)</t>
        </is>
      </c>
      <c r="I120" s="26" t="n"/>
      <c r="J120" s="26" t="n"/>
      <c r="K120" s="26" t="n"/>
      <c r="L120" s="26" t="inlineStr">
        <is>
          <t>YES</t>
        </is>
      </c>
      <c r="M120" s="0" t="n">
        <v>-2.568122043438868</v>
      </c>
      <c r="N120" s="71" t="n">
        <v>109</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LR_BAND_LADDER_TF_TOP</t>
        </is>
      </c>
      <c r="B121" s="38" t="inlineStr">
        <is>
          <t>0</t>
        </is>
      </c>
      <c r="C121" s="38" t="n"/>
      <c r="D121" s="38" t="inlineStr">
        <is>
          <t>GLOBAL_CHECK, STOCKS_EXIT</t>
        </is>
      </c>
      <c r="E121" s="38" t="n"/>
      <c r="F121" s="26" t="n"/>
      <c r="G121" s="38">
        <f>IFERROR(VLOOKUP($A175&amp;"_"&amp;$B175,Results_Deltas!$A$2:$P$15000,5,FALSE),"")</f>
        <v/>
      </c>
      <c r="H121" s="38" t="inlineStr">
        <is>
          <t>Blanket (page end)</t>
        </is>
      </c>
      <c r="I121" s="26" t="n"/>
      <c r="J121" s="26" t="n"/>
      <c r="K121" s="26" t="n"/>
      <c r="L121" s="26" t="inlineStr">
        <is>
          <t>NO</t>
        </is>
      </c>
      <c r="M121" s="0" t="n">
        <v>-1.988236360627449</v>
      </c>
      <c r="N121" s="71" t="n">
        <v>110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LR_BAND_LADDER_TF_TOP</t>
        </is>
      </c>
      <c r="B122" s="38" t="inlineStr">
        <is>
          <t>1</t>
        </is>
      </c>
      <c r="C122" s="38" t="n"/>
      <c r="D122" s="38" t="inlineStr">
        <is>
          <t>GLOBAL_CHECK, STOCKS_EXIT</t>
        </is>
      </c>
      <c r="E122" s="38" t="n"/>
      <c r="F122" s="26" t="n"/>
      <c r="G122" s="38">
        <f>IFERROR(VLOOKUP($A176&amp;"_"&amp;$B176,Results_Deltas!$A$2:$P$15000,5,FALSE),"")</f>
        <v/>
      </c>
      <c r="H122" s="38" t="inlineStr">
        <is>
          <t>Blanket (page end)</t>
        </is>
      </c>
      <c r="I122" s="26" t="n"/>
      <c r="J122" s="26" t="n"/>
      <c r="K122" s="26" t="n"/>
      <c r="L122" s="26" t="inlineStr">
        <is>
          <t>YES</t>
        </is>
      </c>
      <c r="M122" s="0" t="n">
        <v>-2.736776161399239</v>
      </c>
      <c r="N122" s="71" t="n">
        <v>109</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9" t="inlineStr">
        <is>
          <t>MANDATORY_REENTRY_WT_FILTER_MIN_TFS</t>
        </is>
      </c>
      <c r="B123" s="40" t="inlineStr">
        <is>
          <t>1</t>
        </is>
      </c>
      <c r="C123" s="38" t="n"/>
      <c r="D123" s="38" t="inlineStr">
        <is>
          <t>GLOBAL_CHECK, STOCKS_EXIT</t>
        </is>
      </c>
      <c r="E123" s="38" t="n"/>
      <c r="F123" s="26" t="n"/>
      <c r="G123" s="38">
        <f>IFERROR(VLOOKUP($A177&amp;"_"&amp;$B177,Results_Deltas!$A$2:$P$15000,5,FALSE),"")</f>
        <v/>
      </c>
      <c r="H123" s="38" t="inlineStr">
        <is>
          <t>Blanket (page end)</t>
        </is>
      </c>
      <c r="I123" s="26" t="n"/>
      <c r="J123" s="26" t="n"/>
      <c r="K123" s="26" t="n"/>
      <c r="L123" s="26" t="inlineStr">
        <is>
          <t>NO</t>
        </is>
      </c>
      <c r="M123" s="0" t="n">
        <v>-2.496178906086087</v>
      </c>
      <c r="N123" s="71" t="n">
        <v>110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MANDATORY_REENTRY_WT_FILTER_MIN_TFS</t>
        </is>
      </c>
      <c r="B124" s="38" t="inlineStr">
        <is>
          <t>3</t>
        </is>
      </c>
      <c r="C124" s="38" t="n"/>
      <c r="D124" s="38" t="inlineStr">
        <is>
          <t>GLOBAL_CHECK, STOCKS_EXIT</t>
        </is>
      </c>
      <c r="E124" s="38" t="n"/>
      <c r="F124" s="26" t="n"/>
      <c r="G124" s="38">
        <f>IFERROR(VLOOKUP($A178&amp;"_"&amp;$B178,Results_Deltas!$A$2:$P$15000,5,FALSE),"")</f>
        <v/>
      </c>
      <c r="H124" s="38" t="inlineStr">
        <is>
          <t>Blanket (page end)</t>
        </is>
      </c>
      <c r="I124" s="26" t="n"/>
      <c r="J124" s="26" t="n"/>
      <c r="K124" s="26" t="n"/>
      <c r="L124" s="26" t="inlineStr">
        <is>
          <t>NO</t>
        </is>
      </c>
      <c r="M124" s="0" t="n">
        <v>-2.230879598772153</v>
      </c>
      <c r="N124" s="71" t="n">
        <v>109</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MANDATORY_REENTRY_WT_FILTER_MIN_TFS</t>
        </is>
      </c>
      <c r="B125" s="38" t="inlineStr">
        <is>
          <t>2</t>
        </is>
      </c>
      <c r="C125" s="38" t="n"/>
      <c r="D125" s="38" t="inlineStr">
        <is>
          <t>GLOBAL_CHECK, STOCKS_EXIT</t>
        </is>
      </c>
      <c r="E125" s="38" t="n"/>
      <c r="F125" s="26" t="n"/>
      <c r="G125" s="38">
        <f>IFERROR(VLOOKUP($A179&amp;"_"&amp;$B179,Results_Deltas!$A$2:$P$15000,5,FALSE),"")</f>
        <v/>
      </c>
      <c r="H125" s="38" t="inlineStr">
        <is>
          <t>Blanket (page end)</t>
        </is>
      </c>
      <c r="I125" s="26" t="n"/>
      <c r="J125" s="26" t="n"/>
      <c r="K125" s="26" t="n"/>
      <c r="L125" s="26" t="inlineStr">
        <is>
          <t>NO</t>
        </is>
      </c>
      <c r="M125" s="0" t="n">
        <v>-2.946186017770861</v>
      </c>
      <c r="N125" s="71" t="n">
        <v>107</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MANDATORY_REENTRY_WT_FILTER_MIN_VELOCITY</t>
        </is>
      </c>
      <c r="B126" s="40" t="inlineStr">
        <is>
          <t>0.0</t>
        </is>
      </c>
      <c r="C126" s="38" t="n"/>
      <c r="D126" s="38" t="inlineStr">
        <is>
          <t>GLOBAL_CHECK, STOCKS_EXIT</t>
        </is>
      </c>
      <c r="E126" s="38" t="n"/>
      <c r="F126" s="26" t="n"/>
      <c r="G126" s="38">
        <f>IFERROR(VLOOKUP($A180&amp;"_"&amp;$B180,Results_Deltas!$A$2:$P$15000,5,FALSE),"")</f>
        <v/>
      </c>
      <c r="H126" s="38" t="inlineStr">
        <is>
          <t>Blanket (page end)</t>
        </is>
      </c>
      <c r="I126" s="26" t="n"/>
      <c r="J126" s="26" t="n"/>
      <c r="K126" s="26" t="n"/>
      <c r="L126" s="26" t="inlineStr">
        <is>
          <t>NO</t>
        </is>
      </c>
      <c r="M126" s="0" t="n">
        <v>-0.8291982026087293</v>
      </c>
      <c r="N126" s="71" t="n">
        <v>105</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MANDATORY_REENTRY_WT_FILTER_MIN_VELOCITY</t>
        </is>
      </c>
      <c r="B127" s="38" t="inlineStr">
        <is>
          <t>0.0_ALT</t>
        </is>
      </c>
      <c r="C127" s="38" t="n"/>
      <c r="D127" s="38" t="inlineStr">
        <is>
          <t>GLOBAL_CHECK, STOCKS_EXIT</t>
        </is>
      </c>
      <c r="E127" s="38" t="n"/>
      <c r="F127" s="26" t="n"/>
      <c r="G127" s="38">
        <f>IFERROR(VLOOKUP($A181&amp;"_"&amp;$B181,Results_Deltas!$A$2:$P$15000,5,FALSE),"")</f>
        <v/>
      </c>
      <c r="H127" s="38" t="inlineStr">
        <is>
          <t>Blanket (page end)</t>
        </is>
      </c>
      <c r="I127" s="26" t="n"/>
      <c r="J127" s="26" t="n"/>
      <c r="K127" s="26" t="n"/>
      <c r="L127" s="26" t="inlineStr">
        <is>
          <t>NO</t>
        </is>
      </c>
      <c r="M127" s="0" t="n">
        <v>-0.8213755780558168</v>
      </c>
      <c r="N127" s="71" t="n">
        <v>106</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9" t="inlineStr">
        <is>
          <t>MANDATORY_REENTRY_WT_FILTER_REQUIRE_FLIP</t>
        </is>
      </c>
      <c r="B128" s="40" t="inlineStr">
        <is>
          <t>False</t>
        </is>
      </c>
      <c r="C128" s="38" t="n"/>
      <c r="D128" s="38" t="inlineStr">
        <is>
          <t>GLOBAL_CHECK, STOCKS_EXIT</t>
        </is>
      </c>
      <c r="E128" s="38" t="n"/>
      <c r="F128" s="26" t="n"/>
      <c r="G128" s="38">
        <f>IFERROR(VLOOKUP($A182&amp;"_"&amp;$B182,Results_Deltas!$A$2:$P$15000,5,FALSE),"")</f>
        <v/>
      </c>
      <c r="H128" s="38" t="inlineStr">
        <is>
          <t>Blanket (page end)</t>
        </is>
      </c>
      <c r="I128" s="26" t="n"/>
      <c r="J128" s="26" t="n"/>
      <c r="K128" s="26" t="n"/>
      <c r="L128" s="26" t="inlineStr">
        <is>
          <t>YES</t>
        </is>
      </c>
      <c r="M128" s="0" t="n">
        <v>-0.7662596128469688</v>
      </c>
      <c r="N128" s="71" t="n">
        <v>94</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MANDATORY_REENTRY_WT_FILTER_REQUIRE_FLIP</t>
        </is>
      </c>
      <c r="B129" s="38" t="inlineStr">
        <is>
          <t>False_ALT</t>
        </is>
      </c>
      <c r="C129" s="38" t="n"/>
      <c r="D129" s="38" t="inlineStr">
        <is>
          <t>GLOBAL_CHECK, STOCKS_EXIT</t>
        </is>
      </c>
      <c r="E129" s="38" t="n"/>
      <c r="F129" s="26" t="n"/>
      <c r="G129" s="38">
        <f>IFERROR(VLOOKUP($A183&amp;"_"&amp;$B183,Results_Deltas!$A$2:$P$15000,5,FALSE),"")</f>
        <v/>
      </c>
      <c r="H129" s="38" t="inlineStr">
        <is>
          <t>Blanket (page end)</t>
        </is>
      </c>
      <c r="I129" s="26" t="n"/>
      <c r="J129" s="26" t="n"/>
      <c r="K129" s="26" t="n"/>
      <c r="L129" s="26" t="inlineStr">
        <is>
          <t>NO</t>
        </is>
      </c>
      <c r="M129" s="0" t="n">
        <v>-0.8691405185510606</v>
      </c>
      <c r="N129" s="71" t="n">
        <v>106</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MANDATORY_REENTRY_WT_FILTER_VELOCITY_RATIO</t>
        </is>
      </c>
      <c r="B130" s="40" t="inlineStr">
        <is>
          <t>0.90</t>
        </is>
      </c>
      <c r="C130" s="38" t="n"/>
      <c r="D130" s="38" t="inlineStr">
        <is>
          <t>GLOBAL_CHECK, STOCKS_EXIT</t>
        </is>
      </c>
      <c r="E130" s="38" t="n"/>
      <c r="F130" s="26" t="n"/>
      <c r="G130" s="38">
        <f>IFERROR(VLOOKUP($A184&amp;"_"&amp;$B184,Results_Deltas!$A$2:$P$15000,5,FALSE),"")</f>
        <v/>
      </c>
      <c r="H130" s="38" t="inlineStr">
        <is>
          <t>Blanket (page end)</t>
        </is>
      </c>
      <c r="I130" s="26" t="n"/>
      <c r="J130" s="26" t="n"/>
      <c r="K130" s="26" t="n"/>
      <c r="L130" s="26" t="inlineStr">
        <is>
          <t>NO</t>
        </is>
      </c>
      <c r="M130" s="0" t="n">
        <v>-3.10245542922989</v>
      </c>
      <c r="N130" s="71" t="n">
        <v>109</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MANDATORY_REENTRY_WT_FILTER_VELOCITY_RATIO</t>
        </is>
      </c>
      <c r="B131" s="38" t="inlineStr">
        <is>
          <t>0.90_ALT</t>
        </is>
      </c>
      <c r="C131" s="38" t="n"/>
      <c r="D131" s="38" t="inlineStr">
        <is>
          <t>GLOBAL_CHECK, STOCKS_EXIT</t>
        </is>
      </c>
      <c r="E131" s="38" t="n"/>
      <c r="F131" s="26" t="n"/>
      <c r="G131" s="38">
        <f>IFERROR(VLOOKUP($A185&amp;"_"&amp;$B185,Results_Deltas!$A$2:$P$15000,5,FALSE),"")</f>
        <v/>
      </c>
      <c r="H131" s="38" t="inlineStr">
        <is>
          <t>Blanket (page end)</t>
        </is>
      </c>
      <c r="I131" s="26" t="n"/>
      <c r="J131" s="26" t="n"/>
      <c r="K131" s="26" t="n"/>
      <c r="L131" s="26" t="inlineStr">
        <is>
          <t>YES</t>
        </is>
      </c>
      <c r="M131" s="0" t="n">
        <v>-3.10245542922989</v>
      </c>
      <c r="N131" s="71" t="n">
        <v>109</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MARKET_QUALITY_SCORE_ENABLED</t>
        </is>
      </c>
      <c r="B132" s="40" t="inlineStr">
        <is>
          <t>False</t>
        </is>
      </c>
      <c r="C132" s="38" t="n"/>
      <c r="D132" s="38" t="inlineStr">
        <is>
          <t>ENTRY, GLOBAL_CHECK, STOCKS_EXIT</t>
        </is>
      </c>
      <c r="E132" s="38" t="n"/>
      <c r="F132" s="26" t="n"/>
      <c r="G132" s="38">
        <f>IFERROR(VLOOKUP($A186&amp;"_"&amp;$B186,Results_Deltas!$A$2:$P$15000,5,FALSE),"")</f>
        <v/>
      </c>
      <c r="H132" s="38" t="inlineStr">
        <is>
          <t>Blanket (page end)</t>
        </is>
      </c>
      <c r="I132" s="26" t="n"/>
      <c r="J132" s="26" t="n"/>
      <c r="K132" s="26" t="n"/>
      <c r="L132" s="26" t="inlineStr">
        <is>
          <t>NO</t>
        </is>
      </c>
      <c r="M132" s="0" t="n">
        <v>-0.8718263259779339</v>
      </c>
      <c r="N132" s="71" t="n">
        <v>97</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MARKET_QUALITY_SCORE_ENABLED</t>
        </is>
      </c>
      <c r="B133" s="38" t="inlineStr">
        <is>
          <t>True</t>
        </is>
      </c>
      <c r="C133" s="38" t="n"/>
      <c r="D133" s="38" t="inlineStr">
        <is>
          <t>ENTRY, GLOBAL_CHECK, STOCKS_EXIT</t>
        </is>
      </c>
      <c r="E133" s="38" t="n"/>
      <c r="F133" s="26" t="n"/>
      <c r="G133" s="38">
        <f>IFERROR(VLOOKUP($A187&amp;"_"&amp;$B187,Results_Deltas!$A$2:$P$15000,5,FALSE),"")</f>
        <v/>
      </c>
      <c r="H133" s="38" t="inlineStr">
        <is>
          <t>Blanket (page end)</t>
        </is>
      </c>
      <c r="I133" s="26" t="n"/>
      <c r="J133" s="26" t="n"/>
      <c r="K133" s="26" t="n"/>
      <c r="L133" s="26" t="inlineStr">
        <is>
          <t>YES</t>
        </is>
      </c>
      <c r="M133" s="0" t="n">
        <v>-3.444369821271962</v>
      </c>
      <c r="N133" s="71" t="n">
        <v>105</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MI_TF_AGREE_MIN</t>
        </is>
      </c>
      <c r="B134" s="38" t="inlineStr">
        <is>
          <t>0.0</t>
        </is>
      </c>
      <c r="C134" s="38" t="n"/>
      <c r="D134" s="38" t="inlineStr">
        <is>
          <t>ENTRY, GLOBAL_CHECK, STOCKS_EXIT</t>
        </is>
      </c>
      <c r="E134" s="38" t="n"/>
      <c r="F134" s="26" t="n"/>
      <c r="G134" s="38">
        <f>IFERROR(VLOOKUP($A188&amp;"_"&amp;$B188,Results_Deltas!$A$2:$P$15000,5,FALSE),"")</f>
        <v/>
      </c>
      <c r="H134" s="38" t="inlineStr">
        <is>
          <t>Blanket (page end)</t>
        </is>
      </c>
      <c r="I134" s="26" t="n"/>
      <c r="J134" s="26" t="n"/>
      <c r="K134" s="26" t="n"/>
      <c r="L134" s="26" t="inlineStr">
        <is>
          <t>NO</t>
        </is>
      </c>
      <c r="M134" s="0" t="n">
        <v>-1.010561945198958</v>
      </c>
      <c r="N134" s="71" t="n">
        <v>106</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MI_TF_AGREE_MIN</t>
        </is>
      </c>
      <c r="B135" s="38" t="inlineStr">
        <is>
          <t>0.0_ALT</t>
        </is>
      </c>
      <c r="C135" s="38" t="n"/>
      <c r="D135" s="38" t="inlineStr">
        <is>
          <t>ENTRY, GLOBAL_CHECK, STOCKS_EXIT</t>
        </is>
      </c>
      <c r="E135" s="38" t="n"/>
      <c r="F135" s="26" t="n"/>
      <c r="G135" s="38">
        <f>IFERROR(VLOOKUP($A189&amp;"_"&amp;$B189,Results_Deltas!$A$2:$P$15000,5,FALSE),"")</f>
        <v/>
      </c>
      <c r="H135" s="38" t="inlineStr">
        <is>
          <t>Blanket (page end)</t>
        </is>
      </c>
      <c r="I135" s="26" t="n"/>
      <c r="J135" s="26" t="n"/>
      <c r="K135" s="26" t="n"/>
      <c r="L135" s="26" t="inlineStr">
        <is>
          <t>YES</t>
        </is>
      </c>
      <c r="M135" s="0" t="n">
        <v>-1.010561945198958</v>
      </c>
      <c r="N135" s="71" t="n">
        <v>106</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MOVER_THRESHOLD</t>
        </is>
      </c>
      <c r="B136" s="40" t="inlineStr">
        <is>
          <t>5</t>
        </is>
      </c>
      <c r="C136" s="38" t="n"/>
      <c r="D136" s="38" t="inlineStr">
        <is>
          <t>ENTRY, GLOBAL_CHECK, STOCKS_EXIT</t>
        </is>
      </c>
      <c r="E136" s="38" t="n"/>
      <c r="F136" s="26" t="n"/>
      <c r="G136" s="38">
        <f>IFERROR(VLOOKUP($A190&amp;"_"&amp;$B190,Results_Deltas!$A$2:$P$15000,5,FALSE),"")</f>
        <v/>
      </c>
      <c r="H136" s="38" t="inlineStr">
        <is>
          <t>Blanket (page end)</t>
        </is>
      </c>
      <c r="I136" s="26" t="n"/>
      <c r="J136" s="26" t="n"/>
      <c r="K136" s="26" t="n"/>
      <c r="L136" s="26" t="inlineStr">
        <is>
          <t>NO</t>
        </is>
      </c>
      <c r="M136" s="0" t="n">
        <v>-2.479120197520591</v>
      </c>
      <c r="N136" s="71" t="n">
        <v>111</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MOVER_THRESHOLD</t>
        </is>
      </c>
      <c r="B137" s="38" t="inlineStr">
        <is>
          <t>6.25</t>
        </is>
      </c>
      <c r="C137" s="38" t="n"/>
      <c r="D137" s="38" t="inlineStr">
        <is>
          <t>ENTRY, GLOBAL_CHECK, STOCKS_EXIT</t>
        </is>
      </c>
      <c r="E137" s="38" t="n"/>
      <c r="F137" s="26" t="n"/>
      <c r="G137" s="38">
        <f>IFERROR(VLOOKUP($A191&amp;"_"&amp;$B191,Results_Deltas!$A$2:$P$15000,5,FALSE),"")</f>
        <v/>
      </c>
      <c r="H137" s="38" t="inlineStr">
        <is>
          <t>Blanket (page end)</t>
        </is>
      </c>
      <c r="I137" s="26" t="n"/>
      <c r="J137" s="26" t="n"/>
      <c r="K137" s="26" t="n"/>
      <c r="L137" s="26" t="inlineStr">
        <is>
          <t>YES</t>
        </is>
      </c>
      <c r="M137" s="0" t="n">
        <v>-2.357427060744371</v>
      </c>
      <c r="N137" s="71" t="n">
        <v>111</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MOVER_THRESHOLD</t>
        </is>
      </c>
      <c r="B138" s="38" t="inlineStr">
        <is>
          <t>3.75</t>
        </is>
      </c>
      <c r="C138" s="38" t="n"/>
      <c r="D138" s="38" t="inlineStr">
        <is>
          <t>ENTRY, GLOBAL_CHECK, STOCKS_EXIT</t>
        </is>
      </c>
      <c r="E138" s="38" t="n"/>
      <c r="F138" s="26" t="n"/>
      <c r="G138" s="38">
        <f>IFERROR(VLOOKUP($A192&amp;"_"&amp;$B192,Results_Deltas!$A$2:$P$15000,5,FALSE),"")</f>
        <v/>
      </c>
      <c r="H138" s="38" t="inlineStr">
        <is>
          <t>Blanket (page end)</t>
        </is>
      </c>
      <c r="I138" s="26" t="n"/>
      <c r="J138" s="26" t="n"/>
      <c r="K138" s="26" t="n"/>
      <c r="L138" s="26" t="inlineStr">
        <is>
          <t>NO</t>
        </is>
      </c>
      <c r="M138" s="0" t="n">
        <v>-2.905413074282661</v>
      </c>
      <c r="N138" s="71" t="n">
        <v>110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MOVER_THRESHOLD</t>
        </is>
      </c>
      <c r="B139" s="38" t="inlineStr">
        <is>
          <t>2.5</t>
        </is>
      </c>
      <c r="C139" s="38" t="n"/>
      <c r="D139" s="38" t="inlineStr">
        <is>
          <t>ENTRY, GLOBAL_CHECK, STOCKS_EXIT</t>
        </is>
      </c>
      <c r="E139" s="38" t="n"/>
      <c r="F139" s="26" t="n"/>
      <c r="G139" s="38">
        <f>IFERROR(VLOOKUP($A193&amp;"_"&amp;$B193,Results_Deltas!$A$2:$P$15000,5,FALSE),"")</f>
        <v/>
      </c>
      <c r="H139" s="38" t="inlineStr">
        <is>
          <t>Blanket (page end)</t>
        </is>
      </c>
      <c r="I139" s="26" t="n"/>
      <c r="J139" s="26" t="n"/>
      <c r="K139" s="26" t="n"/>
      <c r="L139" s="26" t="inlineStr">
        <is>
          <t>NO</t>
        </is>
      </c>
      <c r="M139" s="0" t="n">
        <v>-2.752478775539556</v>
      </c>
      <c r="N139" s="71" t="n">
        <v>110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MTF_FILTER_STRONG_BUY_QUICK_BYPASS</t>
        </is>
      </c>
      <c r="B140" s="38" t="inlineStr">
        <is>
          <t>0.0</t>
        </is>
      </c>
      <c r="C140" s="38" t="n"/>
      <c r="D140" s="38" t="inlineStr">
        <is>
          <t>GLOBAL_CHECK, STOCKS_EXIT</t>
        </is>
      </c>
      <c r="E140" s="38" t="n"/>
      <c r="F140" s="26" t="n"/>
      <c r="G140" s="38">
        <f>IFERROR(VLOOKUP($A194&amp;"_"&amp;$B194,Results_Deltas!$A$2:$P$15000,5,FALSE),"")</f>
        <v/>
      </c>
      <c r="H140" s="38" t="inlineStr">
        <is>
          <t>Blanket (page end)</t>
        </is>
      </c>
      <c r="I140" s="26" t="n"/>
      <c r="J140" s="26" t="n"/>
      <c r="K140" s="26" t="n"/>
      <c r="L140" s="26" t="inlineStr">
        <is>
          <t>NO</t>
        </is>
      </c>
      <c r="M140" s="0" t="n">
        <v>-0.8434941740829752</v>
      </c>
      <c r="N140" s="71" t="n">
        <v>105</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MTF_FILTER_STRONG_BUY_QUICK_BYPASS</t>
        </is>
      </c>
      <c r="B141" s="38" t="inlineStr">
        <is>
          <t>0.0_ALT</t>
        </is>
      </c>
      <c r="C141" s="38" t="n"/>
      <c r="D141" s="38" t="inlineStr">
        <is>
          <t>GLOBAL_CHECK, STOCKS_EXIT</t>
        </is>
      </c>
      <c r="E141" s="38" t="n"/>
      <c r="F141" s="26" t="n"/>
      <c r="G141" s="38">
        <f>IFERROR(VLOOKUP($A195&amp;"_"&amp;$B195,Results_Deltas!$A$2:$P$15000,5,FALSE),"")</f>
        <v/>
      </c>
      <c r="H141" s="38" t="inlineStr">
        <is>
          <t>Blanket (page end)</t>
        </is>
      </c>
      <c r="I141" s="26" t="n"/>
      <c r="J141" s="26" t="n"/>
      <c r="K141" s="26" t="n"/>
      <c r="L141" s="26" t="inlineStr">
        <is>
          <t>YES</t>
        </is>
      </c>
      <c r="M141" s="0" t="n">
        <v>-0.8434941740829752</v>
      </c>
      <c r="N141" s="71" t="n">
        <v>105</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MTF_GR_MIN_IND</t>
        </is>
      </c>
      <c r="B142" s="38" t="inlineStr">
        <is>
          <t>5</t>
        </is>
      </c>
      <c r="C142" s="38" t="n"/>
      <c r="D142" s="38" t="inlineStr">
        <is>
          <t>GLOBAL_CHECK, STOCKS_EXIT</t>
        </is>
      </c>
      <c r="E142" s="38" t="n"/>
      <c r="F142" s="26" t="n"/>
      <c r="G142" s="38">
        <f>IFERROR(VLOOKUP($A196&amp;"_"&amp;$B196,Results_Deltas!$A$2:$P$15000,5,FALSE),"")</f>
        <v/>
      </c>
      <c r="H142" s="38" t="inlineStr">
        <is>
          <t>Blanket (page end)</t>
        </is>
      </c>
      <c r="I142" s="26" t="n"/>
      <c r="J142" s="26" t="n"/>
      <c r="K142" s="26" t="n"/>
      <c r="L142" s="26" t="inlineStr">
        <is>
          <t>NO</t>
        </is>
      </c>
      <c r="M142" s="0" t="n">
        <v>-3.724739873287144</v>
      </c>
      <c r="N142" s="71" t="n">
        <v>101</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MTF_GR_MIN_IND</t>
        </is>
      </c>
      <c r="B143" s="38" t="inlineStr">
        <is>
          <t>5_ALT</t>
        </is>
      </c>
      <c r="C143" s="38" t="n"/>
      <c r="D143" s="38" t="inlineStr">
        <is>
          <t>GLOBAL_CHECK, STOCKS_EXIT</t>
        </is>
      </c>
      <c r="E143" s="38" t="n"/>
      <c r="F143" s="26" t="n"/>
      <c r="G143" s="38">
        <f>IFERROR(VLOOKUP($A197&amp;"_"&amp;$B197,Results_Deltas!$A$2:$P$15000,5,FALSE),"")</f>
        <v/>
      </c>
      <c r="H143" s="38" t="inlineStr">
        <is>
          <t>Blanket (page end)</t>
        </is>
      </c>
      <c r="I143" s="26" t="n"/>
      <c r="J143" s="26" t="n"/>
      <c r="K143" s="26" t="n"/>
      <c r="L143" s="26" t="inlineStr">
        <is>
          <t>NO</t>
        </is>
      </c>
      <c r="M143" s="0" t="n">
        <v>-3.724739873287144</v>
      </c>
      <c r="N143" s="71" t="n">
        <v>101</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9" t="inlineStr">
        <is>
          <t>MTS_BOTTOM_BONUS_THRESHOLD</t>
        </is>
      </c>
      <c r="B144" s="40" t="inlineStr">
        <is>
          <t>25</t>
        </is>
      </c>
      <c r="C144" s="38" t="n"/>
      <c r="D144" s="38" t="inlineStr">
        <is>
          <t>ENTRY, GLOBAL_CHECK, STOCKS_EXIT</t>
        </is>
      </c>
      <c r="E144" s="38" t="n"/>
      <c r="F144" s="26" t="n"/>
      <c r="G144" s="38">
        <f>IFERROR(VLOOKUP($A198&amp;"_"&amp;$B198,Results_Deltas!$A$2:$P$15000,5,FALSE),"")</f>
        <v/>
      </c>
      <c r="H144" s="38" t="inlineStr">
        <is>
          <t>Blanket (page end)</t>
        </is>
      </c>
      <c r="I144" s="26" t="n"/>
      <c r="J144" s="26" t="n"/>
      <c r="K144" s="26" t="n"/>
      <c r="L144" s="26" t="inlineStr">
        <is>
          <t>NO</t>
        </is>
      </c>
      <c r="M144" s="0" t="n">
        <v>-3.82810900994502</v>
      </c>
      <c r="N144" s="71" t="n">
        <v>105</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MTS_BOTTOM_BONUS_THRESHOLD</t>
        </is>
      </c>
      <c r="B145" s="38" t="inlineStr">
        <is>
          <t>31.25</t>
        </is>
      </c>
      <c r="C145" s="38" t="n"/>
      <c r="D145" s="38" t="inlineStr">
        <is>
          <t>ENTRY, GLOBAL_CHECK, STOCKS_EXIT</t>
        </is>
      </c>
      <c r="E145" s="38" t="n"/>
      <c r="F145" s="26" t="n"/>
      <c r="G145" s="38">
        <f>IFERROR(VLOOKUP($A199&amp;"_"&amp;$B199,Results_Deltas!$A$2:$P$15000,5,FALSE),"")</f>
        <v/>
      </c>
      <c r="H145" s="38" t="inlineStr">
        <is>
          <t>Blanket (page end)</t>
        </is>
      </c>
      <c r="I145" s="26" t="n"/>
      <c r="J145" s="26" t="n"/>
      <c r="K145" s="26" t="n"/>
      <c r="L145" s="26" t="inlineStr">
        <is>
          <t>NO</t>
        </is>
      </c>
      <c r="M145" s="0" t="n">
        <v>-3.814681760324343</v>
      </c>
      <c r="N145" s="71" t="n">
        <v>105</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MTS_BOTTOM_BONUS_THRESHOLD</t>
        </is>
      </c>
      <c r="B146" s="38" t="inlineStr">
        <is>
          <t>18.75</t>
        </is>
      </c>
      <c r="C146" s="38" t="n"/>
      <c r="D146" s="38" t="inlineStr">
        <is>
          <t>ENTRY, GLOBAL_CHECK, STOCKS_EXIT</t>
        </is>
      </c>
      <c r="E146" s="38" t="n"/>
      <c r="F146" s="26" t="n"/>
      <c r="G146" s="38">
        <f>IFERROR(VLOOKUP($A200&amp;"_"&amp;$B200,Results_Deltas!$A$2:$P$15000,5,FALSE),"")</f>
        <v/>
      </c>
      <c r="H146" s="38" t="inlineStr">
        <is>
          <t>Blanket (page end)</t>
        </is>
      </c>
      <c r="I146" s="26" t="n"/>
      <c r="J146" s="26" t="n"/>
      <c r="K146" s="26" t="n"/>
      <c r="L146" s="26" t="inlineStr">
        <is>
          <t>NO</t>
        </is>
      </c>
      <c r="M146" s="0" t="n">
        <v>-3.759259096107201</v>
      </c>
      <c r="N146" s="71" t="n">
        <v>104</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MTS_BOTTOM_BONUS_THRESHOLD</t>
        </is>
      </c>
      <c r="B147" s="38" t="inlineStr">
        <is>
          <t>12.5</t>
        </is>
      </c>
      <c r="C147" s="38" t="n"/>
      <c r="D147" s="38" t="inlineStr">
        <is>
          <t>ENTRY, GLOBAL_CHECK, STOCKS_EXIT</t>
        </is>
      </c>
      <c r="E147" s="38" t="n"/>
      <c r="F147" s="26" t="n"/>
      <c r="G147" s="38">
        <f>IFERROR(VLOOKUP($A201&amp;"_"&amp;$B201,Results_Deltas!$A$2:$P$15000,5,FALSE),"")</f>
        <v/>
      </c>
      <c r="H147" s="38" t="inlineStr">
        <is>
          <t>Blanket (page end)</t>
        </is>
      </c>
      <c r="I147" s="26" t="n"/>
      <c r="J147" s="26" t="n"/>
      <c r="K147" s="26" t="n"/>
      <c r="L147" s="26" t="inlineStr">
        <is>
          <t>NO</t>
        </is>
      </c>
      <c r="M147" s="0" t="n">
        <v>-3.120376323924618</v>
      </c>
      <c r="N147" s="71" t="n">
        <v>108</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MTS_BOTTOM_STRONG_THRESHOLD</t>
        </is>
      </c>
      <c r="B148" s="40" t="inlineStr">
        <is>
          <t>40</t>
        </is>
      </c>
      <c r="C148" s="38" t="n"/>
      <c r="D148" s="38" t="inlineStr">
        <is>
          <t>ENTRY, GLOBAL_CHECK, STOCKS_EXIT</t>
        </is>
      </c>
      <c r="E148" s="38" t="n"/>
      <c r="F148" s="26" t="n"/>
      <c r="G148" s="38">
        <f>IFERROR(VLOOKUP($A202&amp;"_"&amp;$B202,Results_Deltas!$A$2:$P$15000,5,FALSE),"")</f>
        <v/>
      </c>
      <c r="H148" s="38" t="inlineStr">
        <is>
          <t>Blanket (page end)</t>
        </is>
      </c>
      <c r="I148" s="26" t="n"/>
      <c r="J148" s="26" t="n"/>
      <c r="K148" s="26" t="n"/>
      <c r="L148" s="26" t="inlineStr">
        <is>
          <t>NO</t>
        </is>
      </c>
      <c r="M148" s="0" t="n">
        <v>-3.101651546983606</v>
      </c>
      <c r="N148" s="71" t="n">
        <v>107</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50</t>
        </is>
      </c>
      <c r="C149" s="38" t="n"/>
      <c r="D149" s="38" t="inlineStr">
        <is>
          <t>ENTRY, GLOBAL_CHECK, STOCKS_EXIT</t>
        </is>
      </c>
      <c r="E149" s="38" t="n"/>
      <c r="F149" s="26" t="n"/>
      <c r="G149" s="38">
        <f>IFERROR(VLOOKUP($A203&amp;"_"&amp;$B203,Results_Deltas!$A$2:$P$15000,5,FALSE),"")</f>
        <v/>
      </c>
      <c r="H149" s="38" t="inlineStr">
        <is>
          <t>Blanket (page end)</t>
        </is>
      </c>
      <c r="I149" s="26" t="n"/>
      <c r="J149" s="26" t="n"/>
      <c r="K149" s="26" t="n"/>
      <c r="L149" s="26" t="inlineStr">
        <is>
          <t>YES</t>
        </is>
      </c>
      <c r="M149" s="0" t="n">
        <v>-4.253672067406495</v>
      </c>
      <c r="N149" s="71" t="n">
        <v>105</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MTS_BOTTOM_STRONG_THRESHOLD</t>
        </is>
      </c>
      <c r="B150" s="38" t="inlineStr">
        <is>
          <t>30</t>
        </is>
      </c>
      <c r="C150" s="38" t="n"/>
      <c r="D150" s="38" t="inlineStr">
        <is>
          <t>ENTRY, GLOBAL_CHECK, STOCKS_EXIT</t>
        </is>
      </c>
      <c r="E150" s="38" t="n"/>
      <c r="F150" s="26" t="n"/>
      <c r="G150" s="38">
        <f>IFERROR(VLOOKUP($A204&amp;"_"&amp;$B204,Results_Deltas!$A$2:$P$15000,5,FALSE),"")</f>
        <v/>
      </c>
      <c r="H150" s="38" t="inlineStr">
        <is>
          <t>Blanket (page end)</t>
        </is>
      </c>
      <c r="I150" s="26" t="n"/>
      <c r="J150" s="26" t="n"/>
      <c r="K150" s="26" t="n"/>
      <c r="L150" s="26" t="inlineStr">
        <is>
          <t>NO</t>
        </is>
      </c>
      <c r="M150" s="0" t="n">
        <v>-4.260814760601088</v>
      </c>
      <c r="N150" s="71" t="n">
        <v>103</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MTS_BOTTOM_STRONG_THRESHOLD</t>
        </is>
      </c>
      <c r="B151" s="38" t="inlineStr">
        <is>
          <t>20</t>
        </is>
      </c>
      <c r="C151" s="38" t="n"/>
      <c r="D151" s="38" t="inlineStr">
        <is>
          <t>ENTRY, GLOBAL_CHECK, STOCKS_EXIT</t>
        </is>
      </c>
      <c r="E151" s="38" t="n"/>
      <c r="F151" s="26" t="n"/>
      <c r="G151" s="38">
        <f>IFERROR(VLOOKUP($A205&amp;"_"&amp;$B205,Results_Deltas!$A$2:$P$15000,5,FALSE),"")</f>
        <v/>
      </c>
      <c r="H151" s="38" t="inlineStr">
        <is>
          <t>Blanket (page end)</t>
        </is>
      </c>
      <c r="I151" s="26" t="n"/>
      <c r="J151" s="26" t="n"/>
      <c r="K151" s="26" t="n"/>
      <c r="L151" s="26" t="inlineStr">
        <is>
          <t>NO</t>
        </is>
      </c>
      <c r="M151" s="0" t="n">
        <v>-2.919338756153347</v>
      </c>
      <c r="N151" s="71" t="n">
        <v>106</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MTS_GATE_ENABLED</t>
        </is>
      </c>
      <c r="B152" s="38" t="inlineStr">
        <is>
          <t>False</t>
        </is>
      </c>
      <c r="C152" s="38" t="n"/>
      <c r="D152" s="38" t="inlineStr">
        <is>
          <t>ENTRY, GLOBAL_CHECK, STOCKS_EXIT</t>
        </is>
      </c>
      <c r="E152" s="38" t="n"/>
      <c r="F152" s="26" t="n"/>
      <c r="G152" s="38">
        <f>IFERROR(VLOOKUP($A206&amp;"_"&amp;$B206,Results_Deltas!$A$2:$P$15000,5,FALSE),"")</f>
        <v/>
      </c>
      <c r="H152" s="38" t="inlineStr">
        <is>
          <t>Blanket (page end)</t>
        </is>
      </c>
      <c r="I152" s="26" t="n"/>
      <c r="J152" s="26" t="n"/>
      <c r="K152" s="26" t="n"/>
      <c r="L152" s="26" t="inlineStr">
        <is>
          <t>NO</t>
        </is>
      </c>
      <c r="M152" s="0" t="n">
        <v>-1.022366219349889</v>
      </c>
      <c r="N152" s="71" t="n">
        <v>94</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9" t="inlineStr">
        <is>
          <t>MTS_GATE_ENABLED</t>
        </is>
      </c>
      <c r="B153" s="40" t="inlineStr">
        <is>
          <t>True</t>
        </is>
      </c>
      <c r="C153" s="38" t="n"/>
      <c r="D153" s="38" t="inlineStr">
        <is>
          <t>ENTRY, GLOBAL_CHECK, STOCKS_EXIT</t>
        </is>
      </c>
      <c r="E153" s="38" t="n"/>
      <c r="F153" s="26" t="n"/>
      <c r="G153" s="38">
        <f>IFERROR(VLOOKUP($A207&amp;"_"&amp;$B207,Results_Deltas!$A$2:$P$15000,5,FALSE),"")</f>
        <v/>
      </c>
      <c r="H153" s="38" t="inlineStr">
        <is>
          <t>Blanket (page end)</t>
        </is>
      </c>
      <c r="I153" s="26" t="n"/>
      <c r="J153" s="26" t="n"/>
      <c r="K153" s="26" t="n"/>
      <c r="L153" s="26" t="inlineStr">
        <is>
          <t>YES</t>
        </is>
      </c>
      <c r="M153" s="0" t="n">
        <v>-2.914667435606333</v>
      </c>
      <c r="N153" s="71" t="n">
        <v>106</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9" t="inlineStr">
        <is>
          <t>NEWBORN_LOSS_KILL_GAIN_THRESHOLD_PCT</t>
        </is>
      </c>
      <c r="B154" s="40" t="inlineStr">
        <is>
          <t>0</t>
        </is>
      </c>
      <c r="C154" s="38" t="n"/>
      <c r="D154" s="38" t="inlineStr">
        <is>
          <t>AUGMENT, EXIT, GLOBAL_CHECK, REDUCE, STOCKS_EXIT</t>
        </is>
      </c>
      <c r="E154" s="38" t="n"/>
      <c r="F154" s="26" t="n"/>
      <c r="G154" s="38">
        <f>IFERROR(VLOOKUP($A208&amp;"_"&amp;$B208,Results_Deltas!$A$2:$P$15000,5,FALSE),"")</f>
        <v/>
      </c>
      <c r="H154" s="38" t="inlineStr">
        <is>
          <t>Blanket (page end)</t>
        </is>
      </c>
      <c r="I154" s="26" t="n"/>
      <c r="J154" s="26" t="n"/>
      <c r="K154" s="26" t="n"/>
      <c r="L154" s="26" t="inlineStr">
        <is>
          <t>NO</t>
        </is>
      </c>
      <c r="M154" s="0" t="n">
        <v>-0.7880034884471889</v>
      </c>
      <c r="N154" s="71" t="n">
        <v>106</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2.0</t>
        </is>
      </c>
      <c r="C155" s="38" t="n"/>
      <c r="D155" s="38" t="inlineStr">
        <is>
          <t>AUGMENT, EXIT, GLOBAL_CHECK, REDUCE, STOCKS_EXIT</t>
        </is>
      </c>
      <c r="E155" s="38" t="n"/>
      <c r="F155" s="26" t="n"/>
      <c r="G155" s="38">
        <f>IFERROR(VLOOKUP($A209&amp;"_"&amp;$B209,Results_Deltas!$A$2:$P$15000,5,FALSE),"")</f>
        <v/>
      </c>
      <c r="H155" s="38" t="inlineStr">
        <is>
          <t>Blanket (page end)</t>
        </is>
      </c>
      <c r="I155" s="26" t="n"/>
      <c r="J155" s="26" t="n"/>
      <c r="K155" s="26" t="n"/>
      <c r="L155" s="26" t="inlineStr">
        <is>
          <t>NO</t>
        </is>
      </c>
      <c r="M155" s="0" t="n">
        <v>-1.922802062737104</v>
      </c>
      <c r="N155" s="71" t="n">
        <v>106</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NEWBORN_LOSS_KILL_GAIN_THRESHOLD_PCT</t>
        </is>
      </c>
      <c r="B156" s="38" t="inlineStr">
        <is>
          <t>1.0</t>
        </is>
      </c>
      <c r="C156" s="38" t="n"/>
      <c r="D156" s="38" t="inlineStr">
        <is>
          <t>AUGMENT, EXIT, GLOBAL_CHECK, REDUCE, STOCKS_EXIT</t>
        </is>
      </c>
      <c r="E156" s="38" t="n"/>
      <c r="F156" s="26" t="n"/>
      <c r="G156" s="38">
        <f>IFERROR(VLOOKUP($A210&amp;"_"&amp;$B210,Results_Deltas!$A$2:$P$15000,5,FALSE),"")</f>
        <v/>
      </c>
      <c r="H156" s="38" t="inlineStr">
        <is>
          <t>Blanket (page end)</t>
        </is>
      </c>
      <c r="I156" s="26" t="n"/>
      <c r="J156" s="26" t="n"/>
      <c r="K156" s="26" t="n"/>
      <c r="L156" s="26" t="inlineStr">
        <is>
          <t>NO</t>
        </is>
      </c>
      <c r="M156" s="0" t="n">
        <v>-2.434065719308851</v>
      </c>
      <c r="N156" s="71" t="n">
        <v>105</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NEWBORN_LOSS_KILL_GAIN_THRESHOLD_PCT</t>
        </is>
      </c>
      <c r="B157" s="38" t="inlineStr">
        <is>
          <t>0.5</t>
        </is>
      </c>
      <c r="C157" s="38" t="n"/>
      <c r="D157" s="38" t="inlineStr">
        <is>
          <t>AUGMENT, EXIT, GLOBAL_CHECK, REDUCE, STOCKS_EXIT</t>
        </is>
      </c>
      <c r="E157" s="38" t="n"/>
      <c r="F157" s="26" t="n"/>
      <c r="G157" s="38">
        <f>IFERROR(VLOOKUP($A211&amp;"_"&amp;$B211,Results_Deltas!$A$2:$P$15000,5,FALSE),"")</f>
        <v/>
      </c>
      <c r="H157" s="38" t="inlineStr">
        <is>
          <t>Blanket (page end)</t>
        </is>
      </c>
      <c r="I157" s="26" t="n"/>
      <c r="J157" s="26" t="n"/>
      <c r="K157" s="26" t="n"/>
      <c r="L157" s="26" t="inlineStr">
        <is>
          <t>NO</t>
        </is>
      </c>
      <c r="M157" s="0" t="n">
        <v>-2.406400481995691</v>
      </c>
      <c r="N157" s="71" t="n">
        <v>105</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NEWBORN_LOSS_KILL_REQUIRE_VEL_AGAINST</t>
        </is>
      </c>
      <c r="B158" s="38" t="inlineStr">
        <is>
          <t>0.0</t>
        </is>
      </c>
      <c r="C158" s="38" t="n"/>
      <c r="D158" s="38" t="inlineStr">
        <is>
          <t>AUGMENT, EXIT, GLOBAL_CHECK, REDUCE, STOCKS_EXIT</t>
        </is>
      </c>
      <c r="E158" s="38" t="n"/>
      <c r="F158" s="26" t="n"/>
      <c r="G158" s="38">
        <f>IFERROR(VLOOKUP($A212&amp;"_"&amp;$B212,Results_Deltas!$A$2:$P$15000,5,FALSE),"")</f>
        <v/>
      </c>
      <c r="H158" s="38" t="inlineStr">
        <is>
          <t>Blanket (page end)</t>
        </is>
      </c>
      <c r="I158" s="26" t="n"/>
      <c r="J158" s="26" t="n"/>
      <c r="K158" s="26" t="n"/>
      <c r="L158" s="26" t="inlineStr">
        <is>
          <t>YES</t>
        </is>
      </c>
      <c r="M158" s="0" t="n">
        <v>-0.8399552069677098</v>
      </c>
      <c r="N158" s="71" t="n">
        <v>101</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NEWBORN_LOSS_KILL_REQUIRE_VEL_AGAINST</t>
        </is>
      </c>
      <c r="B159" s="38" t="inlineStr">
        <is>
          <t>0.0_ALT</t>
        </is>
      </c>
      <c r="C159" s="38" t="n"/>
      <c r="D159" s="38" t="inlineStr">
        <is>
          <t>AUGMENT, EXIT, GLOBAL_CHECK, REDUCE, STOCKS_EXIT</t>
        </is>
      </c>
      <c r="E159" s="38" t="n"/>
      <c r="F159" s="26" t="n"/>
      <c r="G159" s="38">
        <f>IFERROR(VLOOKUP($A213&amp;"_"&amp;$B213,Results_Deltas!$A$2:$P$15000,5,FALSE),"")</f>
        <v/>
      </c>
      <c r="H159" s="38" t="inlineStr">
        <is>
          <t>Blanket (page end)</t>
        </is>
      </c>
      <c r="I159" s="26" t="n"/>
      <c r="J159" s="26" t="n"/>
      <c r="K159" s="26" t="n"/>
      <c r="L159" s="26" t="inlineStr">
        <is>
          <t>YES</t>
        </is>
      </c>
      <c r="M159" s="0" t="n">
        <v>-0.8399552069677098</v>
      </c>
      <c r="N159" s="71" t="n">
        <v>101</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0</t>
        </is>
      </c>
      <c r="C160" s="38" t="n"/>
      <c r="D160" s="38" t="inlineStr">
        <is>
          <t>AUGMENT, EXIT, GLOBAL_CHECK, REDUCE, STOCKS_EXIT</t>
        </is>
      </c>
      <c r="E160" s="38" t="n"/>
      <c r="F160" s="26" t="n"/>
      <c r="G160" s="38">
        <f>IFERROR(VLOOKUP($A214&amp;"_"&amp;$B214,Results_Deltas!$A$2:$P$15000,5,FALSE),"")</f>
        <v/>
      </c>
      <c r="H160" s="38" t="inlineStr">
        <is>
          <t>Blanket (page end)</t>
        </is>
      </c>
      <c r="I160" s="26" t="n"/>
      <c r="J160" s="26" t="n"/>
      <c r="K160" s="26" t="n"/>
      <c r="L160" s="26" t="inlineStr">
        <is>
          <t>NO</t>
        </is>
      </c>
      <c r="M160" s="0" t="n">
        <v>-0.9365086205796982</v>
      </c>
      <c r="N160" s="71" t="n">
        <v>105</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2.0</t>
        </is>
      </c>
      <c r="C161" s="38" t="n"/>
      <c r="D161" s="38" t="inlineStr">
        <is>
          <t>AUGMENT, EXIT, GLOBAL_CHECK, REDUCE, STOCKS_EXIT</t>
        </is>
      </c>
      <c r="E161" s="38" t="n"/>
      <c r="F161" s="26" t="n"/>
      <c r="G161" s="38">
        <f>IFERROR(VLOOKUP($A215&amp;"_"&amp;$B215,Results_Deltas!$A$2:$P$15000,5,FALSE),"")</f>
        <v/>
      </c>
      <c r="H161" s="38" t="inlineStr">
        <is>
          <t>Blanket (page end)</t>
        </is>
      </c>
      <c r="I161" s="26" t="n"/>
      <c r="J161" s="26" t="n"/>
      <c r="K161" s="26" t="n"/>
      <c r="L161" s="26" t="inlineStr">
        <is>
          <t>NO</t>
        </is>
      </c>
      <c r="M161" s="0" t="n">
        <v>-2.871432025389842</v>
      </c>
      <c r="N161" s="71" t="n">
        <v>104</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NEW_POSITION_MAX_LOSS_THRESHOLD</t>
        </is>
      </c>
      <c r="B162" s="38" t="inlineStr">
        <is>
          <t>1.0</t>
        </is>
      </c>
      <c r="C162" s="38" t="n"/>
      <c r="D162" s="38" t="inlineStr">
        <is>
          <t>AUGMENT, EXIT, GLOBAL_CHECK, REDUCE, STOCKS_EXIT</t>
        </is>
      </c>
      <c r="E162" s="38" t="n"/>
      <c r="F162" s="26" t="n"/>
      <c r="G162" s="38">
        <f>IFERROR(VLOOKUP($A216&amp;"_"&amp;$B216,Results_Deltas!$A$2:$P$15000,5,FALSE),"")</f>
        <v/>
      </c>
      <c r="H162" s="38" t="inlineStr">
        <is>
          <t>Blanket (page end)</t>
        </is>
      </c>
      <c r="I162" s="26" t="n"/>
      <c r="J162" s="26" t="n"/>
      <c r="K162" s="26" t="n"/>
      <c r="L162" s="26" t="inlineStr">
        <is>
          <t>NO</t>
        </is>
      </c>
      <c r="M162" s="0" t="n">
        <v>-2.211868618635919</v>
      </c>
      <c r="N162" s="71" t="n">
        <v>105</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NEW_POSITION_MAX_LOSS_THRESHOLD</t>
        </is>
      </c>
      <c r="B163" s="38" t="inlineStr">
        <is>
          <t>0.5</t>
        </is>
      </c>
      <c r="C163" s="38" t="n"/>
      <c r="D163" s="38" t="inlineStr">
        <is>
          <t>AUGMENT, EXIT, GLOBAL_CHECK, REDUCE, STOCKS_EXIT</t>
        </is>
      </c>
      <c r="E163" s="38" t="n"/>
      <c r="F163" s="26" t="n"/>
      <c r="G163" s="38">
        <f>IFERROR(VLOOKUP($A217&amp;"_"&amp;$B217,Results_Deltas!$A$2:$P$15000,5,FALSE),"")</f>
        <v/>
      </c>
      <c r="H163" s="38" t="inlineStr">
        <is>
          <t>Blanket (page end)</t>
        </is>
      </c>
      <c r="I163" s="26" t="n"/>
      <c r="J163" s="26" t="n"/>
      <c r="K163" s="26" t="n"/>
      <c r="L163" s="26" t="inlineStr">
        <is>
          <t>NO</t>
        </is>
      </c>
      <c r="M163" s="0" t="n">
        <v>-1.980955507297841</v>
      </c>
      <c r="N163" s="71" t="n">
        <v>105</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OI_CONFIRM_ENABLED</t>
        </is>
      </c>
      <c r="B164" s="38" t="inlineStr">
        <is>
          <t>False</t>
        </is>
      </c>
      <c r="C164" s="38" t="n"/>
      <c r="D164" s="38" t="inlineStr">
        <is>
          <t>ENTRY, GLOBAL_CHECK, STOCKS_EXIT</t>
        </is>
      </c>
      <c r="E164" s="38" t="n"/>
      <c r="F164" s="26" t="n"/>
      <c r="G164" s="38">
        <f>IFERROR(VLOOKUP($A218&amp;"_"&amp;$B218,Results_Deltas!$A$2:$P$15000,5,FALSE),"")</f>
        <v/>
      </c>
      <c r="H164" s="38" t="inlineStr">
        <is>
          <t>Blanket (page end)</t>
        </is>
      </c>
      <c r="I164" s="26" t="n"/>
      <c r="J164" s="26" t="n"/>
      <c r="K164" s="26" t="n"/>
      <c r="L164" s="26" t="inlineStr">
        <is>
          <t>NO</t>
        </is>
      </c>
      <c r="M164" s="0" t="n">
        <v>-1.033359404504189</v>
      </c>
      <c r="N164" s="71" t="n">
        <v>93</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9" t="inlineStr">
        <is>
          <t>OI_CONFIRM_ENABLED</t>
        </is>
      </c>
      <c r="B165" s="40" t="inlineStr">
        <is>
          <t>True</t>
        </is>
      </c>
      <c r="C165" s="38" t="n"/>
      <c r="D165" s="38" t="inlineStr">
        <is>
          <t>ENTRY, GLOBAL_CHECK, STOCKS_EXIT</t>
        </is>
      </c>
      <c r="E165" s="38" t="n"/>
      <c r="F165" s="26" t="n"/>
      <c r="G165" s="38">
        <f>IFERROR(VLOOKUP($A219&amp;"_"&amp;$B219,Results_Deltas!$A$2:$P$15000,5,FALSE),"")</f>
        <v/>
      </c>
      <c r="H165" s="38" t="inlineStr">
        <is>
          <t>Blanket (page end)</t>
        </is>
      </c>
      <c r="I165" s="26" t="n"/>
      <c r="J165" s="26" t="n"/>
      <c r="K165" s="26" t="n"/>
      <c r="L165" s="26" t="inlineStr">
        <is>
          <t>NO</t>
        </is>
      </c>
      <c r="M165" s="0" t="n">
        <v>-3.920522648709543</v>
      </c>
      <c r="N165" s="71" t="n">
        <v>101</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0</t>
        </is>
      </c>
      <c r="C166" s="38" t="n"/>
      <c r="D166" s="38" t="inlineStr">
        <is>
          <t>ENTRY, GLOBAL_CHECK, STOCKS_EXIT</t>
        </is>
      </c>
      <c r="E166" s="38" t="n"/>
      <c r="F166" s="26" t="n"/>
      <c r="G166" s="38">
        <f>IFERROR(VLOOKUP($A220&amp;"_"&amp;$B220,Results_Deltas!$A$2:$P$15000,5,FALSE),"")</f>
        <v/>
      </c>
      <c r="H166" s="38" t="inlineStr">
        <is>
          <t>Blanket (page end)</t>
        </is>
      </c>
      <c r="I166" s="26" t="n"/>
      <c r="J166" s="26" t="n"/>
      <c r="K166" s="26" t="n"/>
      <c r="L166" s="26" t="inlineStr">
        <is>
          <t>NO</t>
        </is>
      </c>
      <c r="M166" s="0" t="n">
        <v>-3.43723934059771</v>
      </c>
      <c r="N166" s="71" t="n">
        <v>105</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OI_CONFIRM_MIN_CHANGE_PCT</t>
        </is>
      </c>
      <c r="B167" s="38" t="inlineStr">
        <is>
          <t>2.0</t>
        </is>
      </c>
      <c r="C167" s="38" t="n"/>
      <c r="D167" s="38" t="inlineStr">
        <is>
          <t>ENTRY, GLOBAL_CHECK, STOCKS_EXIT</t>
        </is>
      </c>
      <c r="E167" s="38" t="n"/>
      <c r="F167" s="26" t="n"/>
      <c r="G167" s="38">
        <f>IFERROR(VLOOKUP($A221&amp;"_"&amp;$B221,Results_Deltas!$A$2:$P$15000,5,FALSE),"")</f>
        <v/>
      </c>
      <c r="H167" s="38" t="inlineStr">
        <is>
          <t>Blanket (page end)</t>
        </is>
      </c>
      <c r="I167" s="26" t="n"/>
      <c r="J167" s="26" t="n"/>
      <c r="K167" s="26" t="n"/>
      <c r="L167" s="26" t="inlineStr">
        <is>
          <t>NO</t>
        </is>
      </c>
      <c r="M167" s="0" t="n">
        <v>-4.156713820786222</v>
      </c>
      <c r="N167" s="71" t="n">
        <v>100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OI_CONFIRM_MIN_CHANGE_PCT</t>
        </is>
      </c>
      <c r="B168" s="38" t="inlineStr">
        <is>
          <t>1.0</t>
        </is>
      </c>
      <c r="C168" s="38" t="n"/>
      <c r="D168" s="38" t="inlineStr">
        <is>
          <t>ENTRY, GLOBAL_CHECK, STOCKS_EXIT</t>
        </is>
      </c>
      <c r="E168" s="38" t="n"/>
      <c r="F168" s="26" t="n"/>
      <c r="G168" s="38">
        <f>IFERROR(VLOOKUP($A222&amp;"_"&amp;$B222,Results_Deltas!$A$2:$P$15000,5,FALSE),"")</f>
        <v/>
      </c>
      <c r="H168" s="38" t="inlineStr">
        <is>
          <t>Blanket (page end)</t>
        </is>
      </c>
      <c r="I168" s="26" t="n"/>
      <c r="J168" s="26" t="n"/>
      <c r="K168" s="26" t="n"/>
      <c r="L168" s="26" t="inlineStr">
        <is>
          <t>NO</t>
        </is>
      </c>
      <c r="M168" s="0" t="n">
        <v>-2.959358952767639</v>
      </c>
      <c r="N168" s="71" t="n">
        <v>105</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OI_CONFIRM_MIN_CHANGE_PCT</t>
        </is>
      </c>
      <c r="B169" s="40" t="inlineStr">
        <is>
          <t>0.5</t>
        </is>
      </c>
      <c r="C169" s="38" t="n"/>
      <c r="D169" s="38" t="inlineStr">
        <is>
          <t>ENTRY, GLOBAL_CHECK, STOCKS_EXIT</t>
        </is>
      </c>
      <c r="E169" s="38" t="n"/>
      <c r="F169" s="26" t="n"/>
      <c r="G169" s="38">
        <f>IFERROR(VLOOKUP($A223&amp;"_"&amp;$B223,Results_Deltas!$A$2:$P$15000,5,FALSE),"")</f>
        <v/>
      </c>
      <c r="H169" s="38" t="inlineStr">
        <is>
          <t>Blanket (page end)</t>
        </is>
      </c>
      <c r="I169" s="26" t="n"/>
      <c r="J169" s="26" t="n"/>
      <c r="K169" s="26" t="n"/>
      <c r="L169" s="26" t="inlineStr">
        <is>
          <t>NO</t>
        </is>
      </c>
      <c r="M169" s="0" t="n">
        <v>-1.883282834340733</v>
      </c>
      <c r="N169" s="71" t="n">
        <v>104</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0</t>
        </is>
      </c>
      <c r="C170" s="38" t="n"/>
      <c r="D170" s="38" t="inlineStr">
        <is>
          <t>ENTRY, GLOBAL_CHECK, STOCKS_EXIT</t>
        </is>
      </c>
      <c r="E170" s="38" t="n"/>
      <c r="F170" s="26" t="n"/>
      <c r="G170" s="38">
        <f>IFERROR(VLOOKUP($A224&amp;"_"&amp;$B224,Results_Deltas!$A$2:$P$15000,5,FALSE),"")</f>
        <v/>
      </c>
      <c r="H170" s="38" t="inlineStr">
        <is>
          <t>Blanket (page end)</t>
        </is>
      </c>
      <c r="I170" s="26" t="n"/>
      <c r="J170" s="26" t="n"/>
      <c r="K170" s="26" t="n"/>
      <c r="L170" s="26" t="inlineStr">
        <is>
          <t>YES</t>
        </is>
      </c>
      <c r="M170" s="0" t="n">
        <v>-2.354547392687361</v>
      </c>
      <c r="N170" s="71" t="n">
        <v>103</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2.0</t>
        </is>
      </c>
      <c r="C171" s="38" t="n"/>
      <c r="D171" s="38" t="inlineStr">
        <is>
          <t>ENTRY, GLOBAL_CHECK, STOCKS_EXIT</t>
        </is>
      </c>
      <c r="E171" s="38" t="n"/>
      <c r="F171" s="26" t="n"/>
      <c r="G171" s="38">
        <f>IFERROR(VLOOKUP($A225&amp;"_"&amp;$B225,Results_Deltas!$A$2:$P$15000,5,FALSE),"")</f>
        <v/>
      </c>
      <c r="H171" s="38" t="inlineStr">
        <is>
          <t>Blanket (page end)</t>
        </is>
      </c>
      <c r="I171" s="26" t="n"/>
      <c r="J171" s="26" t="n"/>
      <c r="K171" s="26" t="n"/>
      <c r="L171" s="26" t="inlineStr">
        <is>
          <t>NO</t>
        </is>
      </c>
      <c r="M171" s="0" t="n">
        <v>-2.665344429588409</v>
      </c>
      <c r="N171" s="71" t="n">
        <v>104</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OI_CONFIRM_MIN_PRICE_PCT</t>
        </is>
      </c>
      <c r="B172" s="38" t="inlineStr">
        <is>
          <t>1.0</t>
        </is>
      </c>
      <c r="C172" s="38" t="n"/>
      <c r="D172" s="38" t="inlineStr">
        <is>
          <t>ENTRY, GLOBAL_CHECK, STOCKS_EXIT</t>
        </is>
      </c>
      <c r="E172" s="38" t="n"/>
      <c r="F172" s="26" t="n"/>
      <c r="G172" s="38">
        <f>IFERROR(VLOOKUP($A226&amp;"_"&amp;$B226,Results_Deltas!$A$2:$P$15000,5,FALSE),"")</f>
        <v/>
      </c>
      <c r="H172" s="38" t="inlineStr">
        <is>
          <t>Blanket (page end)</t>
        </is>
      </c>
      <c r="I172" s="26" t="n"/>
      <c r="J172" s="26" t="n"/>
      <c r="K172" s="26" t="n"/>
      <c r="L172" s="26" t="inlineStr">
        <is>
          <t>NO</t>
        </is>
      </c>
      <c r="M172" s="0" t="n">
        <v>-3.973575701627417</v>
      </c>
      <c r="N172" s="71" t="n">
        <v>98</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OI_CONFIRM_MIN_PRICE_PCT</t>
        </is>
      </c>
      <c r="B173" s="38" t="inlineStr">
        <is>
          <t>0.5</t>
        </is>
      </c>
      <c r="C173" s="38" t="n"/>
      <c r="D173" s="38" t="inlineStr">
        <is>
          <t>ENTRY, GLOBAL_CHECK, STOCKS_EXIT</t>
        </is>
      </c>
      <c r="E173" s="38" t="n"/>
      <c r="F173" s="26" t="n"/>
      <c r="G173" s="38">
        <f>IFERROR(VLOOKUP($A227&amp;"_"&amp;$B227,Results_Deltas!$A$2:$P$15000,5,FALSE),"")</f>
        <v/>
      </c>
      <c r="H173" s="38" t="inlineStr">
        <is>
          <t>Blanket (page end)</t>
        </is>
      </c>
      <c r="I173" s="26" t="n"/>
      <c r="J173" s="26" t="n"/>
      <c r="K173" s="26" t="n"/>
      <c r="L173" s="26" t="inlineStr">
        <is>
          <t>NO</t>
        </is>
      </c>
      <c r="M173" s="0" t="n">
        <v>-3.965490336768173</v>
      </c>
      <c r="N173" s="71" t="n">
        <v>99</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sheetData>
  <mergeCells count="1">
    <mergeCell ref="A1:IL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O17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10 REDUCE_PROFIT_LOCK - 19 bases -&gt; 53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7" t="inlineStr">
        <is>
          <t>BANDAID_OFF_LOSER_RECOVER_PCT</t>
        </is>
      </c>
      <c r="B3" s="38" t="inlineStr">
        <is>
          <t>2.0</t>
        </is>
      </c>
      <c r="C3" s="38" t="n"/>
      <c r="D3" s="38" t="inlineStr">
        <is>
          <t>AUGMENT, ENTRY, EXIT, GLOBAL_CHECK, REDUCE, STOCKS_EXIT</t>
        </is>
      </c>
      <c r="E3" s="38" t="n"/>
      <c r="F3" s="26" t="n"/>
      <c r="G3" s="38">
        <f>IFERROR(VLOOKUP($A61&amp;"_"&amp;$B61,Results_Deltas!$A$2:$P$15000,5,FALSE),"")</f>
        <v/>
      </c>
      <c r="H3" s="38" t="inlineStr">
        <is>
          <t>Blanket (page end)</t>
        </is>
      </c>
      <c r="I3" s="26" t="n"/>
      <c r="J3" s="26" t="n"/>
      <c r="K3" s="26" t="n"/>
      <c r="L3" s="26" t="inlineStr">
        <is>
          <t>NO</t>
        </is>
      </c>
      <c r="M3" s="0" t="n">
        <v>-2.755827363764006</v>
      </c>
      <c r="N3" s="71" t="n">
        <v>115</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BANDAID_OFF_LOSER_RECOVER_PCT</t>
        </is>
      </c>
      <c r="B4" s="38" t="inlineStr">
        <is>
          <t>1.0</t>
        </is>
      </c>
      <c r="C4" s="38" t="n"/>
      <c r="D4" s="38" t="inlineStr">
        <is>
          <t>AUGMENT, ENTRY, EXIT, GLOBAL_CHECK, REDUCE, STOCKS_EXIT</t>
        </is>
      </c>
      <c r="E4" s="38" t="n"/>
      <c r="F4" s="26" t="n"/>
      <c r="G4" s="38">
        <f>IFERROR(VLOOKUP($A62&amp;"_"&amp;$B62,Results_Deltas!$A$2:$P$15000,5,FALSE),"")</f>
        <v/>
      </c>
      <c r="H4" s="38" t="inlineStr">
        <is>
          <t>Blanket (page end)</t>
        </is>
      </c>
      <c r="I4" s="26" t="n"/>
      <c r="J4" s="26" t="n"/>
      <c r="K4" s="26" t="n"/>
      <c r="L4" s="26" t="inlineStr">
        <is>
          <t>NO</t>
        </is>
      </c>
      <c r="M4" s="0" t="n">
        <v>-3.560587580512908</v>
      </c>
      <c r="N4" s="71" t="n">
        <v>111</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BANDAID_OFF_LOSER_RECOVER_PCT</t>
        </is>
      </c>
      <c r="B5" s="38" t="inlineStr">
        <is>
          <t>0.5</t>
        </is>
      </c>
      <c r="C5" s="38" t="n"/>
      <c r="D5" s="38" t="inlineStr">
        <is>
          <t>AUGMENT, ENTRY, EXIT, GLOBAL_CHECK, REDUCE, STOCKS_EXIT</t>
        </is>
      </c>
      <c r="E5" s="38" t="n"/>
      <c r="F5" s="26" t="n"/>
      <c r="G5" s="38">
        <f>IFERROR(VLOOKUP($A63&amp;"_"&amp;$B63,Results_Deltas!$A$2:$P$15000,5,FALSE),"")</f>
        <v/>
      </c>
      <c r="H5" s="38" t="inlineStr">
        <is>
          <t>Blanket (page end)</t>
        </is>
      </c>
      <c r="I5" s="26" t="n"/>
      <c r="J5" s="26" t="n"/>
      <c r="K5" s="26" t="n"/>
      <c r="L5" s="26" t="inlineStr">
        <is>
          <t>NO</t>
        </is>
      </c>
      <c r="M5" s="0" t="n">
        <v>-3.848673715899851</v>
      </c>
      <c r="N5" s="71" t="n">
        <v>111</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9" t="inlineStr">
        <is>
          <t>BAND_ARROW_ENABLED</t>
        </is>
      </c>
      <c r="B6" s="40" t="inlineStr">
        <is>
          <t>False</t>
        </is>
      </c>
      <c r="C6" s="38" t="n"/>
      <c r="D6" s="38" t="inlineStr">
        <is>
          <t>GLOBAL_CHECK, STOCKS_EXIT</t>
        </is>
      </c>
      <c r="E6" s="38" t="n"/>
      <c r="F6" s="26" t="n"/>
      <c r="G6" s="38">
        <f>IFERROR(VLOOKUP($A64&amp;"_"&amp;$B64,Results_Deltas!$A$2:$P$15000,5,FALSE),"")</f>
        <v/>
      </c>
      <c r="H6" s="38" t="inlineStr">
        <is>
          <t>Blanket (page end)</t>
        </is>
      </c>
      <c r="I6" s="26" t="n"/>
      <c r="J6" s="26" t="n"/>
      <c r="K6" s="26" t="n"/>
      <c r="L6" s="26" t="inlineStr">
        <is>
          <t>NO</t>
        </is>
      </c>
      <c r="M6" s="0" t="n">
        <v>-0.9517966494482196</v>
      </c>
      <c r="N6" s="71" t="n">
        <v>108</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BAND_ARROW_ENABLED</t>
        </is>
      </c>
      <c r="B7" s="38" t="inlineStr">
        <is>
          <t>True</t>
        </is>
      </c>
      <c r="C7" s="38" t="n"/>
      <c r="D7" s="38" t="inlineStr">
        <is>
          <t>GLOBAL_CHECK, STOCKS_EXIT</t>
        </is>
      </c>
      <c r="E7" s="38" t="n"/>
      <c r="F7" s="26" t="n"/>
      <c r="G7" s="38">
        <f>IFERROR(VLOOKUP($A65&amp;"_"&amp;$B65,Results_Deltas!$A$2:$P$15000,5,FALSE),"")</f>
        <v/>
      </c>
      <c r="H7" s="38" t="inlineStr">
        <is>
          <t>Blanket (page end)</t>
        </is>
      </c>
      <c r="I7" s="26" t="n"/>
      <c r="J7" s="26" t="n"/>
      <c r="K7" s="26" t="n"/>
      <c r="L7" s="26" t="inlineStr">
        <is>
          <t>NO</t>
        </is>
      </c>
      <c r="M7" s="0" t="n">
        <v>-3.74335106776776</v>
      </c>
      <c r="N7" s="71" t="n">
        <v>116</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COOLDOWN_LOCKS_FILTER_TF</t>
        </is>
      </c>
      <c r="B8" s="38" t="inlineStr">
        <is>
          <t>OFF</t>
        </is>
      </c>
      <c r="C8" s="38" t="n"/>
      <c r="D8" s="38" t="inlineStr">
        <is>
          <t>GLOBAL_CHECK</t>
        </is>
      </c>
      <c r="E8" s="38" t="n"/>
      <c r="F8" s="26" t="n"/>
      <c r="G8" s="38">
        <f>IFERROR(VLOOKUP($A66&amp;"_"&amp;$B66,Results_Deltas!$A$2:$P$15000,5,FALSE),"")</f>
        <v/>
      </c>
      <c r="H8" s="38" t="inlineStr">
        <is>
          <t>Blanket (page end)</t>
        </is>
      </c>
      <c r="I8" s="26" t="n"/>
      <c r="J8" s="26" t="n"/>
      <c r="K8" s="26" t="n"/>
      <c r="L8" s="26" t="inlineStr">
        <is>
          <t>NO</t>
        </is>
      </c>
      <c r="M8" s="74" t="n">
        <v>-4.028579967112566</v>
      </c>
      <c r="N8" s="71" t="n">
        <v>123</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COOLDOWN_LOCKS_FILTER_TF</t>
        </is>
      </c>
      <c r="B9" s="38" t="inlineStr">
        <is>
          <t>D</t>
        </is>
      </c>
      <c r="C9" s="38" t="n"/>
      <c r="D9" s="38" t="inlineStr">
        <is>
          <t>GLOBAL_CHECK</t>
        </is>
      </c>
      <c r="E9" s="38" t="n"/>
      <c r="F9" s="26" t="n"/>
      <c r="G9" s="38">
        <f>IFERROR(VLOOKUP($A67&amp;"_"&amp;$B67,Results_Deltas!$A$2:$P$15000,5,FALSE),"")</f>
        <v/>
      </c>
      <c r="H9" s="38" t="inlineStr">
        <is>
          <t>Blanket (page end)</t>
        </is>
      </c>
      <c r="I9" s="26" t="n"/>
      <c r="J9" s="26" t="n"/>
      <c r="K9" s="26" t="n"/>
      <c r="L9" s="26" t="inlineStr">
        <is>
          <t>NO</t>
        </is>
      </c>
      <c r="M9" s="74" t="n">
        <v>-4.121987401513442</v>
      </c>
      <c r="N9" s="71" t="n">
        <v>122</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COOLDOWN_LOCKS_FILTER_TF</t>
        </is>
      </c>
      <c r="B10" s="38" t="inlineStr">
        <is>
          <t>4h</t>
        </is>
      </c>
      <c r="C10" s="38" t="n"/>
      <c r="D10" s="38" t="inlineStr">
        <is>
          <t>GLOBAL_CHECK</t>
        </is>
      </c>
      <c r="E10" s="38" t="n"/>
      <c r="F10" s="26" t="n"/>
      <c r="G10" s="38">
        <f>IFERROR(VLOOKUP($A68&amp;"_"&amp;$B68,Results_Deltas!$A$2:$P$15000,5,FALSE),"")</f>
        <v/>
      </c>
      <c r="H10" s="38" t="inlineStr">
        <is>
          <t>Blanket (page end)</t>
        </is>
      </c>
      <c r="I10" s="26" t="n"/>
      <c r="J10" s="26" t="n"/>
      <c r="K10" s="26" t="n"/>
      <c r="L10" s="26" t="inlineStr">
        <is>
          <t>NO</t>
        </is>
      </c>
      <c r="M10" s="74" t="n">
        <v>-4.054590969105028</v>
      </c>
      <c r="N10" s="71" t="n">
        <v>122</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COOLDOWN_LOCKS_FILTER_TF</t>
        </is>
      </c>
      <c r="B11" s="38" t="inlineStr">
        <is>
          <t>1h</t>
        </is>
      </c>
      <c r="C11" s="38" t="n"/>
      <c r="D11" s="38" t="inlineStr">
        <is>
          <t>GLOBAL_CHECK</t>
        </is>
      </c>
      <c r="E11" s="38" t="n"/>
      <c r="F11" s="26" t="n"/>
      <c r="G11" s="38">
        <f>IFERROR(VLOOKUP($A69&amp;"_"&amp;$B69,Results_Deltas!$A$2:$P$15000,5,FALSE),"")</f>
        <v/>
      </c>
      <c r="H11" s="38" t="inlineStr">
        <is>
          <t>Blanket (page end)</t>
        </is>
      </c>
      <c r="I11" s="26" t="n"/>
      <c r="J11" s="26" t="n"/>
      <c r="K11" s="26" t="n"/>
      <c r="L11" s="26" t="inlineStr">
        <is>
          <t>NO</t>
        </is>
      </c>
      <c r="M11" s="74" t="n">
        <v>-3.92394930675324</v>
      </c>
      <c r="N11" s="71" t="n">
        <v>123</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9" t="inlineStr">
        <is>
          <t>COOLDOWN_LOCKS_FILTER_TF</t>
        </is>
      </c>
      <c r="B12" s="40" t="inlineStr">
        <is>
          <t>15m</t>
        </is>
      </c>
      <c r="C12" s="38" t="n"/>
      <c r="D12" s="38" t="inlineStr">
        <is>
          <t>GLOBAL_CHECK</t>
        </is>
      </c>
      <c r="E12" s="38" t="n"/>
      <c r="F12" s="26" t="n"/>
      <c r="G12" s="38">
        <f>IFERROR(VLOOKUP($A70&amp;"_"&amp;$B70,Results_Deltas!$A$2:$P$15000,5,FALSE),"")</f>
        <v/>
      </c>
      <c r="H12" s="38" t="inlineStr">
        <is>
          <t>Blanket (page end)</t>
        </is>
      </c>
      <c r="I12" s="26" t="n"/>
      <c r="J12" s="26" t="n"/>
      <c r="K12" s="26" t="n"/>
      <c r="L12" s="26" t="inlineStr">
        <is>
          <t>NO</t>
        </is>
      </c>
      <c r="M12" s="74" t="n">
        <v>-1.01866874317438</v>
      </c>
      <c r="N12" s="71" t="n">
        <v>107</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9" t="inlineStr">
        <is>
          <t>CRYPTO_SPIKE_FADE_THRESHOLD_PCT</t>
        </is>
      </c>
      <c r="B13" s="40" t="inlineStr">
        <is>
          <t>10</t>
        </is>
      </c>
      <c r="C13" s="38" t="n"/>
      <c r="D13" s="38" t="inlineStr">
        <is>
          <t>GLOBAL_CHECK, STOCKS_EXIT</t>
        </is>
      </c>
      <c r="E13" s="38" t="n"/>
      <c r="F13" s="26" t="n"/>
      <c r="G13" s="38">
        <f>IFERROR(VLOOKUP($A71&amp;"_"&amp;$B71,Results_Deltas!$A$2:$P$15000,5,FALSE),"")</f>
        <v/>
      </c>
      <c r="H13" s="38" t="inlineStr">
        <is>
          <t>Blanket (page end)</t>
        </is>
      </c>
      <c r="I13" s="26" t="n"/>
      <c r="J13" s="26" t="n"/>
      <c r="K13" s="26" t="n"/>
      <c r="L13" s="26" t="inlineStr">
        <is>
          <t>NO</t>
        </is>
      </c>
      <c r="M13" s="74" t="n">
        <v>-2.107178556060148</v>
      </c>
      <c r="N13" s="71" t="n">
        <v>120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CRYPTO_SPIKE_FADE_THRESHOLD_PCT</t>
        </is>
      </c>
      <c r="B14" s="38" t="inlineStr">
        <is>
          <t>12.5</t>
        </is>
      </c>
      <c r="C14" s="38" t="n"/>
      <c r="D14" s="38" t="inlineStr">
        <is>
          <t>GLOBAL_CHECK, STOCKS_EXIT</t>
        </is>
      </c>
      <c r="E14" s="38" t="n"/>
      <c r="F14" s="26" t="n"/>
      <c r="G14" s="38">
        <f>IFERROR(VLOOKUP($A72&amp;"_"&amp;$B72,Results_Deltas!$A$2:$P$15000,5,FALSE),"")</f>
        <v/>
      </c>
      <c r="H14" s="38" t="inlineStr">
        <is>
          <t>Blanket (page end)</t>
        </is>
      </c>
      <c r="I14" s="26" t="n"/>
      <c r="J14" s="26" t="n"/>
      <c r="K14" s="26" t="n"/>
      <c r="L14" s="26" t="inlineStr">
        <is>
          <t>YES</t>
        </is>
      </c>
      <c r="M14" s="74" t="n">
        <v>-3.23024615589541</v>
      </c>
      <c r="N14" s="71" t="n">
        <v>119</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CRYPTO_SPIKE_FADE_THRESHOLD_PCT</t>
        </is>
      </c>
      <c r="B15" s="38" t="inlineStr">
        <is>
          <t>7.5</t>
        </is>
      </c>
      <c r="C15" s="38" t="n"/>
      <c r="D15" s="38" t="inlineStr">
        <is>
          <t>GLOBAL_CHECK, STOCKS_EXIT</t>
        </is>
      </c>
      <c r="E15" s="38" t="n"/>
      <c r="F15" s="26" t="n"/>
      <c r="G15" s="38">
        <f>IFERROR(VLOOKUP($A73&amp;"_"&amp;$B73,Results_Deltas!$A$2:$P$15000,5,FALSE),"")</f>
        <v/>
      </c>
      <c r="H15" s="38" t="inlineStr">
        <is>
          <t>Blanket (page end)</t>
        </is>
      </c>
      <c r="I15" s="26" t="n"/>
      <c r="J15" s="26" t="n"/>
      <c r="K15" s="26" t="n"/>
      <c r="L15" s="26" t="inlineStr">
        <is>
          <t>YES</t>
        </is>
      </c>
      <c r="M15" s="74" t="n">
        <v>-3.119257057565497</v>
      </c>
      <c r="N15" s="71" t="n">
        <v>118</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CRYPTO_SPIKE_FADE_THRESHOLD_PCT</t>
        </is>
      </c>
      <c r="B16" s="38" t="inlineStr">
        <is>
          <t>5</t>
        </is>
      </c>
      <c r="C16" s="38" t="n"/>
      <c r="D16" s="38" t="inlineStr">
        <is>
          <t>GLOBAL_CHECK, STOCKS_EXIT</t>
        </is>
      </c>
      <c r="E16" s="38" t="n"/>
      <c r="F16" s="26" t="n"/>
      <c r="G16" s="38">
        <f>IFERROR(VLOOKUP($A74&amp;"_"&amp;$B74,Results_Deltas!$A$2:$P$15000,5,FALSE),"")</f>
        <v/>
      </c>
      <c r="H16" s="38" t="inlineStr">
        <is>
          <t>Blanket (page end)</t>
        </is>
      </c>
      <c r="I16" s="26" t="n"/>
      <c r="J16" s="26" t="n"/>
      <c r="K16" s="26" t="n"/>
      <c r="L16" s="26" t="inlineStr">
        <is>
          <t>NO</t>
        </is>
      </c>
      <c r="M16" s="74" t="n">
        <v>-2.02794886506575</v>
      </c>
      <c r="N16" s="71" t="n">
        <v>119</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9" t="inlineStr">
        <is>
          <t>DC_MOMENT_STRONG_THRESHOLD</t>
        </is>
      </c>
      <c r="B17" s="40" t="inlineStr">
        <is>
          <t>40</t>
        </is>
      </c>
      <c r="C17" s="38" t="n"/>
      <c r="D17" s="38" t="inlineStr">
        <is>
          <t>ENTRY, GLOBAL_CHECK, STOCKS_EXIT</t>
        </is>
      </c>
      <c r="E17" s="38" t="n"/>
      <c r="F17" s="26" t="n"/>
      <c r="G17" s="38">
        <f>IFERROR(VLOOKUP($A75&amp;"_"&amp;$B75,Results_Deltas!$A$2:$P$15000,5,FALSE),"")</f>
        <v/>
      </c>
      <c r="H17" s="38" t="inlineStr">
        <is>
          <t>Blanket (page end)</t>
        </is>
      </c>
      <c r="I17" s="26" t="n"/>
      <c r="J17" s="26" t="n"/>
      <c r="K17" s="26" t="n"/>
      <c r="L17" s="26" t="inlineStr">
        <is>
          <t>NO</t>
        </is>
      </c>
      <c r="M17" s="74" t="n">
        <v>-2.541637548777535</v>
      </c>
      <c r="N17" s="71" t="n">
        <v>118</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DC_MOMENT_STRONG_THRESHOLD</t>
        </is>
      </c>
      <c r="B18" s="38" t="inlineStr">
        <is>
          <t>50</t>
        </is>
      </c>
      <c r="C18" s="38" t="n"/>
      <c r="D18" s="38" t="inlineStr">
        <is>
          <t>ENTRY, GLOBAL_CHECK, STOCKS_EXIT</t>
        </is>
      </c>
      <c r="E18" s="38" t="n"/>
      <c r="F18" s="26" t="n"/>
      <c r="G18" s="38">
        <f>IFERROR(VLOOKUP($A76&amp;"_"&amp;$B76,Results_Deltas!$A$2:$P$15000,5,FALSE),"")</f>
        <v/>
      </c>
      <c r="H18" s="38" t="inlineStr">
        <is>
          <t>Blanket (page end)</t>
        </is>
      </c>
      <c r="I18" s="26" t="n"/>
      <c r="J18" s="26" t="n"/>
      <c r="K18" s="26" t="n"/>
      <c r="L18" s="26" t="inlineStr">
        <is>
          <t>NO</t>
        </is>
      </c>
      <c r="M18" s="74" t="n">
        <v>-4.012437551701506</v>
      </c>
      <c r="N18" s="71" t="n">
        <v>114</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DC_MOMENT_STRONG_THRESHOLD</t>
        </is>
      </c>
      <c r="B19" s="38" t="inlineStr">
        <is>
          <t>30</t>
        </is>
      </c>
      <c r="C19" s="38" t="n"/>
      <c r="D19" s="38" t="inlineStr">
        <is>
          <t>ENTRY, GLOBAL_CHECK, STOCKS_EXIT</t>
        </is>
      </c>
      <c r="E19" s="38" t="n"/>
      <c r="F19" s="26" t="n"/>
      <c r="G19" s="38">
        <f>IFERROR(VLOOKUP($A77&amp;"_"&amp;$B77,Results_Deltas!$A$2:$P$15000,5,FALSE),"")</f>
        <v/>
      </c>
      <c r="H19" s="38" t="inlineStr">
        <is>
          <t>Blanket (page end)</t>
        </is>
      </c>
      <c r="I19" s="26" t="n"/>
      <c r="J19" s="26" t="n"/>
      <c r="K19" s="26" t="n"/>
      <c r="L19" s="26" t="inlineStr">
        <is>
          <t>YES</t>
        </is>
      </c>
      <c r="M19" s="74" t="n">
        <v>-3.79797289866438</v>
      </c>
      <c r="N19" s="71" t="n">
        <v>114</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DC_MOMENT_STRONG_THRESHOLD</t>
        </is>
      </c>
      <c r="B20" s="38" t="inlineStr">
        <is>
          <t>20</t>
        </is>
      </c>
      <c r="C20" s="38" t="n"/>
      <c r="D20" s="38" t="inlineStr">
        <is>
          <t>ENTRY, GLOBAL_CHECK, STOCKS_EXIT</t>
        </is>
      </c>
      <c r="E20" s="38" t="n"/>
      <c r="F20" s="26" t="n"/>
      <c r="G20" s="38">
        <f>IFERROR(VLOOKUP($A78&amp;"_"&amp;$B78,Results_Deltas!$A$2:$P$15000,5,FALSE),"")</f>
        <v/>
      </c>
      <c r="H20" s="38" t="inlineStr">
        <is>
          <t>Blanket (page end)</t>
        </is>
      </c>
      <c r="I20" s="26" t="n"/>
      <c r="J20" s="26" t="n"/>
      <c r="K20" s="26" t="n"/>
      <c r="L20" s="26" t="inlineStr">
        <is>
          <t>NO</t>
        </is>
      </c>
      <c r="M20" s="74" t="n">
        <v>-2.325615762368202</v>
      </c>
      <c r="N20" s="71" t="n">
        <v>118</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DELTA_HTF_GATE</t>
        </is>
      </c>
      <c r="B21" s="38" t="inlineStr">
        <is>
          <t>4h</t>
        </is>
      </c>
      <c r="C21" s="38" t="n"/>
      <c r="D21" s="38" t="inlineStr">
        <is>
          <t>ENTRY, GLOBAL_CHECK, STOCKS_EXIT</t>
        </is>
      </c>
      <c r="E21" s="38" t="n"/>
      <c r="F21" s="26" t="n"/>
      <c r="G21" s="38">
        <f>IFERROR(VLOOKUP($A79&amp;"_"&amp;$B79,Results_Deltas!$A$2:$P$15000,5,FALSE),"")</f>
        <v/>
      </c>
      <c r="H21" s="38" t="inlineStr">
        <is>
          <t>Blanket (page end)</t>
        </is>
      </c>
      <c r="I21" s="26" t="n"/>
      <c r="J21" s="26" t="n"/>
      <c r="K21" s="26" t="n"/>
      <c r="L21" s="26" t="inlineStr">
        <is>
          <t>NO</t>
        </is>
      </c>
      <c r="M21" s="74" t="n">
        <v>-2.68058110965206</v>
      </c>
      <c r="N21" s="71" t="n">
        <v>113</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DELTA_HTF_GATE</t>
        </is>
      </c>
      <c r="B22" s="38" t="inlineStr">
        <is>
          <t>4h_ALT</t>
        </is>
      </c>
      <c r="C22" s="38" t="n"/>
      <c r="D22" s="38" t="inlineStr">
        <is>
          <t>ENTRY, GLOBAL_CHECK, STOCKS_EXIT</t>
        </is>
      </c>
      <c r="E22" s="38" t="n"/>
      <c r="F22" s="26" t="n"/>
      <c r="G22" s="38">
        <f>IFERROR(VLOOKUP($A80&amp;"_"&amp;$B80,Results_Deltas!$A$2:$P$15000,5,FALSE),"")</f>
        <v/>
      </c>
      <c r="H22" s="38" t="inlineStr">
        <is>
          <t>Blanket (page end)</t>
        </is>
      </c>
      <c r="I22" s="26" t="n"/>
      <c r="J22" s="26" t="n"/>
      <c r="K22" s="26" t="n"/>
      <c r="L22" s="26" t="inlineStr">
        <is>
          <t>NO</t>
        </is>
      </c>
      <c r="M22" s="74" t="n">
        <v>-2.721514998193539</v>
      </c>
      <c r="N22" s="71" t="n">
        <v>112</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9" t="inlineStr">
        <is>
          <t>DELTA_REENTRY_FILTER_ENABLED</t>
        </is>
      </c>
      <c r="B23" s="40" t="inlineStr">
        <is>
          <t>False</t>
        </is>
      </c>
      <c r="C23" s="38" t="n"/>
      <c r="D23" s="38" t="inlineStr">
        <is>
          <t>ENTRY, GLOBAL_CHECK, STOCKS_EXIT</t>
        </is>
      </c>
      <c r="E23" s="38" t="n"/>
      <c r="F23" s="26" t="n"/>
      <c r="G23" s="38">
        <f>IFERROR(VLOOKUP($A81&amp;"_"&amp;$B81,Results_Deltas!$A$2:$P$15000,5,FALSE),"")</f>
        <v/>
      </c>
      <c r="H23" s="38" t="inlineStr">
        <is>
          <t>Blanket (page end)</t>
        </is>
      </c>
      <c r="I23" s="26" t="n"/>
      <c r="J23" s="26" t="n"/>
      <c r="K23" s="26" t="n"/>
      <c r="L23" s="26" t="inlineStr">
        <is>
          <t>NO</t>
        </is>
      </c>
      <c r="M23" s="74" t="n">
        <v>-0.9302085781616091</v>
      </c>
      <c r="N23" s="71" t="n">
        <v>106</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DELTA_REENTRY_FILTER_ENABLED</t>
        </is>
      </c>
      <c r="B24" s="38" t="inlineStr">
        <is>
          <t>True</t>
        </is>
      </c>
      <c r="C24" s="38" t="n"/>
      <c r="D24" s="38" t="inlineStr">
        <is>
          <t>ENTRY, GLOBAL_CHECK, STOCKS_EXIT</t>
        </is>
      </c>
      <c r="E24" s="38" t="n"/>
      <c r="F24" s="26" t="n"/>
      <c r="G24" s="38">
        <f>IFERROR(VLOOKUP($A82&amp;"_"&amp;$B82,Results_Deltas!$A$2:$P$15000,5,FALSE),"")</f>
        <v/>
      </c>
      <c r="H24" s="38" t="inlineStr">
        <is>
          <t>Blanket (page end)</t>
        </is>
      </c>
      <c r="I24" s="26" t="n"/>
      <c r="J24" s="26" t="n"/>
      <c r="K24" s="26" t="n"/>
      <c r="L24" s="26" t="inlineStr">
        <is>
          <t>NO</t>
        </is>
      </c>
      <c r="M24" s="74" t="n">
        <v>-2.520695905760544</v>
      </c>
      <c r="N24" s="71" t="n">
        <v>116</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DUP_GUARD_FILTER_TF</t>
        </is>
      </c>
      <c r="B25" s="38" t="inlineStr">
        <is>
          <t>OFF</t>
        </is>
      </c>
      <c r="C25" s="38" t="n"/>
      <c r="D25" s="38" t="inlineStr">
        <is>
          <t>GLOBAL_CHECK</t>
        </is>
      </c>
      <c r="E25" s="38" t="n"/>
      <c r="F25" s="26" t="n"/>
      <c r="G25" s="38">
        <f>IFERROR(VLOOKUP($A83&amp;"_"&amp;$B83,Results_Deltas!$A$2:$P$15000,5,FALSE),"")</f>
        <v/>
      </c>
      <c r="H25" s="38" t="inlineStr">
        <is>
          <t>Blanket (page end)</t>
        </is>
      </c>
      <c r="I25" s="26" t="n"/>
      <c r="J25" s="26" t="n"/>
      <c r="K25" s="26" t="n"/>
      <c r="L25" s="26" t="inlineStr">
        <is>
          <t>YES</t>
        </is>
      </c>
      <c r="M25" s="74" t="n">
        <v>-3.974606042820432</v>
      </c>
      <c r="N25" s="71" t="n">
        <v>118</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DUP_GUARD_FILTER_TF</t>
        </is>
      </c>
      <c r="B26" s="38" t="inlineStr">
        <is>
          <t>D</t>
        </is>
      </c>
      <c r="C26" s="38" t="n"/>
      <c r="D26" s="38" t="inlineStr">
        <is>
          <t>GLOBAL_CHECK</t>
        </is>
      </c>
      <c r="E26" s="38" t="n"/>
      <c r="F26" s="26" t="n"/>
      <c r="G26" s="38">
        <f>IFERROR(VLOOKUP($A84&amp;"_"&amp;$B84,Results_Deltas!$A$2:$P$15000,5,FALSE),"")</f>
        <v/>
      </c>
      <c r="H26" s="38" t="inlineStr">
        <is>
          <t>Blanket (page end)</t>
        </is>
      </c>
      <c r="I26" s="26" t="n"/>
      <c r="J26" s="26" t="n"/>
      <c r="K26" s="26" t="n"/>
      <c r="L26" s="26" t="inlineStr">
        <is>
          <t>NO</t>
        </is>
      </c>
      <c r="M26" s="74" t="n">
        <v>-3.71743544792509</v>
      </c>
      <c r="N26" s="71" t="n">
        <v>119</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DUP_GUARD_FILTER_TF</t>
        </is>
      </c>
      <c r="B27" s="38" t="inlineStr">
        <is>
          <t>4h</t>
        </is>
      </c>
      <c r="C27" s="38" t="n"/>
      <c r="D27" s="38" t="inlineStr">
        <is>
          <t>GLOBAL_CHECK</t>
        </is>
      </c>
      <c r="E27" s="38" t="n"/>
      <c r="F27" s="26" t="n"/>
      <c r="G27" s="38">
        <f>IFERROR(VLOOKUP($A85&amp;"_"&amp;$B85,Results_Deltas!$A$2:$P$15000,5,FALSE),"")</f>
        <v/>
      </c>
      <c r="H27" s="38" t="inlineStr">
        <is>
          <t>Blanket (page end)</t>
        </is>
      </c>
      <c r="I27" s="26" t="n"/>
      <c r="J27" s="26" t="n"/>
      <c r="K27" s="26" t="n"/>
      <c r="L27" s="26" t="inlineStr">
        <is>
          <t>NO</t>
        </is>
      </c>
      <c r="M27" s="74" t="n">
        <v>-4.253181970517748</v>
      </c>
      <c r="N27" s="71" t="n">
        <v>119</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DUP_GUARD_FILTER_TF</t>
        </is>
      </c>
      <c r="B28" s="38" t="inlineStr">
        <is>
          <t>1h</t>
        </is>
      </c>
      <c r="C28" s="38" t="n"/>
      <c r="D28" s="38" t="inlineStr">
        <is>
          <t>GLOBAL_CHECK</t>
        </is>
      </c>
      <c r="E28" s="38" t="n"/>
      <c r="F28" s="26" t="n"/>
      <c r="G28" s="38">
        <f>IFERROR(VLOOKUP($A86&amp;"_"&amp;$B86,Results_Deltas!$A$2:$P$15000,5,FALSE),"")</f>
        <v/>
      </c>
      <c r="H28" s="38" t="inlineStr">
        <is>
          <t>Blanket (page end)</t>
        </is>
      </c>
      <c r="I28" s="26" t="n"/>
      <c r="J28" s="26" t="n"/>
      <c r="K28" s="26" t="n"/>
      <c r="L28" s="26" t="inlineStr">
        <is>
          <t>NO</t>
        </is>
      </c>
      <c r="M28" s="74" t="n">
        <v>-3.904395402866698</v>
      </c>
      <c r="N28" s="71" t="n">
        <v>119</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9" t="inlineStr">
        <is>
          <t>DUP_GUARD_FILTER_TF</t>
        </is>
      </c>
      <c r="B29" s="40" t="inlineStr">
        <is>
          <t>15m</t>
        </is>
      </c>
      <c r="C29" s="38" t="n"/>
      <c r="D29" s="38" t="inlineStr">
        <is>
          <t>GLOBAL_CHECK</t>
        </is>
      </c>
      <c r="E29" s="38" t="n"/>
      <c r="F29" s="26" t="n"/>
      <c r="G29" s="38">
        <f>IFERROR(VLOOKUP($A87&amp;"_"&amp;$B87,Results_Deltas!$A$2:$P$15000,5,FALSE),"")</f>
        <v/>
      </c>
      <c r="H29" s="38" t="inlineStr">
        <is>
          <t>Blanket (page end)</t>
        </is>
      </c>
      <c r="I29" s="26" t="n"/>
      <c r="J29" s="26" t="n"/>
      <c r="K29" s="26" t="n"/>
      <c r="L29" s="26" t="inlineStr">
        <is>
          <t>NO</t>
        </is>
      </c>
      <c r="M29" s="74" t="n">
        <v>-1.039195965681635</v>
      </c>
      <c r="N29" s="71" t="n">
        <v>107</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EMA_9_21_FILTER_MIN_TFS</t>
        </is>
      </c>
      <c r="B30" s="38" t="inlineStr">
        <is>
          <t>0</t>
        </is>
      </c>
      <c r="C30" s="38" t="n"/>
      <c r="D30" s="38" t="inlineStr">
        <is>
          <t>GLOBAL_CHECK</t>
        </is>
      </c>
      <c r="E30" s="38" t="n"/>
      <c r="F30" s="26" t="n"/>
      <c r="G30" s="38">
        <f>IFERROR(VLOOKUP($A88&amp;"_"&amp;$B88,Results_Deltas!$A$2:$P$15000,5,FALSE),"")</f>
        <v/>
      </c>
      <c r="H30" s="38" t="inlineStr">
        <is>
          <t>Blanket (page end)</t>
        </is>
      </c>
      <c r="I30" s="26" t="n"/>
      <c r="J30" s="26" t="n"/>
      <c r="K30" s="26" t="n"/>
      <c r="L30" s="26" t="inlineStr">
        <is>
          <t>NO</t>
        </is>
      </c>
      <c r="M30" s="74" t="n">
        <v>-3.069191399395048</v>
      </c>
      <c r="N30" s="71" t="n">
        <v>119</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EMA_9_21_FILTER_MIN_TFS</t>
        </is>
      </c>
      <c r="B31" s="38" t="inlineStr">
        <is>
          <t>2</t>
        </is>
      </c>
      <c r="C31" s="38" t="n"/>
      <c r="D31" s="38" t="inlineStr">
        <is>
          <t>GLOBAL_CHECK</t>
        </is>
      </c>
      <c r="E31" s="38" t="n"/>
      <c r="F31" s="26" t="n"/>
      <c r="G31" s="38">
        <f>IFERROR(VLOOKUP($A89&amp;"_"&amp;$B89,Results_Deltas!$A$2:$P$15000,5,FALSE),"")</f>
        <v/>
      </c>
      <c r="H31" s="38" t="inlineStr">
        <is>
          <t>Blanket (page end)</t>
        </is>
      </c>
      <c r="I31" s="26" t="n"/>
      <c r="J31" s="26" t="n"/>
      <c r="K31" s="26" t="n"/>
      <c r="L31" s="26" t="inlineStr">
        <is>
          <t>YES</t>
        </is>
      </c>
      <c r="M31" s="74" t="n">
        <v>-3.005249246757141</v>
      </c>
      <c r="N31" s="71" t="n">
        <v>119</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EMA_9_21_FILTER_MIN_TFS</t>
        </is>
      </c>
      <c r="B32" s="38" t="inlineStr">
        <is>
          <t>1</t>
        </is>
      </c>
      <c r="C32" s="38" t="n"/>
      <c r="D32" s="38" t="inlineStr">
        <is>
          <t>GLOBAL_CHECK</t>
        </is>
      </c>
      <c r="E32" s="38" t="n"/>
      <c r="F32" s="26" t="n"/>
      <c r="G32" s="38">
        <f>IFERROR(VLOOKUP($A90&amp;"_"&amp;$B90,Results_Deltas!$A$2:$P$15000,5,FALSE),"")</f>
        <v/>
      </c>
      <c r="H32" s="38" t="inlineStr">
        <is>
          <t>Blanket (page end)</t>
        </is>
      </c>
      <c r="I32" s="26" t="n"/>
      <c r="J32" s="26" t="n"/>
      <c r="K32" s="26" t="n"/>
      <c r="L32" s="26" t="inlineStr">
        <is>
          <t>NO</t>
        </is>
      </c>
      <c r="M32" s="74" t="n">
        <v>-2.160096533619081</v>
      </c>
      <c r="N32" s="71" t="n">
        <v>120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EMA_BLANKET_FILTER_ENABLED</t>
        </is>
      </c>
      <c r="B33" s="38" t="inlineStr">
        <is>
          <t>False</t>
        </is>
      </c>
      <c r="C33" s="38" t="n"/>
      <c r="D33" s="38" t="inlineStr">
        <is>
          <t>GLOBAL_CHECK</t>
        </is>
      </c>
      <c r="E33" s="38" t="n"/>
      <c r="F33" s="26" t="n"/>
      <c r="G33" s="38">
        <f>IFERROR(VLOOKUP($A91&amp;"_"&amp;$B91,Results_Deltas!$A$2:$P$15000,5,FALSE),"")</f>
        <v/>
      </c>
      <c r="H33" s="38" t="inlineStr">
        <is>
          <t>Blanket (page end)</t>
        </is>
      </c>
      <c r="I33" s="26" t="n"/>
      <c r="J33" s="26" t="n"/>
      <c r="K33" s="26" t="n"/>
      <c r="L33" s="26" t="inlineStr">
        <is>
          <t>NO</t>
        </is>
      </c>
      <c r="M33" s="74" t="n">
        <v>-2.978537168796942</v>
      </c>
      <c r="N33" s="71" t="n">
        <v>119</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EMA_BLANKET_FILTER_ENABLED</t>
        </is>
      </c>
      <c r="B34" s="40" t="inlineStr">
        <is>
          <t>True</t>
        </is>
      </c>
      <c r="C34" s="38" t="n"/>
      <c r="D34" s="38" t="inlineStr">
        <is>
          <t>GLOBAL_CHECK</t>
        </is>
      </c>
      <c r="E34" s="38" t="n"/>
      <c r="F34" s="26" t="n"/>
      <c r="G34" s="38">
        <f>IFERROR(VLOOKUP($A92&amp;"_"&amp;$B92,Results_Deltas!$A$2:$P$15000,5,FALSE),"")</f>
        <v/>
      </c>
      <c r="H34" s="38" t="inlineStr">
        <is>
          <t>Blanket (page end)</t>
        </is>
      </c>
      <c r="I34" s="26" t="n"/>
      <c r="J34" s="26" t="n"/>
      <c r="K34" s="26" t="n"/>
      <c r="L34" s="26" t="inlineStr">
        <is>
          <t>NO</t>
        </is>
      </c>
      <c r="M34" s="74" t="n">
        <v>-1.028121288727152</v>
      </c>
      <c r="N34" s="71" t="n">
        <v>107</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EMA_BLANKET_FILTER_MIN_TFS</t>
        </is>
      </c>
      <c r="B35" s="38" t="inlineStr">
        <is>
          <t>0</t>
        </is>
      </c>
      <c r="C35" s="38" t="n"/>
      <c r="D35" s="38" t="inlineStr">
        <is>
          <t>GLOBAL_CHECK</t>
        </is>
      </c>
      <c r="E35" s="38" t="n"/>
      <c r="F35" s="26" t="n"/>
      <c r="G35" s="38">
        <f>IFERROR(VLOOKUP($A93&amp;"_"&amp;$B93,Results_Deltas!$A$2:$P$15000,5,FALSE),"")</f>
        <v/>
      </c>
      <c r="H35" s="38" t="inlineStr">
        <is>
          <t>Blanket (page end)</t>
        </is>
      </c>
      <c r="I35" s="26" t="n"/>
      <c r="J35" s="26" t="n"/>
      <c r="K35" s="26" t="n"/>
      <c r="L35" s="26" t="inlineStr">
        <is>
          <t>NO</t>
        </is>
      </c>
      <c r="M35" s="74" t="n">
        <v>-3.086498932678316</v>
      </c>
      <c r="N35" s="71" t="n">
        <v>119</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EMA_BLANKET_FILTER_MIN_TFS</t>
        </is>
      </c>
      <c r="B36" s="38" t="inlineStr">
        <is>
          <t>2</t>
        </is>
      </c>
      <c r="C36" s="38" t="n"/>
      <c r="D36" s="38" t="inlineStr">
        <is>
          <t>GLOBAL_CHECK</t>
        </is>
      </c>
      <c r="E36" s="38" t="n"/>
      <c r="F36" s="26" t="n"/>
      <c r="G36" s="38">
        <f>IFERROR(VLOOKUP($A94&amp;"_"&amp;$B94,Results_Deltas!$A$2:$P$15000,5,FALSE),"")</f>
        <v/>
      </c>
      <c r="H36" s="38" t="inlineStr">
        <is>
          <t>Blanket (page end)</t>
        </is>
      </c>
      <c r="I36" s="26" t="n"/>
      <c r="J36" s="26" t="n"/>
      <c r="K36" s="26" t="n"/>
      <c r="L36" s="26" t="inlineStr">
        <is>
          <t>YES</t>
        </is>
      </c>
      <c r="M36" s="74" t="n">
        <v>-3.282544241956537</v>
      </c>
      <c r="N36" s="71" t="n">
        <v>119</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EMA_BLANKET_FILTER_MIN_TFS</t>
        </is>
      </c>
      <c r="B37" s="38" t="inlineStr">
        <is>
          <t>1</t>
        </is>
      </c>
      <c r="C37" s="38" t="n"/>
      <c r="D37" s="38" t="inlineStr">
        <is>
          <t>GLOBAL_CHECK</t>
        </is>
      </c>
      <c r="E37" s="38" t="n"/>
      <c r="F37" s="26" t="n"/>
      <c r="G37" s="38">
        <f>IFERROR(VLOOKUP($A95&amp;"_"&amp;$B95,Results_Deltas!$A$2:$P$15000,5,FALSE),"")</f>
        <v/>
      </c>
      <c r="H37" s="38" t="inlineStr">
        <is>
          <t>Blanket (page end)</t>
        </is>
      </c>
      <c r="I37" s="26" t="n"/>
      <c r="J37" s="26" t="n"/>
      <c r="K37" s="26" t="n"/>
      <c r="L37" s="26" t="inlineStr">
        <is>
          <t>NO</t>
        </is>
      </c>
      <c r="M37" s="74" t="n">
        <v>-2.048460555256715</v>
      </c>
      <c r="N37" s="71" t="n">
        <v>120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EXECUTE_NOW_SINGLE_GATE_ENFORCE</t>
        </is>
      </c>
      <c r="B38" s="38" t="inlineStr">
        <is>
          <t>0.0</t>
        </is>
      </c>
      <c r="C38" s="38" t="n"/>
      <c r="D38" s="38" t="inlineStr">
        <is>
          <t>ENTRY, GLOBAL_CHECK, STOCKS_EXIT</t>
        </is>
      </c>
      <c r="E38" s="38" t="n"/>
      <c r="F38" s="26" t="n"/>
      <c r="G38" s="38">
        <f>IFERROR(VLOOKUP($A96&amp;"_"&amp;$B96,Results_Deltas!$A$2:$P$15000,5,FALSE),"")</f>
        <v/>
      </c>
      <c r="H38" s="38" t="inlineStr">
        <is>
          <t>Blanket (page end)</t>
        </is>
      </c>
      <c r="I38" s="26" t="n"/>
      <c r="J38" s="26" t="n"/>
      <c r="K38" s="26" t="n"/>
      <c r="L38" s="26" t="inlineStr">
        <is>
          <t>NO</t>
        </is>
      </c>
      <c r="M38" s="74" t="n">
        <v>-0.9941481124598061</v>
      </c>
      <c r="N38" s="71" t="n">
        <v>118</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EXECUTE_NOW_SINGLE_GATE_ENFORCE</t>
        </is>
      </c>
      <c r="B39" s="38" t="inlineStr">
        <is>
          <t>0.0_ALT</t>
        </is>
      </c>
      <c r="C39" s="38" t="n"/>
      <c r="D39" s="38" t="inlineStr">
        <is>
          <t>ENTRY, GLOBAL_CHECK, STOCKS_EXIT</t>
        </is>
      </c>
      <c r="E39" s="38" t="n"/>
      <c r="F39" s="26" t="n"/>
      <c r="G39" s="38">
        <f>IFERROR(VLOOKUP($A97&amp;"_"&amp;$B97,Results_Deltas!$A$2:$P$15000,5,FALSE),"")</f>
        <v/>
      </c>
      <c r="H39" s="38" t="inlineStr">
        <is>
          <t>Blanket (page end)</t>
        </is>
      </c>
      <c r="I39" s="26" t="n"/>
      <c r="J39" s="26" t="n"/>
      <c r="K39" s="26" t="n"/>
      <c r="L39" s="26" t="inlineStr">
        <is>
          <t>NO</t>
        </is>
      </c>
      <c r="M39" s="74" t="n">
        <v>-1.005625512482864</v>
      </c>
      <c r="N39" s="71" t="n">
        <v>118</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EZ_MANAGE_THROTTLER_RATE</t>
        </is>
      </c>
      <c r="B40" s="38" t="inlineStr">
        <is>
          <t>0.0</t>
        </is>
      </c>
      <c r="C40" s="38" t="n"/>
      <c r="D40" s="38" t="inlineStr">
        <is>
          <t>GLOBAL_CHECK, STOCKS_EXIT</t>
        </is>
      </c>
      <c r="E40" s="38" t="n"/>
      <c r="F40" s="26" t="n"/>
      <c r="G40" s="38">
        <f>IFERROR(VLOOKUP($A98&amp;"_"&amp;$B98,Results_Deltas!$A$2:$P$15000,5,FALSE),"")</f>
        <v/>
      </c>
      <c r="H40" s="38" t="inlineStr">
        <is>
          <t>Blanket (page end)</t>
        </is>
      </c>
      <c r="I40" s="26" t="n"/>
      <c r="J40" s="26" t="n"/>
      <c r="K40" s="26" t="n"/>
      <c r="L40" s="26" t="inlineStr">
        <is>
          <t>NO</t>
        </is>
      </c>
      <c r="M40" s="74" t="n">
        <v>-0.9564246981347282</v>
      </c>
      <c r="N40" s="71" t="n">
        <v>112</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EZ_MANAGE_THROTTLER_RATE</t>
        </is>
      </c>
      <c r="B41" s="38" t="inlineStr">
        <is>
          <t>0.0_ALT</t>
        </is>
      </c>
      <c r="C41" s="38" t="n"/>
      <c r="D41" s="38" t="inlineStr">
        <is>
          <t>GLOBAL_CHECK, STOCKS_EXIT</t>
        </is>
      </c>
      <c r="E41" s="38" t="n"/>
      <c r="F41" s="26" t="n"/>
      <c r="G41" s="38">
        <f>IFERROR(VLOOKUP($A99&amp;"_"&amp;$B99,Results_Deltas!$A$2:$P$15000,5,FALSE),"")</f>
        <v/>
      </c>
      <c r="H41" s="38" t="inlineStr">
        <is>
          <t>Blanket (page end)</t>
        </is>
      </c>
      <c r="I41" s="26" t="n"/>
      <c r="J41" s="26" t="n"/>
      <c r="K41" s="26" t="n"/>
      <c r="L41" s="26" t="inlineStr">
        <is>
          <t>NO</t>
        </is>
      </c>
      <c r="M41" s="74" t="n">
        <v>-0.9564246981347282</v>
      </c>
      <c r="N41" s="71" t="n">
        <v>112</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9" t="inlineStr">
        <is>
          <t>FG_FEAR_THRESHOLD</t>
        </is>
      </c>
      <c r="B42" s="40" t="inlineStr">
        <is>
          <t>25</t>
        </is>
      </c>
      <c r="C42" s="38" t="n"/>
      <c r="D42" s="38" t="inlineStr">
        <is>
          <t>GLOBAL_CHECK, STOCKS_EXIT</t>
        </is>
      </c>
      <c r="E42" s="38" t="n"/>
      <c r="F42" s="26" t="n"/>
      <c r="G42" s="38">
        <f>IFERROR(VLOOKUP($A100&amp;"_"&amp;$B100,Results_Deltas!$A$2:$P$15000,5,FALSE),"")</f>
        <v/>
      </c>
      <c r="H42" s="38" t="inlineStr">
        <is>
          <t>Blanket (page end)</t>
        </is>
      </c>
      <c r="I42" s="26" t="n"/>
      <c r="J42" s="26" t="n"/>
      <c r="K42" s="26" t="n"/>
      <c r="L42" s="26" t="inlineStr">
        <is>
          <t>NO</t>
        </is>
      </c>
      <c r="M42" s="74" t="n">
        <v>-3.796255790406001</v>
      </c>
      <c r="N42" s="71" t="n">
        <v>112</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ADX_RANGING_THRESHOLD</t>
        </is>
      </c>
      <c r="B43" s="38" t="inlineStr">
        <is>
          <t>20</t>
        </is>
      </c>
      <c r="C43" s="38" t="n"/>
      <c r="D43" s="38" t="inlineStr">
        <is>
          <t>ENTRY, GLOBAL_CHECK, STOCKS_EXIT</t>
        </is>
      </c>
      <c r="E43" s="38" t="n"/>
      <c r="F43" s="26" t="n"/>
      <c r="G43" s="38">
        <f>IFERROR(VLOOKUP($A56&amp;"_"&amp;$B56,Results_Deltas!$A$2:$P$15000,5,FALSE),"")</f>
        <v/>
      </c>
      <c r="H43" s="38" t="inlineStr">
        <is>
          <t>Blanket (page end)</t>
        </is>
      </c>
      <c r="I43" s="26" t="n"/>
      <c r="J43" s="26" t="n"/>
      <c r="K43" s="26" t="n"/>
      <c r="L43" s="26" t="inlineStr">
        <is>
          <t>NO</t>
        </is>
      </c>
      <c r="M43" s="74" t="n">
        <v>-1.131443001433516</v>
      </c>
      <c r="N43" s="71" t="n">
        <v>120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ADX_RANGING_THRESHOLD</t>
        </is>
      </c>
      <c r="B44" s="38" t="inlineStr">
        <is>
          <t>25</t>
        </is>
      </c>
      <c r="C44" s="38" t="n"/>
      <c r="D44" s="38" t="inlineStr">
        <is>
          <t>ENTRY, GLOBAL_CHECK, STOCKS_EXIT</t>
        </is>
      </c>
      <c r="E44" s="38" t="n"/>
      <c r="F44" s="26" t="n"/>
      <c r="G44" s="38">
        <f>IFERROR(VLOOKUP($A57&amp;"_"&amp;$B57,Results_Deltas!$A$2:$P$15000,5,FALSE),"")</f>
        <v/>
      </c>
      <c r="H44" s="38" t="inlineStr">
        <is>
          <t>Blanket (page end)</t>
        </is>
      </c>
      <c r="I44" s="26" t="n"/>
      <c r="J44" s="26" t="n"/>
      <c r="K44" s="26" t="n"/>
      <c r="L44" s="26" t="inlineStr">
        <is>
          <t>NO</t>
        </is>
      </c>
      <c r="M44" s="74" t="n">
        <v>-3.800347521393218</v>
      </c>
      <c r="N44" s="71" t="n">
        <v>116</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ADX_RANGING_THRESHOLD</t>
        </is>
      </c>
      <c r="B45" s="38" t="inlineStr">
        <is>
          <t>15</t>
        </is>
      </c>
      <c r="C45" s="38" t="n"/>
      <c r="D45" s="38" t="inlineStr">
        <is>
          <t>ENTRY, GLOBAL_CHECK, STOCKS_EXIT</t>
        </is>
      </c>
      <c r="E45" s="38" t="n"/>
      <c r="F45" s="26" t="n"/>
      <c r="G45" s="38">
        <f>IFERROR(VLOOKUP($A58&amp;"_"&amp;$B58,Results_Deltas!$A$2:$P$15000,5,FALSE),"")</f>
        <v/>
      </c>
      <c r="H45" s="38" t="inlineStr">
        <is>
          <t>Blanket (page end)</t>
        </is>
      </c>
      <c r="I45" s="26" t="n"/>
      <c r="J45" s="26" t="n"/>
      <c r="K45" s="26" t="n"/>
      <c r="L45" s="26" t="inlineStr">
        <is>
          <t>NO</t>
        </is>
      </c>
      <c r="M45" s="74" t="n">
        <v>-2.707608849497841</v>
      </c>
      <c r="N45" s="71" t="n">
        <v>120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9" t="inlineStr">
        <is>
          <t>ADX_RANGING_THRESHOLD</t>
        </is>
      </c>
      <c r="B46" s="40" t="inlineStr">
        <is>
          <t>10</t>
        </is>
      </c>
      <c r="C46" s="38" t="n"/>
      <c r="D46" s="38" t="inlineStr">
        <is>
          <t>ENTRY, GLOBAL_CHECK, STOCKS_EXIT</t>
        </is>
      </c>
      <c r="E46" s="38" t="n"/>
      <c r="F46" s="26" t="n"/>
      <c r="G46" s="38">
        <f>IFERROR(VLOOKUP($A59&amp;"_"&amp;$B59,Results_Deltas!$A$2:$P$15000,5,FALSE),"")</f>
        <v/>
      </c>
      <c r="H46" s="38" t="inlineStr">
        <is>
          <t>Blanket (page end)</t>
        </is>
      </c>
      <c r="I46" s="26" t="n"/>
      <c r="J46" s="26" t="n"/>
      <c r="K46" s="26" t="n"/>
      <c r="L46" s="26" t="inlineStr">
        <is>
          <t>NO</t>
        </is>
      </c>
      <c r="M46" s="74" t="n">
        <v>-3.851622010780508</v>
      </c>
      <c r="N46" s="71" t="n">
        <v>116</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BANDAID_OFF_LOSER_RECOVER_PCT</t>
        </is>
      </c>
      <c r="B47" s="38" t="inlineStr">
        <is>
          <t>0</t>
        </is>
      </c>
      <c r="C47" s="38" t="n"/>
      <c r="D47" s="38" t="inlineStr">
        <is>
          <t>AUGMENT, ENTRY, EXIT, GLOBAL_CHECK, REDUCE, STOCKS_EXIT</t>
        </is>
      </c>
      <c r="E47" s="38" t="n"/>
      <c r="F47" s="26" t="n"/>
      <c r="G47" s="38">
        <f>IFERROR(VLOOKUP($A60&amp;"_"&amp;$B60,Results_Deltas!$A$2:$P$15000,5,FALSE),"")</f>
        <v/>
      </c>
      <c r="H47" s="38" t="inlineStr">
        <is>
          <t>Blanket (page end)</t>
        </is>
      </c>
      <c r="I47" s="26" t="n"/>
      <c r="J47" s="26" t="n"/>
      <c r="K47" s="26" t="n"/>
      <c r="L47" s="26" t="inlineStr">
        <is>
          <t>YES</t>
        </is>
      </c>
      <c r="M47" s="74" t="n">
        <v>-1.17419963861177</v>
      </c>
      <c r="N47" s="71" t="n">
        <v>115</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FG_FEAR_THRESHOLD</t>
        </is>
      </c>
      <c r="B48" s="38" t="inlineStr">
        <is>
          <t>31.25</t>
        </is>
      </c>
      <c r="C48" s="38" t="n"/>
      <c r="D48" s="38" t="inlineStr">
        <is>
          <t>GLOBAL_CHECK, STOCKS_EXIT</t>
        </is>
      </c>
      <c r="E48" s="38" t="n"/>
      <c r="F48" s="26" t="n"/>
      <c r="G48" s="38">
        <f>IFERROR(VLOOKUP($A101&amp;"_"&amp;$B101,Results_Deltas!$A$2:$P$15000,5,FALSE),"")</f>
        <v/>
      </c>
      <c r="H48" s="38" t="inlineStr">
        <is>
          <t>Blanket (page end)</t>
        </is>
      </c>
      <c r="I48" s="26" t="n"/>
      <c r="J48" s="26" t="n"/>
      <c r="K48" s="26" t="n"/>
      <c r="L48" s="26" t="inlineStr">
        <is>
          <t>NO</t>
        </is>
      </c>
      <c r="M48" s="0" t="n">
        <v>-4.343458374803088</v>
      </c>
      <c r="N48" s="71" t="n">
        <v>111</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FG_FEAR_THRESHOLD</t>
        </is>
      </c>
      <c r="B49" s="38" t="inlineStr">
        <is>
          <t>18.75</t>
        </is>
      </c>
      <c r="C49" s="38" t="n"/>
      <c r="D49" s="38" t="inlineStr">
        <is>
          <t>GLOBAL_CHECK, STOCKS_EXIT</t>
        </is>
      </c>
      <c r="E49" s="38" t="n"/>
      <c r="F49" s="26" t="n"/>
      <c r="G49" s="38">
        <f>IFERROR(VLOOKUP($A102&amp;"_"&amp;$B102,Results_Deltas!$A$2:$P$15000,5,FALSE),"")</f>
        <v/>
      </c>
      <c r="H49" s="38" t="inlineStr">
        <is>
          <t>Blanket (page end)</t>
        </is>
      </c>
      <c r="I49" s="26" t="n"/>
      <c r="J49" s="26" t="n"/>
      <c r="K49" s="26" t="n"/>
      <c r="L49" s="26" t="inlineStr">
        <is>
          <t>YES</t>
        </is>
      </c>
      <c r="M49" s="0" t="n">
        <v>-3.997817119186503</v>
      </c>
      <c r="N49" s="71" t="n">
        <v>111</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FG_FEAR_THRESHOLD</t>
        </is>
      </c>
      <c r="B50" s="38" t="inlineStr">
        <is>
          <t>12.5</t>
        </is>
      </c>
      <c r="C50" s="38" t="n"/>
      <c r="D50" s="38" t="inlineStr">
        <is>
          <t>GLOBAL_CHECK, STOCKS_EXIT</t>
        </is>
      </c>
      <c r="E50" s="38" t="n"/>
      <c r="F50" s="26" t="n"/>
      <c r="G50" s="38">
        <f>IFERROR(VLOOKUP($A103&amp;"_"&amp;$B103,Results_Deltas!$A$2:$P$15000,5,FALSE),"")</f>
        <v/>
      </c>
      <c r="H50" s="38" t="inlineStr">
        <is>
          <t>Blanket (page end)</t>
        </is>
      </c>
      <c r="I50" s="26" t="n"/>
      <c r="J50" s="26" t="n"/>
      <c r="K50" s="26" t="n"/>
      <c r="L50" s="26" t="inlineStr">
        <is>
          <t>NO</t>
        </is>
      </c>
      <c r="M50" s="0" t="n">
        <v>-2.444345916903563</v>
      </c>
      <c r="N50" s="71" t="n">
        <v>115</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9" t="inlineStr">
        <is>
          <t>FG_GREED_THRESHOLD</t>
        </is>
      </c>
      <c r="B51" s="40" t="inlineStr">
        <is>
          <t>75</t>
        </is>
      </c>
      <c r="C51" s="38" t="n"/>
      <c r="D51" s="38" t="inlineStr">
        <is>
          <t>GLOBAL_CHECK, STOCKS_EXIT</t>
        </is>
      </c>
      <c r="E51" s="38" t="n"/>
      <c r="F51" s="26" t="n"/>
      <c r="G51" s="38">
        <f>IFERROR(VLOOKUP($A104&amp;"_"&amp;$B104,Results_Deltas!$A$2:$P$15000,5,FALSE),"")</f>
        <v/>
      </c>
      <c r="H51" s="38" t="inlineStr">
        <is>
          <t>Blanket (page end)</t>
        </is>
      </c>
      <c r="I51" s="26" t="n"/>
      <c r="J51" s="26" t="n"/>
      <c r="K51" s="26" t="n"/>
      <c r="L51" s="26" t="inlineStr">
        <is>
          <t>NO</t>
        </is>
      </c>
      <c r="M51" s="0" t="n">
        <v>-4.108582455103976</v>
      </c>
      <c r="N51" s="71" t="n">
        <v>111</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FG_GREED_THRESHOLD</t>
        </is>
      </c>
      <c r="B52" s="38" t="inlineStr">
        <is>
          <t>93.75</t>
        </is>
      </c>
      <c r="C52" s="38" t="n"/>
      <c r="D52" s="38" t="inlineStr">
        <is>
          <t>GLOBAL_CHECK, STOCKS_EXIT</t>
        </is>
      </c>
      <c r="E52" s="38" t="n"/>
      <c r="F52" s="26" t="n"/>
      <c r="G52" s="38">
        <f>IFERROR(VLOOKUP($A105&amp;"_"&amp;$B105,Results_Deltas!$A$2:$P$15000,5,FALSE),"")</f>
        <v/>
      </c>
      <c r="H52" s="38" t="inlineStr">
        <is>
          <t>Blanket (page end)</t>
        </is>
      </c>
      <c r="I52" s="26" t="n"/>
      <c r="J52" s="26" t="n"/>
      <c r="K52" s="26" t="n"/>
      <c r="L52" s="26" t="inlineStr">
        <is>
          <t>NO</t>
        </is>
      </c>
      <c r="M52" s="0" t="n">
        <v>-4.204466410634166</v>
      </c>
      <c r="N52" s="71" t="n">
        <v>112</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FG_GREED_THRESHOLD</t>
        </is>
      </c>
      <c r="B53" s="38" t="inlineStr">
        <is>
          <t>56.25</t>
        </is>
      </c>
      <c r="C53" s="38" t="n"/>
      <c r="D53" s="38" t="inlineStr">
        <is>
          <t>GLOBAL_CHECK, STOCKS_EXIT</t>
        </is>
      </c>
      <c r="E53" s="38" t="n"/>
      <c r="F53" s="26" t="n"/>
      <c r="G53" s="38">
        <f>IFERROR(VLOOKUP($A106&amp;"_"&amp;$B106,Results_Deltas!$A$2:$P$15000,5,FALSE),"")</f>
        <v/>
      </c>
      <c r="H53" s="38" t="inlineStr">
        <is>
          <t>Blanket (page end)</t>
        </is>
      </c>
      <c r="I53" s="26" t="n"/>
      <c r="J53" s="26" t="n"/>
      <c r="K53" s="26" t="n"/>
      <c r="L53" s="26" t="inlineStr">
        <is>
          <t>YES</t>
        </is>
      </c>
      <c r="M53" s="0" t="n">
        <v>-4.089002858276197</v>
      </c>
      <c r="N53" s="71" t="n">
        <v>112</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FG_GREED_THRESHOLD</t>
        </is>
      </c>
      <c r="B54" s="38" t="inlineStr">
        <is>
          <t>37.5</t>
        </is>
      </c>
      <c r="C54" s="38" t="n"/>
      <c r="D54" s="38" t="inlineStr">
        <is>
          <t>GLOBAL_CHECK, STOCKS_EXIT</t>
        </is>
      </c>
      <c r="E54" s="38" t="n"/>
      <c r="F54" s="26" t="n"/>
      <c r="G54" s="38">
        <f>IFERROR(VLOOKUP($A107&amp;"_"&amp;$B107,Results_Deltas!$A$2:$P$15000,5,FALSE),"")</f>
        <v/>
      </c>
      <c r="H54" s="38" t="inlineStr">
        <is>
          <t>Blanket (page end)</t>
        </is>
      </c>
      <c r="I54" s="26" t="n"/>
      <c r="J54" s="26" t="n"/>
      <c r="K54" s="26" t="n"/>
      <c r="L54" s="26" t="inlineStr">
        <is>
          <t>NO</t>
        </is>
      </c>
      <c r="M54" s="0" t="n">
        <v>-2.832722630705288</v>
      </c>
      <c r="N54" s="71" t="n">
        <v>116</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FUNDING_GATE_FILTER_TF</t>
        </is>
      </c>
      <c r="B55" s="38" t="inlineStr">
        <is>
          <t>OFF</t>
        </is>
      </c>
      <c r="C55" s="38" t="n"/>
      <c r="D55" s="38" t="inlineStr">
        <is>
          <t>GLOBAL_CHECK</t>
        </is>
      </c>
      <c r="E55" s="38" t="n"/>
      <c r="F55" s="26" t="n"/>
      <c r="G55" s="38">
        <f>IFERROR(VLOOKUP($A108&amp;"_"&amp;$B108,Results_Deltas!$A$2:$P$15000,5,FALSE),"")</f>
        <v/>
      </c>
      <c r="H55" s="38" t="inlineStr">
        <is>
          <t>Blanket (page end)</t>
        </is>
      </c>
      <c r="I55" s="26" t="n"/>
      <c r="J55" s="26" t="n"/>
      <c r="K55" s="26" t="n"/>
      <c r="L55" s="26" t="inlineStr">
        <is>
          <t>NO</t>
        </is>
      </c>
      <c r="M55" s="0" t="n">
        <v>-3.963872728879259</v>
      </c>
      <c r="N55" s="71" t="n">
        <v>112</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FUNDING_GATE_FILTER_TF</t>
        </is>
      </c>
      <c r="B56" s="38" t="inlineStr">
        <is>
          <t>D</t>
        </is>
      </c>
      <c r="C56" s="38" t="n"/>
      <c r="D56" s="38" t="inlineStr">
        <is>
          <t>GLOBAL_CHECK</t>
        </is>
      </c>
      <c r="E56" s="38" t="n"/>
      <c r="F56" s="26" t="n"/>
      <c r="G56" s="38">
        <f>IFERROR(VLOOKUP($A109&amp;"_"&amp;$B109,Results_Deltas!$A$2:$P$15000,5,FALSE),"")</f>
        <v/>
      </c>
      <c r="H56" s="38" t="inlineStr">
        <is>
          <t>Blanket (page end)</t>
        </is>
      </c>
      <c r="I56" s="26" t="n"/>
      <c r="J56" s="26" t="n"/>
      <c r="K56" s="26" t="n"/>
      <c r="L56" s="26" t="inlineStr">
        <is>
          <t>NO</t>
        </is>
      </c>
      <c r="M56" s="0" t="n">
        <v>-3.871036821743024</v>
      </c>
      <c r="N56" s="71" t="n">
        <v>112</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FUNDING_GATE_FILTER_TF</t>
        </is>
      </c>
      <c r="B57" s="38" t="inlineStr">
        <is>
          <t>4h</t>
        </is>
      </c>
      <c r="C57" s="38" t="n"/>
      <c r="D57" s="38" t="inlineStr">
        <is>
          <t>GLOBAL_CHECK</t>
        </is>
      </c>
      <c r="E57" s="38" t="n"/>
      <c r="F57" s="26" t="n"/>
      <c r="G57" s="38">
        <f>IFERROR(VLOOKUP($A110&amp;"_"&amp;$B110,Results_Deltas!$A$2:$P$15000,5,FALSE),"")</f>
        <v/>
      </c>
      <c r="H57" s="38" t="inlineStr">
        <is>
          <t>Blanket (page end)</t>
        </is>
      </c>
      <c r="I57" s="26" t="n"/>
      <c r="J57" s="26" t="n"/>
      <c r="K57" s="26" t="n"/>
      <c r="L57" s="26" t="inlineStr">
        <is>
          <t>NO</t>
        </is>
      </c>
      <c r="M57" s="0" t="n">
        <v>-4.039145310168244</v>
      </c>
      <c r="N57" s="71" t="n">
        <v>112</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FUNDING_GATE_FILTER_TF</t>
        </is>
      </c>
      <c r="B58" s="38" t="inlineStr">
        <is>
          <t>1h</t>
        </is>
      </c>
      <c r="C58" s="38" t="n"/>
      <c r="D58" s="38" t="inlineStr">
        <is>
          <t>GLOBAL_CHECK</t>
        </is>
      </c>
      <c r="E58" s="38" t="n"/>
      <c r="F58" s="26" t="n"/>
      <c r="G58" s="38">
        <f>IFERROR(VLOOKUP($A111&amp;"_"&amp;$B111,Results_Deltas!$A$2:$P$15000,5,FALSE),"")</f>
        <v/>
      </c>
      <c r="H58" s="38" t="inlineStr">
        <is>
          <t>Blanket (page end)</t>
        </is>
      </c>
      <c r="I58" s="26" t="n"/>
      <c r="J58" s="26" t="n"/>
      <c r="K58" s="26" t="n"/>
      <c r="L58" s="26" t="inlineStr">
        <is>
          <t>NO</t>
        </is>
      </c>
      <c r="M58" s="0" t="n">
        <v>-3.93161771038318</v>
      </c>
      <c r="N58" s="71" t="n">
        <v>113</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9" t="inlineStr">
        <is>
          <t>FUNDING_GATE_FILTER_TF</t>
        </is>
      </c>
      <c r="B59" s="40" t="inlineStr">
        <is>
          <t>15m</t>
        </is>
      </c>
      <c r="C59" s="38" t="n"/>
      <c r="D59" s="38" t="inlineStr">
        <is>
          <t>GLOBAL_CHECK</t>
        </is>
      </c>
      <c r="E59" s="38" t="n"/>
      <c r="F59" s="26" t="n"/>
      <c r="G59" s="38">
        <f>IFERROR(VLOOKUP($A112&amp;"_"&amp;$B112,Results_Deltas!$A$2:$P$15000,5,FALSE),"")</f>
        <v/>
      </c>
      <c r="H59" s="38" t="inlineStr">
        <is>
          <t>Blanket (page end)</t>
        </is>
      </c>
      <c r="I59" s="26" t="n"/>
      <c r="J59" s="26" t="n"/>
      <c r="K59" s="26" t="n"/>
      <c r="L59" s="26" t="inlineStr">
        <is>
          <t>NO</t>
        </is>
      </c>
      <c r="M59" s="0" t="n">
        <v>-1.059739167687071</v>
      </c>
      <c r="N59" s="71" t="n">
        <v>101</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FUNDING_GATE_LONG_MAX</t>
        </is>
      </c>
      <c r="B60" s="38" t="inlineStr">
        <is>
          <t>0.0</t>
        </is>
      </c>
      <c r="C60" s="38" t="n"/>
      <c r="D60" s="38" t="inlineStr">
        <is>
          <t>ENTRY, GLOBAL_CHECK, STOCKS_EXIT</t>
        </is>
      </c>
      <c r="E60" s="38" t="n"/>
      <c r="F60" s="26" t="n"/>
      <c r="G60" s="38">
        <f>IFERROR(VLOOKUP($A113&amp;"_"&amp;$B113,Results_Deltas!$A$2:$P$15000,5,FALSE),"")</f>
        <v/>
      </c>
      <c r="H60" s="38" t="inlineStr">
        <is>
          <t>Blanket (page end)</t>
        </is>
      </c>
      <c r="I60" s="26" t="n"/>
      <c r="J60" s="26" t="n"/>
      <c r="K60" s="26" t="n"/>
      <c r="L60" s="26" t="inlineStr">
        <is>
          <t>NO</t>
        </is>
      </c>
      <c r="M60" s="0" t="n">
        <v>-1.085472431336166</v>
      </c>
      <c r="N60" s="71" t="n">
        <v>108</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FUNDING_GATE_LONG_MAX</t>
        </is>
      </c>
      <c r="B61" s="38" t="inlineStr">
        <is>
          <t>0.0_ALT</t>
        </is>
      </c>
      <c r="C61" s="38" t="n"/>
      <c r="D61" s="38" t="inlineStr">
        <is>
          <t>ENTRY, GLOBAL_CHECK, STOCKS_EXIT</t>
        </is>
      </c>
      <c r="E61" s="38" t="n"/>
      <c r="F61" s="26" t="n"/>
      <c r="G61" s="38">
        <f>IFERROR(VLOOKUP($A114&amp;"_"&amp;$B114,Results_Deltas!$A$2:$P$15000,5,FALSE),"")</f>
        <v/>
      </c>
      <c r="H61" s="38" t="inlineStr">
        <is>
          <t>Blanket (page end)</t>
        </is>
      </c>
      <c r="I61" s="26" t="n"/>
      <c r="J61" s="26" t="n"/>
      <c r="K61" s="26" t="n"/>
      <c r="L61" s="26" t="inlineStr">
        <is>
          <t>YES</t>
        </is>
      </c>
      <c r="M61" s="0" t="n">
        <v>-1.085472431336166</v>
      </c>
      <c r="N61" s="71" t="n">
        <v>108</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FUNDING_GATE_MTF_REQUIRED</t>
        </is>
      </c>
      <c r="B62" s="38" t="inlineStr">
        <is>
          <t>0.0</t>
        </is>
      </c>
      <c r="C62" s="38" t="n"/>
      <c r="D62" s="38" t="inlineStr">
        <is>
          <t>ENTRY, GLOBAL_CHECK, STOCKS_EXIT</t>
        </is>
      </c>
      <c r="E62" s="38" t="n"/>
      <c r="F62" s="26" t="n"/>
      <c r="G62" s="38">
        <f>IFERROR(VLOOKUP($A115&amp;"_"&amp;$B115,Results_Deltas!$A$2:$P$15000,5,FALSE),"")</f>
        <v/>
      </c>
      <c r="H62" s="38" t="inlineStr">
        <is>
          <t>Blanket (page end)</t>
        </is>
      </c>
      <c r="I62" s="26" t="n"/>
      <c r="J62" s="26" t="n"/>
      <c r="K62" s="26" t="n"/>
      <c r="L62" s="26" t="inlineStr">
        <is>
          <t>NO</t>
        </is>
      </c>
      <c r="M62" s="0" t="n">
        <v>-1.085472431336166</v>
      </c>
      <c r="N62" s="71" t="n">
        <v>108</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FUNDING_GATE_MTF_REQUIRED</t>
        </is>
      </c>
      <c r="B63" s="38" t="inlineStr">
        <is>
          <t>0.0_ALT</t>
        </is>
      </c>
      <c r="C63" s="38" t="n"/>
      <c r="D63" s="38" t="inlineStr">
        <is>
          <t>ENTRY, GLOBAL_CHECK, STOCKS_EXIT</t>
        </is>
      </c>
      <c r="E63" s="38" t="n"/>
      <c r="F63" s="26" t="n"/>
      <c r="G63" s="38">
        <f>IFERROR(VLOOKUP($A116&amp;"_"&amp;$B116,Results_Deltas!$A$2:$P$15000,5,FALSE),"")</f>
        <v/>
      </c>
      <c r="H63" s="38" t="inlineStr">
        <is>
          <t>Blanket (page end)</t>
        </is>
      </c>
      <c r="I63" s="26" t="n"/>
      <c r="J63" s="26" t="n"/>
      <c r="K63" s="26" t="n"/>
      <c r="L63" s="26" t="inlineStr">
        <is>
          <t>NO</t>
        </is>
      </c>
      <c r="M63" s="0" t="n">
        <v>-1.085472431336166</v>
      </c>
      <c r="N63" s="71" t="n">
        <v>108</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FUNDING_GATE_SHORT_MIN</t>
        </is>
      </c>
      <c r="B64" s="38" t="inlineStr">
        <is>
          <t>0.0</t>
        </is>
      </c>
      <c r="C64" s="38" t="n"/>
      <c r="D64" s="38" t="inlineStr">
        <is>
          <t>ENTRY, GLOBAL_CHECK, STOCKS_EXIT</t>
        </is>
      </c>
      <c r="E64" s="38" t="n"/>
      <c r="F64" s="26" t="n"/>
      <c r="G64" s="38">
        <f>IFERROR(VLOOKUP($A117&amp;"_"&amp;$B117,Results_Deltas!$A$2:$P$15000,5,FALSE),"")</f>
        <v/>
      </c>
      <c r="H64" s="38" t="inlineStr">
        <is>
          <t>Blanket (page end)</t>
        </is>
      </c>
      <c r="I64" s="26" t="n"/>
      <c r="J64" s="26" t="n"/>
      <c r="K64" s="26" t="n"/>
      <c r="L64" s="26" t="inlineStr">
        <is>
          <t>NO</t>
        </is>
      </c>
      <c r="M64" s="0" t="n">
        <v>-1.085472431336166</v>
      </c>
      <c r="N64" s="71" t="n">
        <v>108</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FUNDING_GATE_SHORT_MIN</t>
        </is>
      </c>
      <c r="B65" s="38" t="inlineStr">
        <is>
          <t>0.0_ALT</t>
        </is>
      </c>
      <c r="C65" s="38" t="n"/>
      <c r="D65" s="38" t="inlineStr">
        <is>
          <t>ENTRY, GLOBAL_CHECK, STOCKS_EXIT</t>
        </is>
      </c>
      <c r="E65" s="38" t="n"/>
      <c r="F65" s="26" t="n"/>
      <c r="G65" s="38">
        <f>IFERROR(VLOOKUP($A118&amp;"_"&amp;$B118,Results_Deltas!$A$2:$P$15000,5,FALSE),"")</f>
        <v/>
      </c>
      <c r="H65" s="38" t="inlineStr">
        <is>
          <t>Blanket (page end)</t>
        </is>
      </c>
      <c r="I65" s="26" t="n"/>
      <c r="J65" s="26" t="n"/>
      <c r="K65" s="26" t="n"/>
      <c r="L65" s="26" t="inlineStr">
        <is>
          <t>NO</t>
        </is>
      </c>
      <c r="M65" s="0" t="n">
        <v>-1.085472431336166</v>
      </c>
      <c r="N65" s="71" t="n">
        <v>108</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GOLDEN_RULE_BASE_USD</t>
        </is>
      </c>
      <c r="B66" s="38" t="inlineStr">
        <is>
          <t>0.0</t>
        </is>
      </c>
      <c r="C66" s="38" t="n"/>
      <c r="D66" s="38" t="inlineStr">
        <is>
          <t>GLOBAL_CHECK, STOCKS_EXIT</t>
        </is>
      </c>
      <c r="E66" s="38" t="n"/>
      <c r="F66" s="26" t="n"/>
      <c r="G66" s="38">
        <f>IFERROR(VLOOKUP($A119&amp;"_"&amp;$B119,Results_Deltas!$A$2:$P$15000,5,FALSE),"")</f>
        <v/>
      </c>
      <c r="H66" s="38" t="inlineStr">
        <is>
          <t>Blanket (page end)</t>
        </is>
      </c>
      <c r="I66" s="26" t="n"/>
      <c r="J66" s="26" t="n"/>
      <c r="K66" s="26" t="n"/>
      <c r="L66" s="26" t="inlineStr">
        <is>
          <t>NO</t>
        </is>
      </c>
      <c r="M66" s="0" t="n">
        <v>-1.061715132334428</v>
      </c>
      <c r="N66" s="71" t="n">
        <v>116</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GOLDEN_RULE_BASE_USD</t>
        </is>
      </c>
      <c r="B67" s="38" t="inlineStr">
        <is>
          <t>0.0_ALT</t>
        </is>
      </c>
      <c r="C67" s="38" t="n"/>
      <c r="D67" s="38" t="inlineStr">
        <is>
          <t>GLOBAL_CHECK, STOCKS_EXIT</t>
        </is>
      </c>
      <c r="E67" s="38" t="n"/>
      <c r="F67" s="26" t="n"/>
      <c r="G67" s="38">
        <f>IFERROR(VLOOKUP($A120&amp;"_"&amp;$B120,Results_Deltas!$A$2:$P$15000,5,FALSE),"")</f>
        <v/>
      </c>
      <c r="H67" s="38" t="inlineStr">
        <is>
          <t>Blanket (page end)</t>
        </is>
      </c>
      <c r="I67" s="26" t="n"/>
      <c r="J67" s="26" t="n"/>
      <c r="K67" s="26" t="n"/>
      <c r="L67" s="26" t="inlineStr">
        <is>
          <t>NO</t>
        </is>
      </c>
      <c r="M67" s="0" t="n">
        <v>-1.062555599388112</v>
      </c>
      <c r="N67" s="71" t="n">
        <v>116</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GR_FILTER_ALL_ENTRIES</t>
        </is>
      </c>
      <c r="B68" s="38" t="inlineStr">
        <is>
          <t>0.0</t>
        </is>
      </c>
      <c r="C68" s="38" t="n"/>
      <c r="D68" s="38" t="inlineStr">
        <is>
          <t>GLOBAL_CHECK, STOCKS_EXIT</t>
        </is>
      </c>
      <c r="E68" s="38" t="n"/>
      <c r="F68" s="26" t="n"/>
      <c r="G68" s="38">
        <f>IFERROR(VLOOKUP($A121&amp;"_"&amp;$B121,Results_Deltas!$A$2:$P$15000,5,FALSE),"")</f>
        <v/>
      </c>
      <c r="H68" s="38" t="inlineStr">
        <is>
          <t>Blanket (page end)</t>
        </is>
      </c>
      <c r="I68" s="26" t="n"/>
      <c r="J68" s="26" t="n"/>
      <c r="K68" s="26" t="n"/>
      <c r="L68" s="26" t="inlineStr">
        <is>
          <t>NO</t>
        </is>
      </c>
      <c r="M68" s="0" t="n">
        <v>-1.081156783651566</v>
      </c>
      <c r="N68" s="71" t="n">
        <v>113</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GR_FILTER_ALL_ENTRIES</t>
        </is>
      </c>
      <c r="B69" s="38" t="inlineStr">
        <is>
          <t>0.0_ALT</t>
        </is>
      </c>
      <c r="C69" s="38" t="n"/>
      <c r="D69" s="38" t="inlineStr">
        <is>
          <t>GLOBAL_CHECK, STOCKS_EXIT</t>
        </is>
      </c>
      <c r="E69" s="38" t="n"/>
      <c r="F69" s="26" t="n"/>
      <c r="G69" s="38">
        <f>IFERROR(VLOOKUP($A122&amp;"_"&amp;$B122,Results_Deltas!$A$2:$P$15000,5,FALSE),"")</f>
        <v/>
      </c>
      <c r="H69" s="38" t="inlineStr">
        <is>
          <t>Blanket (page end)</t>
        </is>
      </c>
      <c r="I69" s="26" t="n"/>
      <c r="J69" s="26" t="n"/>
      <c r="K69" s="26" t="n"/>
      <c r="L69" s="26" t="inlineStr">
        <is>
          <t>NO</t>
        </is>
      </c>
      <c r="M69" s="0" t="n">
        <v>-1.081156783651566</v>
      </c>
      <c r="N69" s="71" t="n">
        <v>113</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9" t="inlineStr">
        <is>
          <t>GR_FILTER_VEC_ENABLED</t>
        </is>
      </c>
      <c r="B70" s="40" t="inlineStr">
        <is>
          <t>False</t>
        </is>
      </c>
      <c r="C70" s="38" t="n"/>
      <c r="D70" s="38" t="inlineStr">
        <is>
          <t>GLOBAL_CHECK</t>
        </is>
      </c>
      <c r="E70" s="38" t="n"/>
      <c r="F70" s="26" t="n"/>
      <c r="G70" s="38">
        <f>IFERROR(VLOOKUP($A123&amp;"_"&amp;$B123,Results_Deltas!$A$2:$P$15000,5,FALSE),"")</f>
        <v/>
      </c>
      <c r="H70" s="38" t="inlineStr">
        <is>
          <t>Blanket (page end)</t>
        </is>
      </c>
      <c r="I70" s="26" t="n"/>
      <c r="J70" s="26" t="n"/>
      <c r="K70" s="26" t="n"/>
      <c r="L70" s="26" t="inlineStr">
        <is>
          <t>NO</t>
        </is>
      </c>
      <c r="M70" s="0" t="n">
        <v>-1.046896286990704</v>
      </c>
      <c r="N70" s="71" t="n">
        <v>106</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GR_FILTER_VEC_ENABLED</t>
        </is>
      </c>
      <c r="B71" s="38" t="inlineStr">
        <is>
          <t>True</t>
        </is>
      </c>
      <c r="C71" s="38" t="n"/>
      <c r="D71" s="38" t="inlineStr">
        <is>
          <t>GLOBAL_CHECK</t>
        </is>
      </c>
      <c r="E71" s="38" t="n"/>
      <c r="F71" s="26" t="n"/>
      <c r="G71" s="38">
        <f>IFERROR(VLOOKUP($A124&amp;"_"&amp;$B124,Results_Deltas!$A$2:$P$15000,5,FALSE),"")</f>
        <v/>
      </c>
      <c r="H71" s="38" t="inlineStr">
        <is>
          <t>Blanket (page end)</t>
        </is>
      </c>
      <c r="I71" s="26" t="n"/>
      <c r="J71" s="26" t="n"/>
      <c r="K71" s="26" t="n"/>
      <c r="L71" s="26" t="inlineStr">
        <is>
          <t>NO</t>
        </is>
      </c>
      <c r="M71" s="0" t="n">
        <v>-3.077683021634937</v>
      </c>
      <c r="N71" s="71" t="n">
        <v>117</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GR_FILTER_VEC_MIN_TFS</t>
        </is>
      </c>
      <c r="B72" s="38" t="inlineStr">
        <is>
          <t>0</t>
        </is>
      </c>
      <c r="C72" s="38" t="n"/>
      <c r="D72" s="38" t="inlineStr">
        <is>
          <t>GLOBAL_CHECK</t>
        </is>
      </c>
      <c r="E72" s="38" t="n"/>
      <c r="F72" s="26" t="n"/>
      <c r="G72" s="38">
        <f>IFERROR(VLOOKUP($A125&amp;"_"&amp;$B125,Results_Deltas!$A$2:$P$15000,5,FALSE),"")</f>
        <v/>
      </c>
      <c r="H72" s="38" t="inlineStr">
        <is>
          <t>Blanket (page end)</t>
        </is>
      </c>
      <c r="I72" s="26" t="n"/>
      <c r="J72" s="26" t="n"/>
      <c r="K72" s="26" t="n"/>
      <c r="L72" s="26" t="inlineStr">
        <is>
          <t>YES</t>
        </is>
      </c>
      <c r="M72" s="0" t="n">
        <v>-1.17984354596436</v>
      </c>
      <c r="N72" s="71" t="n">
        <v>117</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9" t="inlineStr">
        <is>
          <t>GR_FILTER_VEC_MIN_TFS</t>
        </is>
      </c>
      <c r="B73" s="40" t="inlineStr">
        <is>
          <t>2</t>
        </is>
      </c>
      <c r="C73" s="38" t="n"/>
      <c r="D73" s="38" t="inlineStr">
        <is>
          <t>GLOBAL_CHECK</t>
        </is>
      </c>
      <c r="E73" s="38" t="n"/>
      <c r="F73" s="26" t="n"/>
      <c r="G73" s="38">
        <f>IFERROR(VLOOKUP($A126&amp;"_"&amp;$B126,Results_Deltas!$A$2:$P$15000,5,FALSE),"")</f>
        <v/>
      </c>
      <c r="H73" s="38" t="inlineStr">
        <is>
          <t>Blanket (page end)</t>
        </is>
      </c>
      <c r="I73" s="26" t="n"/>
      <c r="J73" s="26" t="n"/>
      <c r="K73" s="26" t="n"/>
      <c r="L73" s="26" t="inlineStr">
        <is>
          <t>NO</t>
        </is>
      </c>
      <c r="M73" s="0" t="n">
        <v>-2.236942119726328</v>
      </c>
      <c r="N73" s="71" t="n">
        <v>117</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GR_FILTER_VEC_MIN_TFS</t>
        </is>
      </c>
      <c r="B74" s="38" t="inlineStr">
        <is>
          <t>1</t>
        </is>
      </c>
      <c r="C74" s="38" t="n"/>
      <c r="D74" s="38" t="inlineStr">
        <is>
          <t>GLOBAL_CHECK</t>
        </is>
      </c>
      <c r="E74" s="38" t="n"/>
      <c r="F74" s="26" t="n"/>
      <c r="G74" s="38">
        <f>IFERROR(VLOOKUP($A127&amp;"_"&amp;$B127,Results_Deltas!$A$2:$P$15000,5,FALSE),"")</f>
        <v/>
      </c>
      <c r="H74" s="38" t="inlineStr">
        <is>
          <t>Blanket (page end)</t>
        </is>
      </c>
      <c r="I74" s="26" t="n"/>
      <c r="J74" s="26" t="n"/>
      <c r="K74" s="26" t="n"/>
      <c r="L74" s="26" t="inlineStr">
        <is>
          <t>NO</t>
        </is>
      </c>
      <c r="M74" s="0" t="n">
        <v>-2.974775409937322</v>
      </c>
      <c r="N74" s="71" t="n">
        <v>116</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9" t="inlineStr">
        <is>
          <t>HA_WICK_QUALITY_ENABLED</t>
        </is>
      </c>
      <c r="B75" s="40" t="inlineStr">
        <is>
          <t>False</t>
        </is>
      </c>
      <c r="C75" s="38" t="n"/>
      <c r="D75" s="38" t="inlineStr">
        <is>
          <t>ENTRY, GLOBAL_CHECK, STOCKS_EXIT</t>
        </is>
      </c>
      <c r="E75" s="38" t="n"/>
      <c r="F75" s="26" t="n"/>
      <c r="G75" s="38">
        <f>IFERROR(VLOOKUP($A128&amp;"_"&amp;$B128,Results_Deltas!$A$2:$P$15000,5,FALSE),"")</f>
        <v/>
      </c>
      <c r="H75" s="38" t="inlineStr">
        <is>
          <t>Blanket (page end)</t>
        </is>
      </c>
      <c r="I75" s="26" t="n"/>
      <c r="J75" s="26" t="n"/>
      <c r="K75" s="26" t="n"/>
      <c r="L75" s="26" t="inlineStr">
        <is>
          <t>YES</t>
        </is>
      </c>
      <c r="M75" s="0" t="n">
        <v>-1.087828328212848</v>
      </c>
      <c r="N75" s="71" t="n">
        <v>102</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HA_WICK_QUALITY_ENABLED</t>
        </is>
      </c>
      <c r="B76" s="38" t="inlineStr">
        <is>
          <t>True</t>
        </is>
      </c>
      <c r="C76" s="38" t="n"/>
      <c r="D76" s="38" t="inlineStr">
        <is>
          <t>ENTRY, GLOBAL_CHECK, STOCKS_EXIT</t>
        </is>
      </c>
      <c r="E76" s="38" t="n"/>
      <c r="F76" s="26" t="n"/>
      <c r="G76" s="38">
        <f>IFERROR(VLOOKUP($A129&amp;"_"&amp;$B129,Results_Deltas!$A$2:$P$15000,5,FALSE),"")</f>
        <v/>
      </c>
      <c r="H76" s="38" t="inlineStr">
        <is>
          <t>Blanket (page end)</t>
        </is>
      </c>
      <c r="I76" s="26" t="n"/>
      <c r="J76" s="26" t="n"/>
      <c r="K76" s="26" t="n"/>
      <c r="L76" s="26" t="inlineStr">
        <is>
          <t>NO</t>
        </is>
      </c>
      <c r="M76" s="0" t="n">
        <v>-2.875054998470442</v>
      </c>
      <c r="N76" s="71" t="n">
        <v>114</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9" t="inlineStr">
        <is>
          <t>HA_WICK_QUALITY_SCORE</t>
        </is>
      </c>
      <c r="B77" s="40" t="inlineStr">
        <is>
          <t>15</t>
        </is>
      </c>
      <c r="C77" s="38" t="n"/>
      <c r="D77" s="38" t="inlineStr">
        <is>
          <t>ENTRY, GLOBAL_CHECK, STOCKS_EXIT</t>
        </is>
      </c>
      <c r="E77" s="38" t="n"/>
      <c r="F77" s="26" t="n"/>
      <c r="G77" s="38">
        <f>IFERROR(VLOOKUP($A130&amp;"_"&amp;$B130,Results_Deltas!$A$2:$P$15000,5,FALSE),"")</f>
        <v/>
      </c>
      <c r="H77" s="38" t="inlineStr">
        <is>
          <t>Blanket (page end)</t>
        </is>
      </c>
      <c r="I77" s="26" t="n"/>
      <c r="J77" s="26" t="n"/>
      <c r="K77" s="26" t="n"/>
      <c r="L77" s="26" t="inlineStr">
        <is>
          <t>YES</t>
        </is>
      </c>
      <c r="M77" s="0" t="n">
        <v>-3.437450340889589</v>
      </c>
      <c r="N77" s="71" t="n">
        <v>106</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HA_WICK_QUALITY_SCORE</t>
        </is>
      </c>
      <c r="B78" s="38" t="inlineStr">
        <is>
          <t>15_ALT</t>
        </is>
      </c>
      <c r="C78" s="38" t="n"/>
      <c r="D78" s="38" t="inlineStr">
        <is>
          <t>ENTRY, GLOBAL_CHECK, STOCKS_EXIT</t>
        </is>
      </c>
      <c r="E78" s="38" t="n"/>
      <c r="F78" s="26" t="n"/>
      <c r="G78" s="38">
        <f>IFERROR(VLOOKUP($A131&amp;"_"&amp;$B131,Results_Deltas!$A$2:$P$15000,5,FALSE),"")</f>
        <v/>
      </c>
      <c r="H78" s="38" t="inlineStr">
        <is>
          <t>Blanket (page end)</t>
        </is>
      </c>
      <c r="I78" s="26" t="n"/>
      <c r="J78" s="26" t="n"/>
      <c r="K78" s="26" t="n"/>
      <c r="L78" s="26" t="inlineStr">
        <is>
          <t>NO</t>
        </is>
      </c>
      <c r="M78" s="0" t="n">
        <v>-3.486581417535427</v>
      </c>
      <c r="N78" s="71" t="n">
        <v>104</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HA_WICK_QUALITY_TF</t>
        </is>
      </c>
      <c r="B79" s="38" t="inlineStr">
        <is>
          <t>OFF</t>
        </is>
      </c>
      <c r="C79" s="38" t="n"/>
      <c r="D79" s="38" t="inlineStr">
        <is>
          <t>ENTRY, GLOBAL_CHECK, STOCKS_EXIT</t>
        </is>
      </c>
      <c r="E79" s="38" t="n"/>
      <c r="F79" s="26" t="n"/>
      <c r="G79" s="38">
        <f>IFERROR(VLOOKUP($A132&amp;"_"&amp;$B132,Results_Deltas!$A$2:$P$15000,5,FALSE),"")</f>
        <v/>
      </c>
      <c r="H79" s="38" t="inlineStr">
        <is>
          <t>Blanket (page end)</t>
        </is>
      </c>
      <c r="I79" s="26" t="n"/>
      <c r="J79" s="26" t="n"/>
      <c r="K79" s="26" t="n"/>
      <c r="L79" s="26" t="inlineStr">
        <is>
          <t>YES</t>
        </is>
      </c>
      <c r="M79" s="0" t="n">
        <v>-2.67780786364276</v>
      </c>
      <c r="N79" s="71" t="n">
        <v>107</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HA_WICK_QUALITY_TF</t>
        </is>
      </c>
      <c r="B80" s="38" t="inlineStr">
        <is>
          <t>D</t>
        </is>
      </c>
      <c r="C80" s="38" t="n"/>
      <c r="D80" s="38" t="inlineStr">
        <is>
          <t>ENTRY, GLOBAL_CHECK, STOCKS_EXIT</t>
        </is>
      </c>
      <c r="E80" s="38" t="n"/>
      <c r="F80" s="26" t="n"/>
      <c r="G80" s="38">
        <f>IFERROR(VLOOKUP($A133&amp;"_"&amp;$B133,Results_Deltas!$A$2:$P$15000,5,FALSE),"")</f>
        <v/>
      </c>
      <c r="H80" s="38" t="inlineStr">
        <is>
          <t>Blanket (page end)</t>
        </is>
      </c>
      <c r="I80" s="26" t="n"/>
      <c r="J80" s="26" t="n"/>
      <c r="K80" s="26" t="n"/>
      <c r="L80" s="26" t="inlineStr">
        <is>
          <t>NO</t>
        </is>
      </c>
      <c r="M80" s="0" t="n">
        <v>-3.835127248283126</v>
      </c>
      <c r="N80" s="71" t="n">
        <v>105</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4h</t>
        </is>
      </c>
      <c r="C81" s="38" t="n"/>
      <c r="D81" s="38" t="inlineStr">
        <is>
          <t>ENTRY, GLOBAL_CHECK, STOCKS_EXIT</t>
        </is>
      </c>
      <c r="E81" s="38" t="n"/>
      <c r="F81" s="26" t="n"/>
      <c r="G81" s="38">
        <f>IFERROR(VLOOKUP($A134&amp;"_"&amp;$B134,Results_Deltas!$A$2:$P$15000,5,FALSE),"")</f>
        <v/>
      </c>
      <c r="H81" s="38" t="inlineStr">
        <is>
          <t>Blanket (page end)</t>
        </is>
      </c>
      <c r="I81" s="26" t="n"/>
      <c r="J81" s="26" t="n"/>
      <c r="K81" s="26" t="n"/>
      <c r="L81" s="26" t="inlineStr">
        <is>
          <t>NO</t>
        </is>
      </c>
      <c r="M81" s="0" t="n">
        <v>-3.74399807421182</v>
      </c>
      <c r="N81" s="71" t="n">
        <v>105</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9" t="inlineStr">
        <is>
          <t>HA_WICK_QUALITY_TF</t>
        </is>
      </c>
      <c r="B82" s="40" t="inlineStr">
        <is>
          <t>1h</t>
        </is>
      </c>
      <c r="C82" s="38" t="n"/>
      <c r="D82" s="38" t="inlineStr">
        <is>
          <t>ENTRY, GLOBAL_CHECK, STOCKS_EXIT</t>
        </is>
      </c>
      <c r="E82" s="38" t="n"/>
      <c r="F82" s="26" t="n"/>
      <c r="G82" s="38">
        <f>IFERROR(VLOOKUP($A135&amp;"_"&amp;$B135,Results_Deltas!$A$2:$P$15000,5,FALSE),"")</f>
        <v/>
      </c>
      <c r="H82" s="38" t="inlineStr">
        <is>
          <t>Blanket (page end)</t>
        </is>
      </c>
      <c r="I82" s="26" t="n"/>
      <c r="J82" s="26" t="n"/>
      <c r="K82" s="26" t="n"/>
      <c r="L82" s="26" t="inlineStr">
        <is>
          <t>NO</t>
        </is>
      </c>
      <c r="M82" s="0" t="n">
        <v>-2.810258208830474</v>
      </c>
      <c r="N82" s="71" t="n">
        <v>107</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HA_WICK_QUALITY_TF</t>
        </is>
      </c>
      <c r="B83" s="38" t="inlineStr">
        <is>
          <t>15m</t>
        </is>
      </c>
      <c r="C83" s="38" t="n"/>
      <c r="D83" s="38" t="inlineStr">
        <is>
          <t>ENTRY, GLOBAL_CHECK, STOCKS_EXIT</t>
        </is>
      </c>
      <c r="E83" s="38" t="n"/>
      <c r="F83" s="26" t="n"/>
      <c r="G83" s="38">
        <f>IFERROR(VLOOKUP($A136&amp;"_"&amp;$B136,Results_Deltas!$A$2:$P$15000,5,FALSE),"")</f>
        <v/>
      </c>
      <c r="H83" s="38" t="inlineStr">
        <is>
          <t>Blanket (page end)</t>
        </is>
      </c>
      <c r="I83" s="26" t="n"/>
      <c r="J83" s="26" t="n"/>
      <c r="K83" s="26" t="n"/>
      <c r="L83" s="26" t="inlineStr">
        <is>
          <t>NO</t>
        </is>
      </c>
      <c r="M83" s="0" t="n">
        <v>-1.004267016950697</v>
      </c>
      <c r="N83" s="71" t="n">
        <v>95</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HLR_SMA_BAND_PCT</t>
        </is>
      </c>
      <c r="B84" s="38" t="inlineStr">
        <is>
          <t>0</t>
        </is>
      </c>
      <c r="C84" s="38" t="n"/>
      <c r="D84" s="38" t="inlineStr">
        <is>
          <t>ENTRY, GLOBAL_CHECK, STOCKS_EXIT</t>
        </is>
      </c>
      <c r="E84" s="38" t="n"/>
      <c r="F84" s="26" t="n"/>
      <c r="G84" s="38">
        <f>IFERROR(VLOOKUP($A137&amp;"_"&amp;$B137,Results_Deltas!$A$2:$P$15000,5,FALSE),"")</f>
        <v/>
      </c>
      <c r="H84" s="38" t="inlineStr">
        <is>
          <t>Blanket (page end)</t>
        </is>
      </c>
      <c r="I84" s="26" t="n"/>
      <c r="J84" s="26" t="n"/>
      <c r="K84" s="26" t="n"/>
      <c r="L84" s="26" t="inlineStr">
        <is>
          <t>YES</t>
        </is>
      </c>
      <c r="M84" s="0" t="n">
        <v>-1.014989187063628</v>
      </c>
      <c r="N84" s="71" t="n">
        <v>107</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HLR_SMA_BAND_PCT</t>
        </is>
      </c>
      <c r="B85" s="38" t="inlineStr">
        <is>
          <t>2.0</t>
        </is>
      </c>
      <c r="C85" s="38" t="n"/>
      <c r="D85" s="38" t="inlineStr">
        <is>
          <t>ENTRY, GLOBAL_CHECK, STOCKS_EXIT</t>
        </is>
      </c>
      <c r="E85" s="38" t="n"/>
      <c r="F85" s="26" t="n"/>
      <c r="G85" s="38">
        <f>IFERROR(VLOOKUP($A138&amp;"_"&amp;$B138,Results_Deltas!$A$2:$P$15000,5,FALSE),"")</f>
        <v/>
      </c>
      <c r="H85" s="38" t="inlineStr">
        <is>
          <t>Blanket (page end)</t>
        </is>
      </c>
      <c r="I85" s="26" t="n"/>
      <c r="J85" s="26" t="n"/>
      <c r="K85" s="26" t="n"/>
      <c r="L85" s="26" t="inlineStr">
        <is>
          <t>NO</t>
        </is>
      </c>
      <c r="M85" s="0" t="n">
        <v>-2.477983618299513</v>
      </c>
      <c r="N85" s="71" t="n">
        <v>107</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HLR_SMA_BAND_PCT</t>
        </is>
      </c>
      <c r="B86" s="38" t="inlineStr">
        <is>
          <t>1.0</t>
        </is>
      </c>
      <c r="C86" s="38" t="n"/>
      <c r="D86" s="38" t="inlineStr">
        <is>
          <t>ENTRY, GLOBAL_CHECK, STOCKS_EXIT</t>
        </is>
      </c>
      <c r="E86" s="38" t="n"/>
      <c r="F86" s="26" t="n"/>
      <c r="G86" s="38">
        <f>IFERROR(VLOOKUP($A139&amp;"_"&amp;$B139,Results_Deltas!$A$2:$P$15000,5,FALSE),"")</f>
        <v/>
      </c>
      <c r="H86" s="38" t="inlineStr">
        <is>
          <t>Blanket (page end)</t>
        </is>
      </c>
      <c r="I86" s="26" t="n"/>
      <c r="J86" s="26" t="n"/>
      <c r="K86" s="26" t="n"/>
      <c r="L86" s="26" t="inlineStr">
        <is>
          <t>NO</t>
        </is>
      </c>
      <c r="M86" s="0" t="n">
        <v>-3.915717075469258</v>
      </c>
      <c r="N86" s="71" t="n">
        <v>103</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0.5</t>
        </is>
      </c>
      <c r="C87" s="38" t="n"/>
      <c r="D87" s="38" t="inlineStr">
        <is>
          <t>ENTRY, GLOBAL_CHECK, STOCKS_EXIT</t>
        </is>
      </c>
      <c r="E87" s="38" t="n"/>
      <c r="F87" s="26" t="n"/>
      <c r="G87" s="38">
        <f>IFERROR(VLOOKUP($A140&amp;"_"&amp;$B140,Results_Deltas!$A$2:$P$15000,5,FALSE),"")</f>
        <v/>
      </c>
      <c r="H87" s="38" t="inlineStr">
        <is>
          <t>Blanket (page end)</t>
        </is>
      </c>
      <c r="I87" s="26" t="n"/>
      <c r="J87" s="26" t="n"/>
      <c r="K87" s="26" t="n"/>
      <c r="L87" s="26" t="inlineStr">
        <is>
          <t>NO</t>
        </is>
      </c>
      <c r="M87" s="0" t="n">
        <v>-3.721033256278915</v>
      </c>
      <c r="N87" s="71" t="n">
        <v>103</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HLR_TOP_MIN_TFS</t>
        </is>
      </c>
      <c r="B88" s="38" t="inlineStr">
        <is>
          <t>0</t>
        </is>
      </c>
      <c r="C88" s="38" t="n"/>
      <c r="D88" s="38" t="inlineStr">
        <is>
          <t>GLOBAL_CHECK, REENTRY, STOCKS_EXIT</t>
        </is>
      </c>
      <c r="E88" s="38" t="n"/>
      <c r="F88" s="26" t="n"/>
      <c r="G88" s="38">
        <f>IFERROR(VLOOKUP($A141&amp;"_"&amp;$B141,Results_Deltas!$A$2:$P$15000,5,FALSE),"")</f>
        <v/>
      </c>
      <c r="H88" s="38" t="inlineStr">
        <is>
          <t>Blanket (page end)</t>
        </is>
      </c>
      <c r="I88" s="26" t="n"/>
      <c r="J88" s="26" t="n"/>
      <c r="K88" s="26" t="n"/>
      <c r="L88" s="26" t="inlineStr">
        <is>
          <t>NO</t>
        </is>
      </c>
      <c r="M88" s="0" t="n">
        <v>-1.047535241929193</v>
      </c>
      <c r="N88" s="71" t="n">
        <v>107</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9" t="inlineStr">
        <is>
          <t>HLR_TOP_MIN_TFS</t>
        </is>
      </c>
      <c r="B89" s="40" t="inlineStr">
        <is>
          <t>2</t>
        </is>
      </c>
      <c r="C89" s="38" t="n"/>
      <c r="D89" s="38" t="inlineStr">
        <is>
          <t>GLOBAL_CHECK, REENTRY, STOCKS_EXIT</t>
        </is>
      </c>
      <c r="E89" s="38" t="n"/>
      <c r="F89" s="26" t="n"/>
      <c r="G89" s="38">
        <f>IFERROR(VLOOKUP($A142&amp;"_"&amp;$B142,Results_Deltas!$A$2:$P$15000,5,FALSE),"")</f>
        <v/>
      </c>
      <c r="H89" s="38" t="inlineStr">
        <is>
          <t>Blanket (page end)</t>
        </is>
      </c>
      <c r="I89" s="26" t="n"/>
      <c r="J89" s="26" t="n"/>
      <c r="K89" s="26" t="n"/>
      <c r="L89" s="26" t="inlineStr">
        <is>
          <t>NO</t>
        </is>
      </c>
      <c r="M89" s="0" t="n">
        <v>-4.000143135371633</v>
      </c>
      <c r="N89" s="71" t="n">
        <v>102</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HLR_TOP_MIN_TFS</t>
        </is>
      </c>
      <c r="B90" s="38" t="inlineStr">
        <is>
          <t>1</t>
        </is>
      </c>
      <c r="C90" s="38" t="n"/>
      <c r="D90" s="38" t="inlineStr">
        <is>
          <t>GLOBAL_CHECK, REENTRY, STOCKS_EXIT</t>
        </is>
      </c>
      <c r="E90" s="38" t="n"/>
      <c r="F90" s="26" t="n"/>
      <c r="G90" s="38">
        <f>IFERROR(VLOOKUP($A143&amp;"_"&amp;$B143,Results_Deltas!$A$2:$P$15000,5,FALSE),"")</f>
        <v/>
      </c>
      <c r="H90" s="38" t="inlineStr">
        <is>
          <t>Blanket (page end)</t>
        </is>
      </c>
      <c r="I90" s="26" t="n"/>
      <c r="J90" s="26" t="n"/>
      <c r="K90" s="26" t="n"/>
      <c r="L90" s="26" t="inlineStr">
        <is>
          <t>NO</t>
        </is>
      </c>
      <c r="M90" s="0" t="n">
        <v>-2.832794220144768</v>
      </c>
      <c r="N90" s="71" t="n">
        <v>107</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HTF4_CONF</t>
        </is>
      </c>
      <c r="B91" s="38" t="inlineStr">
        <is>
          <t>False</t>
        </is>
      </c>
      <c r="C91" s="38" t="n"/>
      <c r="D91" s="38" t="inlineStr">
        <is>
          <t>GLOBAL_CHECK, STOCKS_EXIT</t>
        </is>
      </c>
      <c r="E91" s="38" t="n"/>
      <c r="F91" s="26" t="n"/>
      <c r="G91" s="38">
        <f>IFERROR(VLOOKUP($A144&amp;"_"&amp;$B144,Results_Deltas!$A$2:$P$15000,5,FALSE),"")</f>
        <v/>
      </c>
      <c r="H91" s="38" t="inlineStr">
        <is>
          <t>Blanket (page end)</t>
        </is>
      </c>
      <c r="I91" s="26" t="n"/>
      <c r="J91" s="26" t="n"/>
      <c r="K91" s="26" t="n"/>
      <c r="L91" s="26" t="inlineStr">
        <is>
          <t>YES</t>
        </is>
      </c>
      <c r="M91" s="0" t="n">
        <v>-1.059570361403672</v>
      </c>
      <c r="N91" s="71" t="n">
        <v>98</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HTF4_CONF</t>
        </is>
      </c>
      <c r="B92" s="38" t="inlineStr">
        <is>
          <t>False_ALT</t>
        </is>
      </c>
      <c r="C92" s="38" t="n"/>
      <c r="D92" s="38" t="inlineStr">
        <is>
          <t>GLOBAL_CHECK, STOCKS_EXIT</t>
        </is>
      </c>
      <c r="E92" s="38" t="n"/>
      <c r="F92" s="26" t="n"/>
      <c r="G92" s="38">
        <f>IFERROR(VLOOKUP($A145&amp;"_"&amp;$B145,Results_Deltas!$A$2:$P$15000,5,FALSE),"")</f>
        <v/>
      </c>
      <c r="H92" s="38" t="inlineStr">
        <is>
          <t>Blanket (page end)</t>
        </is>
      </c>
      <c r="I92" s="26" t="n"/>
      <c r="J92" s="26" t="n"/>
      <c r="K92" s="26" t="n"/>
      <c r="L92" s="26" t="inlineStr">
        <is>
          <t>NO</t>
        </is>
      </c>
      <c r="M92" s="0" t="n">
        <v>-1.240925130745512</v>
      </c>
      <c r="N92" s="71" t="n">
        <v>110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HTF_DIRECTION_GATE_ENABLED</t>
        </is>
      </c>
      <c r="B93" s="38" t="inlineStr">
        <is>
          <t>False</t>
        </is>
      </c>
      <c r="C93" s="38" t="n"/>
      <c r="D93" s="38" t="inlineStr">
        <is>
          <t>ENTRY, GLOBAL_CHECK, STOCKS_EXIT</t>
        </is>
      </c>
      <c r="E93" s="38" t="n"/>
      <c r="F93" s="26" t="n"/>
      <c r="G93" s="38">
        <f>IFERROR(VLOOKUP($A146&amp;"_"&amp;$B146,Results_Deltas!$A$2:$P$15000,5,FALSE),"")</f>
        <v/>
      </c>
      <c r="H93" s="38" t="inlineStr">
        <is>
          <t>Blanket (page end)</t>
        </is>
      </c>
      <c r="I93" s="26" t="n"/>
      <c r="J93" s="26" t="n"/>
      <c r="K93" s="26" t="n"/>
      <c r="L93" s="26" t="inlineStr">
        <is>
          <t>NO</t>
        </is>
      </c>
      <c r="M93" s="0" t="n">
        <v>-0.8635765551476838</v>
      </c>
      <c r="N93" s="71" t="n">
        <v>98</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HTF_DIRECTION_GATE_ENABLED</t>
        </is>
      </c>
      <c r="B94" s="38" t="inlineStr">
        <is>
          <t>True</t>
        </is>
      </c>
      <c r="C94" s="38" t="n"/>
      <c r="D94" s="38" t="inlineStr">
        <is>
          <t>ENTRY, GLOBAL_CHECK, STOCKS_EXIT</t>
        </is>
      </c>
      <c r="E94" s="38" t="n"/>
      <c r="F94" s="26" t="n"/>
      <c r="G94" s="38">
        <f>IFERROR(VLOOKUP($A147&amp;"_"&amp;$B147,Results_Deltas!$A$2:$P$15000,5,FALSE),"")</f>
        <v/>
      </c>
      <c r="H94" s="38" t="inlineStr">
        <is>
          <t>Blanket (page end)</t>
        </is>
      </c>
      <c r="I94" s="26" t="n"/>
      <c r="J94" s="26" t="n"/>
      <c r="K94" s="26" t="n"/>
      <c r="L94" s="26" t="inlineStr">
        <is>
          <t>NO</t>
        </is>
      </c>
      <c r="M94" s="0" t="n">
        <v>-2.866603241878976</v>
      </c>
      <c r="N94" s="71" t="n">
        <v>110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HTF_GATE_BYPASS_RZ</t>
        </is>
      </c>
      <c r="B95" s="38" t="inlineStr">
        <is>
          <t>0.0</t>
        </is>
      </c>
      <c r="C95" s="38" t="n"/>
      <c r="D95" s="38" t="inlineStr">
        <is>
          <t>ENTRY, GLOBAL_CHECK, STOCKS_EXIT</t>
        </is>
      </c>
      <c r="E95" s="38" t="n"/>
      <c r="F95" s="26" t="n"/>
      <c r="G95" s="38">
        <f>IFERROR(VLOOKUP($A148&amp;"_"&amp;$B148,Results_Deltas!$A$2:$P$15000,5,FALSE),"")</f>
        <v/>
      </c>
      <c r="H95" s="38" t="inlineStr">
        <is>
          <t>Blanket (page end)</t>
        </is>
      </c>
      <c r="I95" s="26" t="n"/>
      <c r="J95" s="26" t="n"/>
      <c r="K95" s="26" t="n"/>
      <c r="L95" s="26" t="inlineStr">
        <is>
          <t>YES</t>
        </is>
      </c>
      <c r="M95" s="0" t="n">
        <v>-0.8596735113821272</v>
      </c>
      <c r="N95" s="71" t="n">
        <v>115</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HTF_GATE_BYPASS_RZ</t>
        </is>
      </c>
      <c r="B96" s="38" t="inlineStr">
        <is>
          <t>0.0_ALT</t>
        </is>
      </c>
      <c r="C96" s="38" t="n"/>
      <c r="D96" s="38" t="inlineStr">
        <is>
          <t>ENTRY, GLOBAL_CHECK, STOCKS_EXIT</t>
        </is>
      </c>
      <c r="E96" s="38" t="n"/>
      <c r="F96" s="26" t="n"/>
      <c r="G96" s="38">
        <f>IFERROR(VLOOKUP($A149&amp;"_"&amp;$B149,Results_Deltas!$A$2:$P$15000,5,FALSE),"")</f>
        <v/>
      </c>
      <c r="H96" s="38" t="inlineStr">
        <is>
          <t>Blanket (page end)</t>
        </is>
      </c>
      <c r="I96" s="26" t="n"/>
      <c r="J96" s="26" t="n"/>
      <c r="K96" s="26" t="n"/>
      <c r="L96" s="26" t="inlineStr">
        <is>
          <t>NO</t>
        </is>
      </c>
      <c r="M96" s="0" t="n">
        <v>-0.8596735113821272</v>
      </c>
      <c r="N96" s="71" t="n">
        <v>115</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HTF_GATE_D_MANDATORY</t>
        </is>
      </c>
      <c r="B97" s="38" t="inlineStr">
        <is>
          <t>0.0</t>
        </is>
      </c>
      <c r="C97" s="38" t="n"/>
      <c r="D97" s="38" t="inlineStr">
        <is>
          <t>ENTRY, GLOBAL_CHECK, STOCKS_EXIT</t>
        </is>
      </c>
      <c r="E97" s="38" t="n"/>
      <c r="F97" s="26" t="n"/>
      <c r="G97" s="38">
        <f>IFERROR(VLOOKUP($A150&amp;"_"&amp;$B150,Results_Deltas!$A$2:$P$15000,5,FALSE),"")</f>
        <v/>
      </c>
      <c r="H97" s="38" t="inlineStr">
        <is>
          <t>Blanket (page end)</t>
        </is>
      </c>
      <c r="I97" s="26" t="n"/>
      <c r="J97" s="26" t="n"/>
      <c r="K97" s="26" t="n"/>
      <c r="L97" s="26" t="inlineStr">
        <is>
          <t>NO</t>
        </is>
      </c>
      <c r="M97" s="0" t="n">
        <v>-0.9137444188564422</v>
      </c>
      <c r="N97" s="71" t="n">
        <v>114</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HTF_GATE_D_MANDATORY</t>
        </is>
      </c>
      <c r="B98" s="38" t="inlineStr">
        <is>
          <t>0.0_ALT</t>
        </is>
      </c>
      <c r="C98" s="38" t="n"/>
      <c r="D98" s="38" t="inlineStr">
        <is>
          <t>ENTRY, GLOBAL_CHECK, STOCKS_EXIT</t>
        </is>
      </c>
      <c r="E98" s="38" t="n"/>
      <c r="F98" s="26" t="n"/>
      <c r="G98" s="38">
        <f>IFERROR(VLOOKUP($A151&amp;"_"&amp;$B151,Results_Deltas!$A$2:$P$15000,5,FALSE),"")</f>
        <v/>
      </c>
      <c r="H98" s="38" t="inlineStr">
        <is>
          <t>Blanket (page end)</t>
        </is>
      </c>
      <c r="I98" s="26" t="n"/>
      <c r="J98" s="26" t="n"/>
      <c r="K98" s="26" t="n"/>
      <c r="L98" s="26" t="inlineStr">
        <is>
          <t>NO</t>
        </is>
      </c>
      <c r="M98" s="0" t="n">
        <v>-0.921830652651632</v>
      </c>
      <c r="N98" s="71" t="n">
        <v>113</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HTF_GATE_MIN_CONFIRMATIONS</t>
        </is>
      </c>
      <c r="B99" s="38" t="inlineStr">
        <is>
          <t>0.0</t>
        </is>
      </c>
      <c r="C99" s="38" t="n"/>
      <c r="D99" s="38" t="inlineStr">
        <is>
          <t>ENTRY, GLOBAL_CHECK, STOCKS_EXIT</t>
        </is>
      </c>
      <c r="E99" s="38" t="n"/>
      <c r="F99" s="26" t="n"/>
      <c r="G99" s="38">
        <f>IFERROR(VLOOKUP($A152&amp;"_"&amp;$B152,Results_Deltas!$A$2:$P$15000,5,FALSE),"")</f>
        <v/>
      </c>
      <c r="H99" s="38" t="inlineStr">
        <is>
          <t>Blanket (page end)</t>
        </is>
      </c>
      <c r="I99" s="26" t="n"/>
      <c r="J99" s="26" t="n"/>
      <c r="K99" s="26" t="n"/>
      <c r="L99" s="26" t="inlineStr">
        <is>
          <t>NO</t>
        </is>
      </c>
      <c r="M99" s="0" t="n">
        <v>-1.085472431336166</v>
      </c>
      <c r="N99" s="71" t="n">
        <v>108</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HTF_GATE_MIN_CONFIRMATIONS</t>
        </is>
      </c>
      <c r="B100" s="38" t="inlineStr">
        <is>
          <t>0.0_ALT</t>
        </is>
      </c>
      <c r="C100" s="38" t="n"/>
      <c r="D100" s="38" t="inlineStr">
        <is>
          <t>ENTRY, GLOBAL_CHECK, STOCKS_EXIT</t>
        </is>
      </c>
      <c r="E100" s="38" t="n"/>
      <c r="F100" s="26" t="n"/>
      <c r="G100" s="38">
        <f>IFERROR(VLOOKUP($A153&amp;"_"&amp;$B153,Results_Deltas!$A$2:$P$15000,5,FALSE),"")</f>
        <v/>
      </c>
      <c r="H100" s="38" t="inlineStr">
        <is>
          <t>Blanket (page end)</t>
        </is>
      </c>
      <c r="I100" s="26" t="n"/>
      <c r="J100" s="26" t="n"/>
      <c r="K100" s="26" t="n"/>
      <c r="L100" s="26" t="inlineStr">
        <is>
          <t>NO</t>
        </is>
      </c>
      <c r="M100" s="0" t="n">
        <v>-1.085472431336166</v>
      </c>
      <c r="N100" s="71" t="n">
        <v>108</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HTF_TREND_VETO_BYPASS_ENABLED</t>
        </is>
      </c>
      <c r="B101" s="38" t="inlineStr">
        <is>
          <t>False</t>
        </is>
      </c>
      <c r="C101" s="38" t="n"/>
      <c r="D101" s="38" t="inlineStr">
        <is>
          <t>GLOBAL_CHECK, STOCKS_EXIT</t>
        </is>
      </c>
      <c r="E101" s="38" t="n"/>
      <c r="F101" s="26" t="n"/>
      <c r="G101" s="38">
        <f>IFERROR(VLOOKUP($A154&amp;"_"&amp;$B154,Results_Deltas!$A$2:$P$15000,5,FALSE),"")</f>
        <v/>
      </c>
      <c r="H101" s="38" t="inlineStr">
        <is>
          <t>Blanket (page end)</t>
        </is>
      </c>
      <c r="I101" s="26" t="n"/>
      <c r="J101" s="26" t="n"/>
      <c r="K101" s="26" t="n"/>
      <c r="L101" s="26" t="inlineStr">
        <is>
          <t>NO</t>
        </is>
      </c>
      <c r="M101" s="0" t="n">
        <v>-0.7455798980793409</v>
      </c>
      <c r="N101" s="71" t="n">
        <v>99</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9" t="inlineStr">
        <is>
          <t>HTF_TREND_VETO_BYPASS_ENABLED</t>
        </is>
      </c>
      <c r="B102" s="40" t="inlineStr">
        <is>
          <t>True</t>
        </is>
      </c>
      <c r="C102" s="38" t="n"/>
      <c r="D102" s="38" t="inlineStr">
        <is>
          <t>GLOBAL_CHECK, STOCKS_EXIT</t>
        </is>
      </c>
      <c r="E102" s="38" t="n"/>
      <c r="F102" s="26" t="n"/>
      <c r="G102" s="38">
        <f>IFERROR(VLOOKUP($A155&amp;"_"&amp;$B155,Results_Deltas!$A$2:$P$15000,5,FALSE),"")</f>
        <v/>
      </c>
      <c r="H102" s="38" t="inlineStr">
        <is>
          <t>Blanket (page end)</t>
        </is>
      </c>
      <c r="I102" s="26" t="n"/>
      <c r="J102" s="26" t="n"/>
      <c r="K102" s="26" t="n"/>
      <c r="L102" s="26" t="inlineStr">
        <is>
          <t>NO</t>
        </is>
      </c>
      <c r="M102" s="0" t="n">
        <v>-1.880925212533957</v>
      </c>
      <c r="N102" s="71" t="n">
        <v>109</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HTF_TREND_VETO_BYPASS_REASONS</t>
        </is>
      </c>
      <c r="B103" s="38" t="inlineStr">
        <is>
          <t>0.0</t>
        </is>
      </c>
      <c r="C103" s="38" t="n"/>
      <c r="D103" s="38" t="inlineStr">
        <is>
          <t>GLOBAL_CHECK, STOCKS_EXIT</t>
        </is>
      </c>
      <c r="E103" s="38" t="n"/>
      <c r="F103" s="26" t="n"/>
      <c r="G103" s="38">
        <f>IFERROR(VLOOKUP($A156&amp;"_"&amp;$B156,Results_Deltas!$A$2:$P$15000,5,FALSE),"")</f>
        <v/>
      </c>
      <c r="H103" s="38" t="inlineStr">
        <is>
          <t>Blanket (page end)</t>
        </is>
      </c>
      <c r="I103" s="26" t="n"/>
      <c r="J103" s="26" t="n"/>
      <c r="K103" s="26" t="n"/>
      <c r="L103" s="26" t="inlineStr">
        <is>
          <t>NO</t>
        </is>
      </c>
      <c r="M103" s="0" t="n">
        <v>-0.7907756066707287</v>
      </c>
      <c r="N103" s="71" t="n">
        <v>105</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HTF_TREND_VETO_BYPASS_REASONS</t>
        </is>
      </c>
      <c r="B104" s="38" t="inlineStr">
        <is>
          <t>0.0_ALT</t>
        </is>
      </c>
      <c r="C104" s="38" t="n"/>
      <c r="D104" s="38" t="inlineStr">
        <is>
          <t>GLOBAL_CHECK, STOCKS_EXIT</t>
        </is>
      </c>
      <c r="E104" s="38" t="n"/>
      <c r="F104" s="26" t="n"/>
      <c r="G104" s="38">
        <f>IFERROR(VLOOKUP($A157&amp;"_"&amp;$B157,Results_Deltas!$A$2:$P$15000,5,FALSE),"")</f>
        <v/>
      </c>
      <c r="H104" s="38" t="inlineStr">
        <is>
          <t>Blanket (page end)</t>
        </is>
      </c>
      <c r="I104" s="26" t="n"/>
      <c r="J104" s="26" t="n"/>
      <c r="K104" s="26" t="n"/>
      <c r="L104" s="26" t="inlineStr">
        <is>
          <t>YES</t>
        </is>
      </c>
      <c r="M104" s="0" t="n">
        <v>-0.7833154594379859</v>
      </c>
      <c r="N104" s="71" t="n">
        <v>106</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LEADERBOARD_FILTER</t>
        </is>
      </c>
      <c r="B105" s="38" t="inlineStr">
        <is>
          <t>False</t>
        </is>
      </c>
      <c r="C105" s="38" t="n"/>
      <c r="D105" s="38" t="inlineStr">
        <is>
          <t>AUGMENT, ENTRY, EXIT, GLOBAL_CHECK, REDUCE, STOCKS_EXIT</t>
        </is>
      </c>
      <c r="E105" s="38" t="n"/>
      <c r="F105" s="26" t="n"/>
      <c r="G105" s="38">
        <f>IFERROR(VLOOKUP($A158&amp;"_"&amp;$B158,Results_Deltas!$A$2:$P$15000,5,FALSE),"")</f>
        <v/>
      </c>
      <c r="H105" s="38" t="inlineStr">
        <is>
          <t>Blanket (page end)</t>
        </is>
      </c>
      <c r="I105" s="26" t="n"/>
      <c r="J105" s="26" t="n"/>
      <c r="K105" s="26" t="n"/>
      <c r="L105" s="26" t="inlineStr">
        <is>
          <t>NO</t>
        </is>
      </c>
      <c r="M105" s="0" t="n">
        <v>-1.068164069862379</v>
      </c>
      <c r="N105" s="71" t="n">
        <v>94</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LEADERBOARD_FILTER</t>
        </is>
      </c>
      <c r="B106" s="38" t="inlineStr">
        <is>
          <t>False_ALT</t>
        </is>
      </c>
      <c r="C106" s="38" t="n"/>
      <c r="D106" s="38" t="inlineStr">
        <is>
          <t>AUGMENT, ENTRY, EXIT, GLOBAL_CHECK, REDUCE, STOCKS_EXIT</t>
        </is>
      </c>
      <c r="E106" s="38" t="n"/>
      <c r="F106" s="26" t="n"/>
      <c r="G106" s="38">
        <f>IFERROR(VLOOKUP($A159&amp;"_"&amp;$B159,Results_Deltas!$A$2:$P$15000,5,FALSE),"")</f>
        <v/>
      </c>
      <c r="H106" s="38" t="inlineStr">
        <is>
          <t>Blanket (page end)</t>
        </is>
      </c>
      <c r="I106" s="26" t="n"/>
      <c r="J106" s="26" t="n"/>
      <c r="K106" s="26" t="n"/>
      <c r="L106" s="26" t="inlineStr">
        <is>
          <t>NO</t>
        </is>
      </c>
      <c r="M106" s="0" t="n">
        <v>-1.159998444700883</v>
      </c>
      <c r="N106" s="71" t="n">
        <v>106</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9" t="inlineStr">
        <is>
          <t>LH_HL_FILTER_ENABLED</t>
        </is>
      </c>
      <c r="B107" s="40" t="inlineStr">
        <is>
          <t>False</t>
        </is>
      </c>
      <c r="C107" s="38" t="n"/>
      <c r="D107" s="38" t="inlineStr">
        <is>
          <t>ENTRY, GLOBAL_CHECK, STOCKS_EXIT</t>
        </is>
      </c>
      <c r="E107" s="38" t="n"/>
      <c r="F107" s="26" t="n"/>
      <c r="G107" s="38">
        <f>IFERROR(VLOOKUP($A160&amp;"_"&amp;$B160,Results_Deltas!$A$2:$P$15000,5,FALSE),"")</f>
        <v/>
      </c>
      <c r="H107" s="38" t="inlineStr">
        <is>
          <t>Blanket (page end)</t>
        </is>
      </c>
      <c r="I107" s="26" t="n"/>
      <c r="J107" s="26" t="n"/>
      <c r="K107" s="26" t="n"/>
      <c r="L107" s="26" t="inlineStr">
        <is>
          <t>NO</t>
        </is>
      </c>
      <c r="M107" s="0" t="n">
        <v>-1.047923249000341</v>
      </c>
      <c r="N107" s="71" t="n">
        <v>98</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LH_HL_FILTER_ENABLED</t>
        </is>
      </c>
      <c r="B108" s="38" t="inlineStr">
        <is>
          <t>True</t>
        </is>
      </c>
      <c r="C108" s="38" t="n"/>
      <c r="D108" s="38" t="inlineStr">
        <is>
          <t>ENTRY, GLOBAL_CHECK, STOCKS_EXIT</t>
        </is>
      </c>
      <c r="E108" s="38" t="n"/>
      <c r="F108" s="26" t="n"/>
      <c r="G108" s="38">
        <f>IFERROR(VLOOKUP($A161&amp;"_"&amp;$B161,Results_Deltas!$A$2:$P$15000,5,FALSE),"")</f>
        <v/>
      </c>
      <c r="H108" s="38" t="inlineStr">
        <is>
          <t>Blanket (page end)</t>
        </is>
      </c>
      <c r="I108" s="26" t="n"/>
      <c r="J108" s="26" t="n"/>
      <c r="K108" s="26" t="n"/>
      <c r="L108" s="26" t="inlineStr">
        <is>
          <t>NO</t>
        </is>
      </c>
      <c r="M108" s="0" t="n">
        <v>-2.802712557906124</v>
      </c>
      <c r="N108" s="71" t="n">
        <v>110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LH_HL_FILTER_MODE</t>
        </is>
      </c>
      <c r="B109" s="40" t="inlineStr">
        <is>
          <t>STRICT_2BAR</t>
        </is>
      </c>
      <c r="C109" s="38" t="n"/>
      <c r="D109" s="38" t="inlineStr">
        <is>
          <t>ENTRY, GLOBAL_CHECK, STOCKS_EXIT</t>
        </is>
      </c>
      <c r="E109" s="38" t="n"/>
      <c r="F109" s="26" t="n"/>
      <c r="G109" s="38">
        <f>IFERROR(VLOOKUP($A162&amp;"_"&amp;$B162,Results_Deltas!$A$2:$P$15000,5,FALSE),"")</f>
        <v/>
      </c>
      <c r="H109" s="38" t="inlineStr">
        <is>
          <t>Blanket (page end)</t>
        </is>
      </c>
      <c r="I109" s="26" t="n"/>
      <c r="J109" s="26" t="n"/>
      <c r="K109" s="26" t="n"/>
      <c r="L109" s="26" t="inlineStr">
        <is>
          <t>YES</t>
        </is>
      </c>
      <c r="M109" s="0" t="n">
        <v>-3.52275192722952</v>
      </c>
      <c r="N109" s="71" t="n">
        <v>106</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LH_HL_FILTER_MODE</t>
        </is>
      </c>
      <c r="B110" s="38" t="inlineStr">
        <is>
          <t>STRICT_2BAR_ALT</t>
        </is>
      </c>
      <c r="C110" s="38" t="n"/>
      <c r="D110" s="38" t="inlineStr">
        <is>
          <t>ENTRY, GLOBAL_CHECK, STOCKS_EXIT</t>
        </is>
      </c>
      <c r="E110" s="38" t="n"/>
      <c r="F110" s="26" t="n"/>
      <c r="G110" s="38">
        <f>IFERROR(VLOOKUP($A163&amp;"_"&amp;$B163,Results_Deltas!$A$2:$P$15000,5,FALSE),"")</f>
        <v/>
      </c>
      <c r="H110" s="38" t="inlineStr">
        <is>
          <t>Blanket (page end)</t>
        </is>
      </c>
      <c r="I110" s="26" t="n"/>
      <c r="J110" s="26" t="n"/>
      <c r="K110" s="26" t="n"/>
      <c r="L110" s="26" t="inlineStr">
        <is>
          <t>NO</t>
        </is>
      </c>
      <c r="M110" s="0" t="n">
        <v>-3.527946449078565</v>
      </c>
      <c r="N110" s="71" t="n">
        <v>107</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9" t="inlineStr">
        <is>
          <t>LH_HL_FILTER_REQUIRE_BOTH</t>
        </is>
      </c>
      <c r="B111" s="40" t="inlineStr">
        <is>
          <t>False</t>
        </is>
      </c>
      <c r="C111" s="38" t="n"/>
      <c r="D111" s="38" t="inlineStr">
        <is>
          <t>ENTRY, GLOBAL_CHECK, STOCKS_EXIT</t>
        </is>
      </c>
      <c r="E111" s="38" t="n"/>
      <c r="F111" s="26" t="n"/>
      <c r="G111" s="38">
        <f>IFERROR(VLOOKUP($A164&amp;"_"&amp;$B164,Results_Deltas!$A$2:$P$15000,5,FALSE),"")</f>
        <v/>
      </c>
      <c r="H111" s="38" t="inlineStr">
        <is>
          <t>Blanket (page end)</t>
        </is>
      </c>
      <c r="I111" s="26" t="n"/>
      <c r="J111" s="26" t="n"/>
      <c r="K111" s="26" t="n"/>
      <c r="L111" s="26" t="inlineStr">
        <is>
          <t>YES</t>
        </is>
      </c>
      <c r="M111" s="0" t="n">
        <v>-1.112147901245377</v>
      </c>
      <c r="N111" s="71" t="n">
        <v>98</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LH_HL_FILTER_REQUIRE_BOTH</t>
        </is>
      </c>
      <c r="B112" s="38" t="inlineStr">
        <is>
          <t>False_ALT</t>
        </is>
      </c>
      <c r="C112" s="38" t="n"/>
      <c r="D112" s="38" t="inlineStr">
        <is>
          <t>ENTRY, GLOBAL_CHECK, STOCKS_EXIT</t>
        </is>
      </c>
      <c r="E112" s="38" t="n"/>
      <c r="F112" s="26" t="n"/>
      <c r="G112" s="38">
        <f>IFERROR(VLOOKUP($A165&amp;"_"&amp;$B165,Results_Deltas!$A$2:$P$15000,5,FALSE),"")</f>
        <v/>
      </c>
      <c r="H112" s="38" t="inlineStr">
        <is>
          <t>Blanket (page end)</t>
        </is>
      </c>
      <c r="I112" s="26" t="n"/>
      <c r="J112" s="26" t="n"/>
      <c r="K112" s="26" t="n"/>
      <c r="L112" s="26" t="inlineStr">
        <is>
          <t>NO</t>
        </is>
      </c>
      <c r="M112" s="0" t="n">
        <v>-1.195844608120699</v>
      </c>
      <c r="N112" s="71" t="n">
        <v>110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LIVE_VEC_EMERGENCY_BRAKE_ENABLED</t>
        </is>
      </c>
      <c r="B113" s="40" t="inlineStr">
        <is>
          <t>False</t>
        </is>
      </c>
      <c r="C113" s="38" t="n"/>
      <c r="D113" s="38" t="inlineStr">
        <is>
          <t>GLOBAL_CHECK, STOCKS_EXIT</t>
        </is>
      </c>
      <c r="E113" s="38" t="n"/>
      <c r="F113" s="26" t="n"/>
      <c r="G113" s="38">
        <f>IFERROR(VLOOKUP($A166&amp;"_"&amp;$B166,Results_Deltas!$A$2:$P$15000,5,FALSE),"")</f>
        <v/>
      </c>
      <c r="H113" s="38" t="inlineStr">
        <is>
          <t>Blanket (page end)</t>
        </is>
      </c>
      <c r="I113" s="26" t="n"/>
      <c r="J113" s="26" t="n"/>
      <c r="K113" s="26" t="n"/>
      <c r="L113" s="26" t="inlineStr">
        <is>
          <t>YES</t>
        </is>
      </c>
      <c r="M113" s="0" t="n">
        <v>-0.6672134298372948</v>
      </c>
      <c r="N113" s="71" t="n">
        <v>99</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LIVE_VEC_EMERGENCY_BRAKE_ENABLED</t>
        </is>
      </c>
      <c r="B114" s="38" t="inlineStr">
        <is>
          <t>True</t>
        </is>
      </c>
      <c r="C114" s="38" t="n"/>
      <c r="D114" s="38" t="inlineStr">
        <is>
          <t>GLOBAL_CHECK, STOCKS_EXIT</t>
        </is>
      </c>
      <c r="E114" s="38" t="n"/>
      <c r="F114" s="26" t="n"/>
      <c r="G114" s="38">
        <f>IFERROR(VLOOKUP($A167&amp;"_"&amp;$B167,Results_Deltas!$A$2:$P$15000,5,FALSE),"")</f>
        <v/>
      </c>
      <c r="H114" s="38" t="inlineStr">
        <is>
          <t>Blanket (page end)</t>
        </is>
      </c>
      <c r="I114" s="26" t="n"/>
      <c r="J114" s="26" t="n"/>
      <c r="K114" s="26" t="n"/>
      <c r="L114" s="26" t="inlineStr">
        <is>
          <t>NO</t>
        </is>
      </c>
      <c r="M114" s="0" t="n">
        <v>-2.382914964427041</v>
      </c>
      <c r="N114" s="71" t="n">
        <v>108</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LR_BAND_LADDER_STOCH_EXTREME</t>
        </is>
      </c>
      <c r="B115" s="40" t="inlineStr">
        <is>
          <t>30.0</t>
        </is>
      </c>
      <c r="C115" s="38" t="n"/>
      <c r="D115" s="38" t="inlineStr">
        <is>
          <t>GLOBAL_CHECK, STOCKS_EXIT</t>
        </is>
      </c>
      <c r="E115" s="38" t="n"/>
      <c r="F115" s="26" t="n"/>
      <c r="G115" s="38">
        <f>IFERROR(VLOOKUP($A168&amp;"_"&amp;$B168,Results_Deltas!$A$2:$P$15000,5,FALSE),"")</f>
        <v/>
      </c>
      <c r="H115" s="38" t="inlineStr">
        <is>
          <t>Blanket (page end)</t>
        </is>
      </c>
      <c r="I115" s="26" t="n"/>
      <c r="J115" s="26" t="n"/>
      <c r="K115" s="26" t="n"/>
      <c r="L115" s="26" t="inlineStr">
        <is>
          <t>YES</t>
        </is>
      </c>
      <c r="M115" s="0" t="n">
        <v>-2.409396987458476</v>
      </c>
      <c r="N115" s="71" t="n">
        <v>109</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LR_BAND_LADDER_STOCH_EXTREME</t>
        </is>
      </c>
      <c r="B116" s="38" t="inlineStr">
        <is>
          <t>30.0_ALT</t>
        </is>
      </c>
      <c r="C116" s="38" t="n"/>
      <c r="D116" s="38" t="inlineStr">
        <is>
          <t>GLOBAL_CHECK, STOCKS_EXIT</t>
        </is>
      </c>
      <c r="E116" s="38" t="n"/>
      <c r="F116" s="26" t="n"/>
      <c r="G116" s="38">
        <f>IFERROR(VLOOKUP($A169&amp;"_"&amp;$B169,Results_Deltas!$A$2:$P$15000,5,FALSE),"")</f>
        <v/>
      </c>
      <c r="H116" s="38" t="inlineStr">
        <is>
          <t>Blanket (page end)</t>
        </is>
      </c>
      <c r="I116" s="26" t="n"/>
      <c r="J116" s="26" t="n"/>
      <c r="K116" s="26" t="n"/>
      <c r="L116" s="26" t="inlineStr">
        <is>
          <t>NO</t>
        </is>
      </c>
      <c r="M116" s="0" t="n">
        <v>-2.418833149869194</v>
      </c>
      <c r="N116" s="71" t="n">
        <v>109</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LR_BAND_LADDER_TF_BOTTOM</t>
        </is>
      </c>
      <c r="B117" s="38" t="inlineStr">
        <is>
          <t>0</t>
        </is>
      </c>
      <c r="C117" s="38" t="n"/>
      <c r="D117" s="38" t="inlineStr">
        <is>
          <t>GLOBAL_CHECK, STOCKS_EXIT</t>
        </is>
      </c>
      <c r="E117" s="38" t="n"/>
      <c r="F117" s="26" t="n"/>
      <c r="G117" s="38">
        <f>IFERROR(VLOOKUP($A170&amp;"_"&amp;$B170,Results_Deltas!$A$2:$P$15000,5,FALSE),"")</f>
        <v/>
      </c>
      <c r="H117" s="38" t="inlineStr">
        <is>
          <t>Blanket (page end)</t>
        </is>
      </c>
      <c r="I117" s="26" t="n"/>
      <c r="J117" s="26" t="n"/>
      <c r="K117" s="26" t="n"/>
      <c r="L117" s="26" t="inlineStr">
        <is>
          <t>YES</t>
        </is>
      </c>
      <c r="M117" s="0" t="n">
        <v>-1.768562809085277</v>
      </c>
      <c r="N117" s="71" t="n">
        <v>110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LR_BAND_LADDER_TF_BOTTOM</t>
        </is>
      </c>
      <c r="B118" s="38" t="inlineStr">
        <is>
          <t>1</t>
        </is>
      </c>
      <c r="C118" s="38" t="n"/>
      <c r="D118" s="38" t="inlineStr">
        <is>
          <t>GLOBAL_CHECK, STOCKS_EXIT</t>
        </is>
      </c>
      <c r="E118" s="38" t="n"/>
      <c r="F118" s="26" t="n"/>
      <c r="G118" s="38">
        <f>IFERROR(VLOOKUP($A171&amp;"_"&amp;$B171,Results_Deltas!$A$2:$P$15000,5,FALSE),"")</f>
        <v/>
      </c>
      <c r="H118" s="38" t="inlineStr">
        <is>
          <t>Blanket (page end)</t>
        </is>
      </c>
      <c r="I118" s="26" t="n"/>
      <c r="J118" s="26" t="n"/>
      <c r="K118" s="26" t="n"/>
      <c r="L118" s="26" t="inlineStr">
        <is>
          <t>NO</t>
        </is>
      </c>
      <c r="M118" s="0" t="n">
        <v>-2.568122043438868</v>
      </c>
      <c r="N118" s="71" t="n">
        <v>109</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LR_BAND_LADDER_TF_TOP</t>
        </is>
      </c>
      <c r="B119" s="38" t="inlineStr">
        <is>
          <t>0</t>
        </is>
      </c>
      <c r="C119" s="38" t="n"/>
      <c r="D119" s="38" t="inlineStr">
        <is>
          <t>GLOBAL_CHECK, STOCKS_EXIT</t>
        </is>
      </c>
      <c r="E119" s="38" t="n"/>
      <c r="F119" s="26" t="n"/>
      <c r="G119" s="38">
        <f>IFERROR(VLOOKUP($A172&amp;"_"&amp;$B172,Results_Deltas!$A$2:$P$15000,5,FALSE),"")</f>
        <v/>
      </c>
      <c r="H119" s="38" t="inlineStr">
        <is>
          <t>Blanket (page end)</t>
        </is>
      </c>
      <c r="I119" s="26" t="n"/>
      <c r="J119" s="26" t="n"/>
      <c r="K119" s="26" t="n"/>
      <c r="L119" s="26" t="inlineStr">
        <is>
          <t>NO</t>
        </is>
      </c>
      <c r="M119" s="0" t="n">
        <v>-1.988236360627449</v>
      </c>
      <c r="N119" s="71" t="n">
        <v>110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LR_BAND_LADDER_TF_TOP</t>
        </is>
      </c>
      <c r="B120" s="38" t="inlineStr">
        <is>
          <t>1</t>
        </is>
      </c>
      <c r="C120" s="38" t="n"/>
      <c r="D120" s="38" t="inlineStr">
        <is>
          <t>GLOBAL_CHECK, STOCKS_EXIT</t>
        </is>
      </c>
      <c r="E120" s="38" t="n"/>
      <c r="F120" s="26" t="n"/>
      <c r="G120" s="38">
        <f>IFERROR(VLOOKUP($A173&amp;"_"&amp;$B173,Results_Deltas!$A$2:$P$15000,5,FALSE),"")</f>
        <v/>
      </c>
      <c r="H120" s="38" t="inlineStr">
        <is>
          <t>Blanket (page end)</t>
        </is>
      </c>
      <c r="I120" s="26" t="n"/>
      <c r="J120" s="26" t="n"/>
      <c r="K120" s="26" t="n"/>
      <c r="L120" s="26" t="inlineStr">
        <is>
          <t>NO</t>
        </is>
      </c>
      <c r="M120" s="0" t="n">
        <v>-2.736776161399239</v>
      </c>
      <c r="N120" s="71" t="n">
        <v>109</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MANDATORY_REENTRY_WT_FILTER_MIN_TFS</t>
        </is>
      </c>
      <c r="B121" s="40" t="inlineStr">
        <is>
          <t>1</t>
        </is>
      </c>
      <c r="C121" s="38" t="n"/>
      <c r="D121" s="38" t="inlineStr">
        <is>
          <t>GLOBAL_CHECK, STOCKS_EXIT</t>
        </is>
      </c>
      <c r="E121" s="38" t="n"/>
      <c r="F121" s="26" t="n"/>
      <c r="G121" s="38">
        <f>IFERROR(VLOOKUP($A174&amp;"_"&amp;$B174,Results_Deltas!$A$2:$P$15000,5,FALSE),"")</f>
        <v/>
      </c>
      <c r="H121" s="38" t="inlineStr">
        <is>
          <t>Blanket (page end)</t>
        </is>
      </c>
      <c r="I121" s="26" t="n"/>
      <c r="J121" s="26" t="n"/>
      <c r="K121" s="26" t="n"/>
      <c r="L121" s="26" t="inlineStr">
        <is>
          <t>NO</t>
        </is>
      </c>
      <c r="M121" s="0" t="n">
        <v>-2.496178906086087</v>
      </c>
      <c r="N121" s="71" t="n">
        <v>110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MANDATORY_REENTRY_WT_FILTER_MIN_TFS</t>
        </is>
      </c>
      <c r="B122" s="38" t="inlineStr">
        <is>
          <t>3</t>
        </is>
      </c>
      <c r="C122" s="38" t="n"/>
      <c r="D122" s="38" t="inlineStr">
        <is>
          <t>GLOBAL_CHECK, STOCKS_EXIT</t>
        </is>
      </c>
      <c r="E122" s="38" t="n"/>
      <c r="F122" s="26" t="n"/>
      <c r="G122" s="38">
        <f>IFERROR(VLOOKUP($A175&amp;"_"&amp;$B175,Results_Deltas!$A$2:$P$15000,5,FALSE),"")</f>
        <v/>
      </c>
      <c r="H122" s="38" t="inlineStr">
        <is>
          <t>Blanket (page end)</t>
        </is>
      </c>
      <c r="I122" s="26" t="n"/>
      <c r="J122" s="26" t="n"/>
      <c r="K122" s="26" t="n"/>
      <c r="L122" s="26" t="inlineStr">
        <is>
          <t>NO</t>
        </is>
      </c>
      <c r="M122" s="0" t="n">
        <v>-2.230879598772153</v>
      </c>
      <c r="N122" s="71" t="n">
        <v>109</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MANDATORY_REENTRY_WT_FILTER_MIN_TFS</t>
        </is>
      </c>
      <c r="B123" s="38" t="inlineStr">
        <is>
          <t>2</t>
        </is>
      </c>
      <c r="C123" s="38" t="n"/>
      <c r="D123" s="38" t="inlineStr">
        <is>
          <t>GLOBAL_CHECK, STOCKS_EXIT</t>
        </is>
      </c>
      <c r="E123" s="38" t="n"/>
      <c r="F123" s="26" t="n"/>
      <c r="G123" s="38">
        <f>IFERROR(VLOOKUP($A176&amp;"_"&amp;$B176,Results_Deltas!$A$2:$P$15000,5,FALSE),"")</f>
        <v/>
      </c>
      <c r="H123" s="38" t="inlineStr">
        <is>
          <t>Blanket (page end)</t>
        </is>
      </c>
      <c r="I123" s="26" t="n"/>
      <c r="J123" s="26" t="n"/>
      <c r="K123" s="26" t="n"/>
      <c r="L123" s="26" t="inlineStr">
        <is>
          <t>YES</t>
        </is>
      </c>
      <c r="M123" s="0" t="n">
        <v>-2.946186017770861</v>
      </c>
      <c r="N123" s="71" t="n">
        <v>107</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MANDATORY_REENTRY_WT_FILTER_MIN_VELOCITY</t>
        </is>
      </c>
      <c r="B124" s="40" t="inlineStr">
        <is>
          <t>0.0</t>
        </is>
      </c>
      <c r="C124" s="38" t="n"/>
      <c r="D124" s="38" t="inlineStr">
        <is>
          <t>GLOBAL_CHECK, STOCKS_EXIT</t>
        </is>
      </c>
      <c r="E124" s="38" t="n"/>
      <c r="F124" s="26" t="n"/>
      <c r="G124" s="38">
        <f>IFERROR(VLOOKUP($A177&amp;"_"&amp;$B177,Results_Deltas!$A$2:$P$15000,5,FALSE),"")</f>
        <v/>
      </c>
      <c r="H124" s="38" t="inlineStr">
        <is>
          <t>Blanket (page end)</t>
        </is>
      </c>
      <c r="I124" s="26" t="n"/>
      <c r="J124" s="26" t="n"/>
      <c r="K124" s="26" t="n"/>
      <c r="L124" s="26" t="inlineStr">
        <is>
          <t>NO</t>
        </is>
      </c>
      <c r="M124" s="0" t="n">
        <v>-0.8291982026087293</v>
      </c>
      <c r="N124" s="71" t="n">
        <v>105</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MANDATORY_REENTRY_WT_FILTER_MIN_VELOCITY</t>
        </is>
      </c>
      <c r="B125" s="38" t="inlineStr">
        <is>
          <t>0.0_ALT</t>
        </is>
      </c>
      <c r="C125" s="38" t="n"/>
      <c r="D125" s="38" t="inlineStr">
        <is>
          <t>GLOBAL_CHECK, STOCKS_EXIT</t>
        </is>
      </c>
      <c r="E125" s="38" t="n"/>
      <c r="F125" s="26" t="n"/>
      <c r="G125" s="38">
        <f>IFERROR(VLOOKUP($A178&amp;"_"&amp;$B178,Results_Deltas!$A$2:$P$15000,5,FALSE),"")</f>
        <v/>
      </c>
      <c r="H125" s="38" t="inlineStr">
        <is>
          <t>Blanket (page end)</t>
        </is>
      </c>
      <c r="I125" s="26" t="n"/>
      <c r="J125" s="26" t="n"/>
      <c r="K125" s="26" t="n"/>
      <c r="L125" s="26" t="inlineStr">
        <is>
          <t>NO</t>
        </is>
      </c>
      <c r="M125" s="0" t="n">
        <v>-0.8213755780558168</v>
      </c>
      <c r="N125" s="71" t="n">
        <v>106</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MANDATORY_REENTRY_WT_FILTER_REQUIRE_FLIP</t>
        </is>
      </c>
      <c r="B126" s="40" t="inlineStr">
        <is>
          <t>False</t>
        </is>
      </c>
      <c r="C126" s="38" t="n"/>
      <c r="D126" s="38" t="inlineStr">
        <is>
          <t>GLOBAL_CHECK, STOCKS_EXIT</t>
        </is>
      </c>
      <c r="E126" s="38" t="n"/>
      <c r="F126" s="26" t="n"/>
      <c r="G126" s="38">
        <f>IFERROR(VLOOKUP($A179&amp;"_"&amp;$B179,Results_Deltas!$A$2:$P$15000,5,FALSE),"")</f>
        <v/>
      </c>
      <c r="H126" s="38" t="inlineStr">
        <is>
          <t>Blanket (page end)</t>
        </is>
      </c>
      <c r="I126" s="26" t="n"/>
      <c r="J126" s="26" t="n"/>
      <c r="K126" s="26" t="n"/>
      <c r="L126" s="26" t="inlineStr">
        <is>
          <t>YES</t>
        </is>
      </c>
      <c r="M126" s="0" t="n">
        <v>-0.7662596128469688</v>
      </c>
      <c r="N126" s="71" t="n">
        <v>94</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MANDATORY_REENTRY_WT_FILTER_REQUIRE_FLIP</t>
        </is>
      </c>
      <c r="B127" s="38" t="inlineStr">
        <is>
          <t>False_ALT</t>
        </is>
      </c>
      <c r="C127" s="38" t="n"/>
      <c r="D127" s="38" t="inlineStr">
        <is>
          <t>GLOBAL_CHECK, STOCKS_EXIT</t>
        </is>
      </c>
      <c r="E127" s="38" t="n"/>
      <c r="F127" s="26" t="n"/>
      <c r="G127" s="38">
        <f>IFERROR(VLOOKUP($A180&amp;"_"&amp;$B180,Results_Deltas!$A$2:$P$15000,5,FALSE),"")</f>
        <v/>
      </c>
      <c r="H127" s="38" t="inlineStr">
        <is>
          <t>Blanket (page end)</t>
        </is>
      </c>
      <c r="I127" s="26" t="n"/>
      <c r="J127" s="26" t="n"/>
      <c r="K127" s="26" t="n"/>
      <c r="L127" s="26" t="inlineStr">
        <is>
          <t>NO</t>
        </is>
      </c>
      <c r="M127" s="0" t="n">
        <v>-0.8691405185510606</v>
      </c>
      <c r="N127" s="71" t="n">
        <v>106</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9" t="inlineStr">
        <is>
          <t>MANDATORY_REENTRY_WT_FILTER_VELOCITY_RATIO</t>
        </is>
      </c>
      <c r="B128" s="40" t="inlineStr">
        <is>
          <t>0.90</t>
        </is>
      </c>
      <c r="C128" s="38" t="n"/>
      <c r="D128" s="38" t="inlineStr">
        <is>
          <t>GLOBAL_CHECK, STOCKS_EXIT</t>
        </is>
      </c>
      <c r="E128" s="38" t="n"/>
      <c r="F128" s="26" t="n"/>
      <c r="G128" s="38">
        <f>IFERROR(VLOOKUP($A181&amp;"_"&amp;$B181,Results_Deltas!$A$2:$P$15000,5,FALSE),"")</f>
        <v/>
      </c>
      <c r="H128" s="38" t="inlineStr">
        <is>
          <t>Blanket (page end)</t>
        </is>
      </c>
      <c r="I128" s="26" t="n"/>
      <c r="J128" s="26" t="n"/>
      <c r="K128" s="26" t="n"/>
      <c r="L128" s="26" t="inlineStr">
        <is>
          <t>YES</t>
        </is>
      </c>
      <c r="M128" s="0" t="n">
        <v>-3.10245542922989</v>
      </c>
      <c r="N128" s="71" t="n">
        <v>109</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MANDATORY_REENTRY_WT_FILTER_VELOCITY_RATIO</t>
        </is>
      </c>
      <c r="B129" s="38" t="inlineStr">
        <is>
          <t>0.90_ALT</t>
        </is>
      </c>
      <c r="C129" s="38" t="n"/>
      <c r="D129" s="38" t="inlineStr">
        <is>
          <t>GLOBAL_CHECK, STOCKS_EXIT</t>
        </is>
      </c>
      <c r="E129" s="38" t="n"/>
      <c r="F129" s="26" t="n"/>
      <c r="G129" s="38">
        <f>IFERROR(VLOOKUP($A182&amp;"_"&amp;$B182,Results_Deltas!$A$2:$P$15000,5,FALSE),"")</f>
        <v/>
      </c>
      <c r="H129" s="38" t="inlineStr">
        <is>
          <t>Blanket (page end)</t>
        </is>
      </c>
      <c r="I129" s="26" t="n"/>
      <c r="J129" s="26" t="n"/>
      <c r="K129" s="26" t="n"/>
      <c r="L129" s="26" t="inlineStr">
        <is>
          <t>NO</t>
        </is>
      </c>
      <c r="M129" s="0" t="n">
        <v>-3.10245542922989</v>
      </c>
      <c r="N129" s="71" t="n">
        <v>109</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MARKET_QUALITY_SCORE_ENABLED</t>
        </is>
      </c>
      <c r="B130" s="38" t="inlineStr">
        <is>
          <t>False</t>
        </is>
      </c>
      <c r="C130" s="38" t="n"/>
      <c r="D130" s="38" t="inlineStr">
        <is>
          <t>ENTRY, GLOBAL_CHECK, STOCKS_EXIT</t>
        </is>
      </c>
      <c r="E130" s="38" t="n"/>
      <c r="F130" s="26" t="n"/>
      <c r="G130" s="38">
        <f>IFERROR(VLOOKUP($A183&amp;"_"&amp;$B183,Results_Deltas!$A$2:$P$15000,5,FALSE),"")</f>
        <v/>
      </c>
      <c r="H130" s="38" t="inlineStr">
        <is>
          <t>Blanket (page end)</t>
        </is>
      </c>
      <c r="I130" s="26" t="n"/>
      <c r="J130" s="26" t="n"/>
      <c r="K130" s="26" t="n"/>
      <c r="L130" s="26" t="inlineStr">
        <is>
          <t>YES</t>
        </is>
      </c>
      <c r="M130" s="0" t="n">
        <v>-0.8718263259779339</v>
      </c>
      <c r="N130" s="71" t="n">
        <v>97</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MARKET_QUALITY_SCORE_ENABLED</t>
        </is>
      </c>
      <c r="B131" s="38" t="inlineStr">
        <is>
          <t>True</t>
        </is>
      </c>
      <c r="C131" s="38" t="n"/>
      <c r="D131" s="38" t="inlineStr">
        <is>
          <t>ENTRY, GLOBAL_CHECK, STOCKS_EXIT</t>
        </is>
      </c>
      <c r="E131" s="38" t="n"/>
      <c r="F131" s="26" t="n"/>
      <c r="G131" s="38">
        <f>IFERROR(VLOOKUP($A184&amp;"_"&amp;$B184,Results_Deltas!$A$2:$P$15000,5,FALSE),"")</f>
        <v/>
      </c>
      <c r="H131" s="38" t="inlineStr">
        <is>
          <t>Blanket (page end)</t>
        </is>
      </c>
      <c r="I131" s="26" t="n"/>
      <c r="J131" s="26" t="n"/>
      <c r="K131" s="26" t="n"/>
      <c r="L131" s="26" t="inlineStr">
        <is>
          <t>NO</t>
        </is>
      </c>
      <c r="M131" s="0" t="n">
        <v>-3.444369821271962</v>
      </c>
      <c r="N131" s="71" t="n">
        <v>105</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MI_TF_AGREE_MIN</t>
        </is>
      </c>
      <c r="B132" s="38" t="inlineStr">
        <is>
          <t>0.0</t>
        </is>
      </c>
      <c r="C132" s="38" t="n"/>
      <c r="D132" s="38" t="inlineStr">
        <is>
          <t>ENTRY, GLOBAL_CHECK, STOCKS_EXIT</t>
        </is>
      </c>
      <c r="E132" s="38" t="n"/>
      <c r="F132" s="26" t="n"/>
      <c r="G132" s="38">
        <f>IFERROR(VLOOKUP($A185&amp;"_"&amp;$B185,Results_Deltas!$A$2:$P$15000,5,FALSE),"")</f>
        <v/>
      </c>
      <c r="H132" s="38" t="inlineStr">
        <is>
          <t>Blanket (page end)</t>
        </is>
      </c>
      <c r="I132" s="26" t="n"/>
      <c r="J132" s="26" t="n"/>
      <c r="K132" s="26" t="n"/>
      <c r="L132" s="26" t="inlineStr">
        <is>
          <t>YES</t>
        </is>
      </c>
      <c r="M132" s="0" t="n">
        <v>-1.010561945198958</v>
      </c>
      <c r="N132" s="71" t="n">
        <v>106</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MI_TF_AGREE_MIN</t>
        </is>
      </c>
      <c r="B133" s="38" t="inlineStr">
        <is>
          <t>0.0_ALT</t>
        </is>
      </c>
      <c r="C133" s="38" t="n"/>
      <c r="D133" s="38" t="inlineStr">
        <is>
          <t>ENTRY, GLOBAL_CHECK, STOCKS_EXIT</t>
        </is>
      </c>
      <c r="E133" s="38" t="n"/>
      <c r="F133" s="26" t="n"/>
      <c r="G133" s="38">
        <f>IFERROR(VLOOKUP($A186&amp;"_"&amp;$B186,Results_Deltas!$A$2:$P$15000,5,FALSE),"")</f>
        <v/>
      </c>
      <c r="H133" s="38" t="inlineStr">
        <is>
          <t>Blanket (page end)</t>
        </is>
      </c>
      <c r="I133" s="26" t="n"/>
      <c r="J133" s="26" t="n"/>
      <c r="K133" s="26" t="n"/>
      <c r="L133" s="26" t="inlineStr">
        <is>
          <t>NO</t>
        </is>
      </c>
      <c r="M133" s="0" t="n">
        <v>-1.010561945198958</v>
      </c>
      <c r="N133" s="71" t="n">
        <v>106</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MOVER_THRESHOLD</t>
        </is>
      </c>
      <c r="B134" s="40" t="inlineStr">
        <is>
          <t>5</t>
        </is>
      </c>
      <c r="C134" s="38" t="n"/>
      <c r="D134" s="38" t="inlineStr">
        <is>
          <t>ENTRY, GLOBAL_CHECK, STOCKS_EXIT</t>
        </is>
      </c>
      <c r="E134" s="38" t="n"/>
      <c r="F134" s="26" t="n"/>
      <c r="G134" s="38">
        <f>IFERROR(VLOOKUP($A187&amp;"_"&amp;$B187,Results_Deltas!$A$2:$P$15000,5,FALSE),"")</f>
        <v/>
      </c>
      <c r="H134" s="38" t="inlineStr">
        <is>
          <t>Blanket (page end)</t>
        </is>
      </c>
      <c r="I134" s="26" t="n"/>
      <c r="J134" s="26" t="n"/>
      <c r="K134" s="26" t="n"/>
      <c r="L134" s="26" t="inlineStr">
        <is>
          <t>NO</t>
        </is>
      </c>
      <c r="M134" s="0" t="n">
        <v>-2.479120197520591</v>
      </c>
      <c r="N134" s="71" t="n">
        <v>111</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MOVER_THRESHOLD</t>
        </is>
      </c>
      <c r="B135" s="38" t="inlineStr">
        <is>
          <t>6.25</t>
        </is>
      </c>
      <c r="C135" s="38" t="n"/>
      <c r="D135" s="38" t="inlineStr">
        <is>
          <t>ENTRY, GLOBAL_CHECK, STOCKS_EXIT</t>
        </is>
      </c>
      <c r="E135" s="38" t="n"/>
      <c r="F135" s="26" t="n"/>
      <c r="G135" s="38">
        <f>IFERROR(VLOOKUP($A188&amp;"_"&amp;$B188,Results_Deltas!$A$2:$P$15000,5,FALSE),"")</f>
        <v/>
      </c>
      <c r="H135" s="38" t="inlineStr">
        <is>
          <t>Blanket (page end)</t>
        </is>
      </c>
      <c r="I135" s="26" t="n"/>
      <c r="J135" s="26" t="n"/>
      <c r="K135" s="26" t="n"/>
      <c r="L135" s="26" t="inlineStr">
        <is>
          <t>NO</t>
        </is>
      </c>
      <c r="M135" s="0" t="n">
        <v>-2.357427060744371</v>
      </c>
      <c r="N135" s="71" t="n">
        <v>111</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MOVER_THRESHOLD</t>
        </is>
      </c>
      <c r="B136" s="38" t="inlineStr">
        <is>
          <t>3.75</t>
        </is>
      </c>
      <c r="C136" s="38" t="n"/>
      <c r="D136" s="38" t="inlineStr">
        <is>
          <t>ENTRY, GLOBAL_CHECK, STOCKS_EXIT</t>
        </is>
      </c>
      <c r="E136" s="38" t="n"/>
      <c r="F136" s="26" t="n"/>
      <c r="G136" s="38">
        <f>IFERROR(VLOOKUP($A189&amp;"_"&amp;$B189,Results_Deltas!$A$2:$P$15000,5,FALSE),"")</f>
        <v/>
      </c>
      <c r="H136" s="38" t="inlineStr">
        <is>
          <t>Blanket (page end)</t>
        </is>
      </c>
      <c r="I136" s="26" t="n"/>
      <c r="J136" s="26" t="n"/>
      <c r="K136" s="26" t="n"/>
      <c r="L136" s="26" t="inlineStr">
        <is>
          <t>YES</t>
        </is>
      </c>
      <c r="M136" s="0" t="n">
        <v>-2.905413074282661</v>
      </c>
      <c r="N136" s="71" t="n">
        <v>110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MOVER_THRESHOLD</t>
        </is>
      </c>
      <c r="B137" s="38" t="inlineStr">
        <is>
          <t>2.5</t>
        </is>
      </c>
      <c r="C137" s="38" t="n"/>
      <c r="D137" s="38" t="inlineStr">
        <is>
          <t>ENTRY, GLOBAL_CHECK, STOCKS_EXIT</t>
        </is>
      </c>
      <c r="E137" s="38" t="n"/>
      <c r="F137" s="26" t="n"/>
      <c r="G137" s="38">
        <f>IFERROR(VLOOKUP($A190&amp;"_"&amp;$B190,Results_Deltas!$A$2:$P$15000,5,FALSE),"")</f>
        <v/>
      </c>
      <c r="H137" s="38" t="inlineStr">
        <is>
          <t>Blanket (page end)</t>
        </is>
      </c>
      <c r="I137" s="26" t="n"/>
      <c r="J137" s="26" t="n"/>
      <c r="K137" s="26" t="n"/>
      <c r="L137" s="26" t="inlineStr">
        <is>
          <t>NO</t>
        </is>
      </c>
      <c r="M137" s="0" t="n">
        <v>-2.752478775539556</v>
      </c>
      <c r="N137" s="71" t="n">
        <v>110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MTF_FILTER_STRONG_BUY_QUICK_BYPASS</t>
        </is>
      </c>
      <c r="B138" s="38" t="inlineStr">
        <is>
          <t>0.0</t>
        </is>
      </c>
      <c r="C138" s="38" t="n"/>
      <c r="D138" s="38" t="inlineStr">
        <is>
          <t>GLOBAL_CHECK, STOCKS_EXIT</t>
        </is>
      </c>
      <c r="E138" s="38" t="n"/>
      <c r="F138" s="26" t="n"/>
      <c r="G138" s="38">
        <f>IFERROR(VLOOKUP($A191&amp;"_"&amp;$B191,Results_Deltas!$A$2:$P$15000,5,FALSE),"")</f>
        <v/>
      </c>
      <c r="H138" s="38" t="inlineStr">
        <is>
          <t>Blanket (page end)</t>
        </is>
      </c>
      <c r="I138" s="26" t="n"/>
      <c r="J138" s="26" t="n"/>
      <c r="K138" s="26" t="n"/>
      <c r="L138" s="26" t="inlineStr">
        <is>
          <t>NO</t>
        </is>
      </c>
      <c r="M138" s="0" t="n">
        <v>-0.8434941740829752</v>
      </c>
      <c r="N138" s="71" t="n">
        <v>105</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MTF_FILTER_STRONG_BUY_QUICK_BYPASS</t>
        </is>
      </c>
      <c r="B139" s="38" t="inlineStr">
        <is>
          <t>0.0_ALT</t>
        </is>
      </c>
      <c r="C139" s="38" t="n"/>
      <c r="D139" s="38" t="inlineStr">
        <is>
          <t>GLOBAL_CHECK, STOCKS_EXIT</t>
        </is>
      </c>
      <c r="E139" s="38" t="n"/>
      <c r="F139" s="26" t="n"/>
      <c r="G139" s="38">
        <f>IFERROR(VLOOKUP($A192&amp;"_"&amp;$B192,Results_Deltas!$A$2:$P$15000,5,FALSE),"")</f>
        <v/>
      </c>
      <c r="H139" s="38" t="inlineStr">
        <is>
          <t>Blanket (page end)</t>
        </is>
      </c>
      <c r="I139" s="26" t="n"/>
      <c r="J139" s="26" t="n"/>
      <c r="K139" s="26" t="n"/>
      <c r="L139" s="26" t="inlineStr">
        <is>
          <t>NO</t>
        </is>
      </c>
      <c r="M139" s="0" t="n">
        <v>-0.8434941740829752</v>
      </c>
      <c r="N139" s="71" t="n">
        <v>105</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MTF_GR_MIN_IND</t>
        </is>
      </c>
      <c r="B140" s="38" t="inlineStr">
        <is>
          <t>5</t>
        </is>
      </c>
      <c r="C140" s="38" t="n"/>
      <c r="D140" s="38" t="inlineStr">
        <is>
          <t>GLOBAL_CHECK, STOCKS_EXIT</t>
        </is>
      </c>
      <c r="E140" s="38" t="n"/>
      <c r="F140" s="26" t="n"/>
      <c r="G140" s="38">
        <f>IFERROR(VLOOKUP($A193&amp;"_"&amp;$B193,Results_Deltas!$A$2:$P$15000,5,FALSE),"")</f>
        <v/>
      </c>
      <c r="H140" s="38" t="inlineStr">
        <is>
          <t>Blanket (page end)</t>
        </is>
      </c>
      <c r="I140" s="26" t="n"/>
      <c r="J140" s="26" t="n"/>
      <c r="K140" s="26" t="n"/>
      <c r="L140" s="26" t="inlineStr">
        <is>
          <t>NO</t>
        </is>
      </c>
      <c r="M140" s="0" t="n">
        <v>-3.724739873287144</v>
      </c>
      <c r="N140" s="71" t="n">
        <v>101</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MTF_GR_MIN_IND</t>
        </is>
      </c>
      <c r="B141" s="38" t="inlineStr">
        <is>
          <t>5_ALT</t>
        </is>
      </c>
      <c r="C141" s="38" t="n"/>
      <c r="D141" s="38" t="inlineStr">
        <is>
          <t>GLOBAL_CHECK, STOCKS_EXIT</t>
        </is>
      </c>
      <c r="E141" s="38" t="n"/>
      <c r="F141" s="26" t="n"/>
      <c r="G141" s="38">
        <f>IFERROR(VLOOKUP($A194&amp;"_"&amp;$B194,Results_Deltas!$A$2:$P$15000,5,FALSE),"")</f>
        <v/>
      </c>
      <c r="H141" s="38" t="inlineStr">
        <is>
          <t>Blanket (page end)</t>
        </is>
      </c>
      <c r="I141" s="26" t="n"/>
      <c r="J141" s="26" t="n"/>
      <c r="K141" s="26" t="n"/>
      <c r="L141" s="26" t="inlineStr">
        <is>
          <t>NO</t>
        </is>
      </c>
      <c r="M141" s="0" t="n">
        <v>-3.724739873287144</v>
      </c>
      <c r="N141" s="71" t="n">
        <v>101</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MTS_BOTTOM_BONUS_THRESHOLD</t>
        </is>
      </c>
      <c r="B142" s="40" t="inlineStr">
        <is>
          <t>25</t>
        </is>
      </c>
      <c r="C142" s="38" t="n"/>
      <c r="D142" s="38" t="inlineStr">
        <is>
          <t>ENTRY, GLOBAL_CHECK, STOCKS_EXIT</t>
        </is>
      </c>
      <c r="E142" s="38" t="n"/>
      <c r="F142" s="26" t="n"/>
      <c r="G142" s="38">
        <f>IFERROR(VLOOKUP($A195&amp;"_"&amp;$B195,Results_Deltas!$A$2:$P$15000,5,FALSE),"")</f>
        <v/>
      </c>
      <c r="H142" s="38" t="inlineStr">
        <is>
          <t>Blanket (page end)</t>
        </is>
      </c>
      <c r="I142" s="26" t="n"/>
      <c r="J142" s="26" t="n"/>
      <c r="K142" s="26" t="n"/>
      <c r="L142" s="26" t="inlineStr">
        <is>
          <t>NO</t>
        </is>
      </c>
      <c r="M142" s="0" t="n">
        <v>-3.82810900994502</v>
      </c>
      <c r="N142" s="71" t="n">
        <v>105</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MTS_BOTTOM_BONUS_THRESHOLD</t>
        </is>
      </c>
      <c r="B143" s="38" t="inlineStr">
        <is>
          <t>31.25</t>
        </is>
      </c>
      <c r="C143" s="38" t="n"/>
      <c r="D143" s="38" t="inlineStr">
        <is>
          <t>ENTRY, GLOBAL_CHECK, STOCKS_EXIT</t>
        </is>
      </c>
      <c r="E143" s="38" t="n"/>
      <c r="F143" s="26" t="n"/>
      <c r="G143" s="38">
        <f>IFERROR(VLOOKUP($A196&amp;"_"&amp;$B196,Results_Deltas!$A$2:$P$15000,5,FALSE),"")</f>
        <v/>
      </c>
      <c r="H143" s="38" t="inlineStr">
        <is>
          <t>Blanket (page end)</t>
        </is>
      </c>
      <c r="I143" s="26" t="n"/>
      <c r="J143" s="26" t="n"/>
      <c r="K143" s="26" t="n"/>
      <c r="L143" s="26" t="inlineStr">
        <is>
          <t>NO</t>
        </is>
      </c>
      <c r="M143" s="0" t="n">
        <v>-3.814681760324343</v>
      </c>
      <c r="N143" s="71" t="n">
        <v>105</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MTS_BOTTOM_BONUS_THRESHOLD</t>
        </is>
      </c>
      <c r="B144" s="38" t="inlineStr">
        <is>
          <t>18.75</t>
        </is>
      </c>
      <c r="C144" s="38" t="n"/>
      <c r="D144" s="38" t="inlineStr">
        <is>
          <t>ENTRY, GLOBAL_CHECK, STOCKS_EXIT</t>
        </is>
      </c>
      <c r="E144" s="38" t="n"/>
      <c r="F144" s="26" t="n"/>
      <c r="G144" s="38">
        <f>IFERROR(VLOOKUP($A197&amp;"_"&amp;$B197,Results_Deltas!$A$2:$P$15000,5,FALSE),"")</f>
        <v/>
      </c>
      <c r="H144" s="38" t="inlineStr">
        <is>
          <t>Blanket (page end)</t>
        </is>
      </c>
      <c r="I144" s="26" t="n"/>
      <c r="J144" s="26" t="n"/>
      <c r="K144" s="26" t="n"/>
      <c r="L144" s="26" t="inlineStr">
        <is>
          <t>YES</t>
        </is>
      </c>
      <c r="M144" s="0" t="n">
        <v>-3.759259096107201</v>
      </c>
      <c r="N144" s="71" t="n">
        <v>104</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MTS_BOTTOM_BONUS_THRESHOLD</t>
        </is>
      </c>
      <c r="B145" s="38" t="inlineStr">
        <is>
          <t>12.5</t>
        </is>
      </c>
      <c r="C145" s="38" t="n"/>
      <c r="D145" s="38" t="inlineStr">
        <is>
          <t>ENTRY, GLOBAL_CHECK, STOCKS_EXIT</t>
        </is>
      </c>
      <c r="E145" s="38" t="n"/>
      <c r="F145" s="26" t="n"/>
      <c r="G145" s="38">
        <f>IFERROR(VLOOKUP($A198&amp;"_"&amp;$B198,Results_Deltas!$A$2:$P$15000,5,FALSE),"")</f>
        <v/>
      </c>
      <c r="H145" s="38" t="inlineStr">
        <is>
          <t>Blanket (page end)</t>
        </is>
      </c>
      <c r="I145" s="26" t="n"/>
      <c r="J145" s="26" t="n"/>
      <c r="K145" s="26" t="n"/>
      <c r="L145" s="26" t="inlineStr">
        <is>
          <t>NO</t>
        </is>
      </c>
      <c r="M145" s="0" t="n">
        <v>-3.120376323924618</v>
      </c>
      <c r="N145" s="71" t="n">
        <v>108</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9" t="inlineStr">
        <is>
          <t>MTS_BOTTOM_STRONG_THRESHOLD</t>
        </is>
      </c>
      <c r="B146" s="40" t="inlineStr">
        <is>
          <t>40</t>
        </is>
      </c>
      <c r="C146" s="38" t="n"/>
      <c r="D146" s="38" t="inlineStr">
        <is>
          <t>ENTRY, GLOBAL_CHECK, STOCKS_EXIT</t>
        </is>
      </c>
      <c r="E146" s="38" t="n"/>
      <c r="F146" s="26" t="n"/>
      <c r="G146" s="38">
        <f>IFERROR(VLOOKUP($A199&amp;"_"&amp;$B199,Results_Deltas!$A$2:$P$15000,5,FALSE),"")</f>
        <v/>
      </c>
      <c r="H146" s="38" t="inlineStr">
        <is>
          <t>Blanket (page end)</t>
        </is>
      </c>
      <c r="I146" s="26" t="n"/>
      <c r="J146" s="26" t="n"/>
      <c r="K146" s="26" t="n"/>
      <c r="L146" s="26" t="inlineStr">
        <is>
          <t>NO</t>
        </is>
      </c>
      <c r="M146" s="0" t="n">
        <v>-3.101651546983606</v>
      </c>
      <c r="N146" s="71" t="n">
        <v>107</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MTS_BOTTOM_STRONG_THRESHOLD</t>
        </is>
      </c>
      <c r="B147" s="38" t="inlineStr">
        <is>
          <t>50</t>
        </is>
      </c>
      <c r="C147" s="38" t="n"/>
      <c r="D147" s="38" t="inlineStr">
        <is>
          <t>ENTRY, GLOBAL_CHECK, STOCKS_EXIT</t>
        </is>
      </c>
      <c r="E147" s="38" t="n"/>
      <c r="F147" s="26" t="n"/>
      <c r="G147" s="38">
        <f>IFERROR(VLOOKUP($A200&amp;"_"&amp;$B200,Results_Deltas!$A$2:$P$15000,5,FALSE),"")</f>
        <v/>
      </c>
      <c r="H147" s="38" t="inlineStr">
        <is>
          <t>Blanket (page end)</t>
        </is>
      </c>
      <c r="I147" s="26" t="n"/>
      <c r="J147" s="26" t="n"/>
      <c r="K147" s="26" t="n"/>
      <c r="L147" s="26" t="inlineStr">
        <is>
          <t>NO</t>
        </is>
      </c>
      <c r="M147" s="0" t="n">
        <v>-4.253672067406495</v>
      </c>
      <c r="N147" s="71" t="n">
        <v>105</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MTS_BOTTOM_STRONG_THRESHOLD</t>
        </is>
      </c>
      <c r="B148" s="38" t="inlineStr">
        <is>
          <t>30</t>
        </is>
      </c>
      <c r="C148" s="38" t="n"/>
      <c r="D148" s="38" t="inlineStr">
        <is>
          <t>ENTRY, GLOBAL_CHECK, STOCKS_EXIT</t>
        </is>
      </c>
      <c r="E148" s="38" t="n"/>
      <c r="F148" s="26" t="n"/>
      <c r="G148" s="38">
        <f>IFERROR(VLOOKUP($A201&amp;"_"&amp;$B201,Results_Deltas!$A$2:$P$15000,5,FALSE),"")</f>
        <v/>
      </c>
      <c r="H148" s="38" t="inlineStr">
        <is>
          <t>Blanket (page end)</t>
        </is>
      </c>
      <c r="I148" s="26" t="n"/>
      <c r="J148" s="26" t="n"/>
      <c r="K148" s="26" t="n"/>
      <c r="L148" s="26" t="inlineStr">
        <is>
          <t>YES</t>
        </is>
      </c>
      <c r="M148" s="0" t="n">
        <v>-4.260814760601088</v>
      </c>
      <c r="N148" s="71" t="n">
        <v>103</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20</t>
        </is>
      </c>
      <c r="C149" s="38" t="n"/>
      <c r="D149" s="38" t="inlineStr">
        <is>
          <t>ENTRY, GLOBAL_CHECK, STOCKS_EXIT</t>
        </is>
      </c>
      <c r="E149" s="38" t="n"/>
      <c r="F149" s="26" t="n"/>
      <c r="G149" s="38">
        <f>IFERROR(VLOOKUP($A202&amp;"_"&amp;$B202,Results_Deltas!$A$2:$P$15000,5,FALSE),"")</f>
        <v/>
      </c>
      <c r="H149" s="38" t="inlineStr">
        <is>
          <t>Blanket (page end)</t>
        </is>
      </c>
      <c r="I149" s="26" t="n"/>
      <c r="J149" s="26" t="n"/>
      <c r="K149" s="26" t="n"/>
      <c r="L149" s="26" t="inlineStr">
        <is>
          <t>NO</t>
        </is>
      </c>
      <c r="M149" s="0" t="n">
        <v>-2.919338756153347</v>
      </c>
      <c r="N149" s="71" t="n">
        <v>106</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MTS_GATE_ENABLED</t>
        </is>
      </c>
      <c r="B150" s="38" t="inlineStr">
        <is>
          <t>False</t>
        </is>
      </c>
      <c r="C150" s="38" t="n"/>
      <c r="D150" s="38" t="inlineStr">
        <is>
          <t>ENTRY, GLOBAL_CHECK, STOCKS_EXIT</t>
        </is>
      </c>
      <c r="E150" s="38" t="n"/>
      <c r="F150" s="26" t="n"/>
      <c r="G150" s="38">
        <f>IFERROR(VLOOKUP($A203&amp;"_"&amp;$B203,Results_Deltas!$A$2:$P$15000,5,FALSE),"")</f>
        <v/>
      </c>
      <c r="H150" s="38" t="inlineStr">
        <is>
          <t>Blanket (page end)</t>
        </is>
      </c>
      <c r="I150" s="26" t="n"/>
      <c r="J150" s="26" t="n"/>
      <c r="K150" s="26" t="n"/>
      <c r="L150" s="26" t="inlineStr">
        <is>
          <t>NO</t>
        </is>
      </c>
      <c r="M150" s="0" t="n">
        <v>-1.022366219349889</v>
      </c>
      <c r="N150" s="71" t="n">
        <v>94</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9" t="inlineStr">
        <is>
          <t>MTS_GATE_ENABLED</t>
        </is>
      </c>
      <c r="B151" s="40" t="inlineStr">
        <is>
          <t>True</t>
        </is>
      </c>
      <c r="C151" s="38" t="n"/>
      <c r="D151" s="38" t="inlineStr">
        <is>
          <t>ENTRY, GLOBAL_CHECK, STOCKS_EXIT</t>
        </is>
      </c>
      <c r="E151" s="38" t="n"/>
      <c r="F151" s="26" t="n"/>
      <c r="G151" s="38">
        <f>IFERROR(VLOOKUP($A204&amp;"_"&amp;$B204,Results_Deltas!$A$2:$P$15000,5,FALSE),"")</f>
        <v/>
      </c>
      <c r="H151" s="38" t="inlineStr">
        <is>
          <t>Blanket (page end)</t>
        </is>
      </c>
      <c r="I151" s="26" t="n"/>
      <c r="J151" s="26" t="n"/>
      <c r="K151" s="26" t="n"/>
      <c r="L151" s="26" t="inlineStr">
        <is>
          <t>NO</t>
        </is>
      </c>
      <c r="M151" s="0" t="n">
        <v>-2.914667435606333</v>
      </c>
      <c r="N151" s="71" t="n">
        <v>106</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NEWBORN_LOSS_KILL_GAIN_THRESHOLD_PCT</t>
        </is>
      </c>
      <c r="B152" s="40" t="inlineStr">
        <is>
          <t>0</t>
        </is>
      </c>
      <c r="C152" s="38" t="n"/>
      <c r="D152" s="38" t="inlineStr">
        <is>
          <t>AUGMENT, EXIT, GLOBAL_CHECK, REDUCE, STOCKS_EXIT</t>
        </is>
      </c>
      <c r="E152" s="38" t="n"/>
      <c r="F152" s="26" t="n"/>
      <c r="G152" s="38">
        <f>IFERROR(VLOOKUP($A205&amp;"_"&amp;$B205,Results_Deltas!$A$2:$P$15000,5,FALSE),"")</f>
        <v/>
      </c>
      <c r="H152" s="38" t="inlineStr">
        <is>
          <t>Blanket (page end)</t>
        </is>
      </c>
      <c r="I152" s="26" t="n"/>
      <c r="J152" s="26" t="n"/>
      <c r="K152" s="26" t="n"/>
      <c r="L152" s="26" t="inlineStr">
        <is>
          <t>NO</t>
        </is>
      </c>
      <c r="M152" s="0" t="n">
        <v>-0.7880034884471889</v>
      </c>
      <c r="N152" s="71" t="n">
        <v>106</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NEWBORN_LOSS_KILL_GAIN_THRESHOLD_PCT</t>
        </is>
      </c>
      <c r="B153" s="38" t="inlineStr">
        <is>
          <t>2.0</t>
        </is>
      </c>
      <c r="C153" s="38" t="n"/>
      <c r="D153" s="38" t="inlineStr">
        <is>
          <t>AUGMENT, EXIT, GLOBAL_CHECK, REDUCE, STOCKS_EXIT</t>
        </is>
      </c>
      <c r="E153" s="38" t="n"/>
      <c r="F153" s="26" t="n"/>
      <c r="G153" s="38">
        <f>IFERROR(VLOOKUP($A206&amp;"_"&amp;$B206,Results_Deltas!$A$2:$P$15000,5,FALSE),"")</f>
        <v/>
      </c>
      <c r="H153" s="38" t="inlineStr">
        <is>
          <t>Blanket (page end)</t>
        </is>
      </c>
      <c r="I153" s="26" t="n"/>
      <c r="J153" s="26" t="n"/>
      <c r="K153" s="26" t="n"/>
      <c r="L153" s="26" t="inlineStr">
        <is>
          <t>YES</t>
        </is>
      </c>
      <c r="M153" s="0" t="n">
        <v>-1.922802062737104</v>
      </c>
      <c r="N153" s="71" t="n">
        <v>106</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NEWBORN_LOSS_KILL_GAIN_THRESHOLD_PCT</t>
        </is>
      </c>
      <c r="B154" s="38" t="inlineStr">
        <is>
          <t>1.0</t>
        </is>
      </c>
      <c r="C154" s="38" t="n"/>
      <c r="D154" s="38" t="inlineStr">
        <is>
          <t>AUGMENT, EXIT, GLOBAL_CHECK, REDUCE, STOCKS_EXIT</t>
        </is>
      </c>
      <c r="E154" s="38" t="n"/>
      <c r="F154" s="26" t="n"/>
      <c r="G154" s="38">
        <f>IFERROR(VLOOKUP($A207&amp;"_"&amp;$B207,Results_Deltas!$A$2:$P$15000,5,FALSE),"")</f>
        <v/>
      </c>
      <c r="H154" s="38" t="inlineStr">
        <is>
          <t>Blanket (page end)</t>
        </is>
      </c>
      <c r="I154" s="26" t="n"/>
      <c r="J154" s="26" t="n"/>
      <c r="K154" s="26" t="n"/>
      <c r="L154" s="26" t="inlineStr">
        <is>
          <t>YES</t>
        </is>
      </c>
      <c r="M154" s="0" t="n">
        <v>-2.434065719308851</v>
      </c>
      <c r="N154" s="71" t="n">
        <v>105</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0.5</t>
        </is>
      </c>
      <c r="C155" s="38" t="n"/>
      <c r="D155" s="38" t="inlineStr">
        <is>
          <t>AUGMENT, EXIT, GLOBAL_CHECK, REDUCE, STOCKS_EXIT</t>
        </is>
      </c>
      <c r="E155" s="38" t="n"/>
      <c r="F155" s="26" t="n"/>
      <c r="G155" s="38">
        <f>IFERROR(VLOOKUP($A208&amp;"_"&amp;$B208,Results_Deltas!$A$2:$P$15000,5,FALSE),"")</f>
        <v/>
      </c>
      <c r="H155" s="38" t="inlineStr">
        <is>
          <t>Blanket (page end)</t>
        </is>
      </c>
      <c r="I155" s="26" t="n"/>
      <c r="J155" s="26" t="n"/>
      <c r="K155" s="26" t="n"/>
      <c r="L155" s="26" t="inlineStr">
        <is>
          <t>NO</t>
        </is>
      </c>
      <c r="M155" s="0" t="n">
        <v>-2.406400481995691</v>
      </c>
      <c r="N155" s="71" t="n">
        <v>105</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NEWBORN_LOSS_KILL_REQUIRE_VEL_AGAINST</t>
        </is>
      </c>
      <c r="B156" s="38" t="inlineStr">
        <is>
          <t>0.0</t>
        </is>
      </c>
      <c r="C156" s="38" t="n"/>
      <c r="D156" s="38" t="inlineStr">
        <is>
          <t>AUGMENT, EXIT, GLOBAL_CHECK, REDUCE, STOCKS_EXIT</t>
        </is>
      </c>
      <c r="E156" s="38" t="n"/>
      <c r="F156" s="26" t="n"/>
      <c r="G156" s="38">
        <f>IFERROR(VLOOKUP($A209&amp;"_"&amp;$B209,Results_Deltas!$A$2:$P$15000,5,FALSE),"")</f>
        <v/>
      </c>
      <c r="H156" s="38" t="inlineStr">
        <is>
          <t>Blanket (page end)</t>
        </is>
      </c>
      <c r="I156" s="26" t="n"/>
      <c r="J156" s="26" t="n"/>
      <c r="K156" s="26" t="n"/>
      <c r="L156" s="26" t="inlineStr">
        <is>
          <t>NO</t>
        </is>
      </c>
      <c r="M156" s="0" t="n">
        <v>-0.8399552069677098</v>
      </c>
      <c r="N156" s="71" t="n">
        <v>101</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NEWBORN_LOSS_KILL_REQUIRE_VEL_AGAINST</t>
        </is>
      </c>
      <c r="B157" s="38" t="inlineStr">
        <is>
          <t>0.0_ALT</t>
        </is>
      </c>
      <c r="C157" s="38" t="n"/>
      <c r="D157" s="38" t="inlineStr">
        <is>
          <t>AUGMENT, EXIT, GLOBAL_CHECK, REDUCE, STOCKS_EXIT</t>
        </is>
      </c>
      <c r="E157" s="38" t="n"/>
      <c r="F157" s="26" t="n"/>
      <c r="G157" s="38">
        <f>IFERROR(VLOOKUP($A210&amp;"_"&amp;$B210,Results_Deltas!$A$2:$P$15000,5,FALSE),"")</f>
        <v/>
      </c>
      <c r="H157" s="38" t="inlineStr">
        <is>
          <t>Blanket (page end)</t>
        </is>
      </c>
      <c r="I157" s="26" t="n"/>
      <c r="J157" s="26" t="n"/>
      <c r="K157" s="26" t="n"/>
      <c r="L157" s="26" t="inlineStr">
        <is>
          <t>NO</t>
        </is>
      </c>
      <c r="M157" s="0" t="n">
        <v>-0.8399552069677098</v>
      </c>
      <c r="N157" s="71" t="n">
        <v>101</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NEW_POSITION_MAX_LOSS_THRESHOLD</t>
        </is>
      </c>
      <c r="B158" s="38" t="inlineStr">
        <is>
          <t>0</t>
        </is>
      </c>
      <c r="C158" s="38" t="n"/>
      <c r="D158" s="38" t="inlineStr">
        <is>
          <t>AUGMENT, EXIT, GLOBAL_CHECK, REDUCE, STOCKS_EXIT</t>
        </is>
      </c>
      <c r="E158" s="38" t="n"/>
      <c r="F158" s="26" t="n"/>
      <c r="G158" s="38">
        <f>IFERROR(VLOOKUP($A211&amp;"_"&amp;$B211,Results_Deltas!$A$2:$P$15000,5,FALSE),"")</f>
        <v/>
      </c>
      <c r="H158" s="38" t="inlineStr">
        <is>
          <t>Blanket (page end)</t>
        </is>
      </c>
      <c r="I158" s="26" t="n"/>
      <c r="J158" s="26" t="n"/>
      <c r="K158" s="26" t="n"/>
      <c r="L158" s="26" t="inlineStr">
        <is>
          <t>NO</t>
        </is>
      </c>
      <c r="M158" s="0" t="n">
        <v>-0.9365086205796982</v>
      </c>
      <c r="N158" s="71" t="n">
        <v>105</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NEW_POSITION_MAX_LOSS_THRESHOLD</t>
        </is>
      </c>
      <c r="B159" s="38" t="inlineStr">
        <is>
          <t>2.0</t>
        </is>
      </c>
      <c r="C159" s="38" t="n"/>
      <c r="D159" s="38" t="inlineStr">
        <is>
          <t>AUGMENT, EXIT, GLOBAL_CHECK, REDUCE, STOCKS_EXIT</t>
        </is>
      </c>
      <c r="E159" s="38" t="n"/>
      <c r="F159" s="26" t="n"/>
      <c r="G159" s="38">
        <f>IFERROR(VLOOKUP($A212&amp;"_"&amp;$B212,Results_Deltas!$A$2:$P$15000,5,FALSE),"")</f>
        <v/>
      </c>
      <c r="H159" s="38" t="inlineStr">
        <is>
          <t>Blanket (page end)</t>
        </is>
      </c>
      <c r="I159" s="26" t="n"/>
      <c r="J159" s="26" t="n"/>
      <c r="K159" s="26" t="n"/>
      <c r="L159" s="26" t="inlineStr">
        <is>
          <t>NO</t>
        </is>
      </c>
      <c r="M159" s="0" t="n">
        <v>-2.871432025389842</v>
      </c>
      <c r="N159" s="71" t="n">
        <v>104</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1.0</t>
        </is>
      </c>
      <c r="C160" s="38" t="n"/>
      <c r="D160" s="38" t="inlineStr">
        <is>
          <t>AUGMENT, EXIT, GLOBAL_CHECK, REDUCE, STOCKS_EXIT</t>
        </is>
      </c>
      <c r="E160" s="38" t="n"/>
      <c r="F160" s="26" t="n"/>
      <c r="G160" s="38">
        <f>IFERROR(VLOOKUP($A213&amp;"_"&amp;$B213,Results_Deltas!$A$2:$P$15000,5,FALSE),"")</f>
        <v/>
      </c>
      <c r="H160" s="38" t="inlineStr">
        <is>
          <t>Blanket (page end)</t>
        </is>
      </c>
      <c r="I160" s="26" t="n"/>
      <c r="J160" s="26" t="n"/>
      <c r="K160" s="26" t="n"/>
      <c r="L160" s="26" t="inlineStr">
        <is>
          <t>NO</t>
        </is>
      </c>
      <c r="M160" s="0" t="n">
        <v>-2.211868618635919</v>
      </c>
      <c r="N160" s="71" t="n">
        <v>105</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0.5</t>
        </is>
      </c>
      <c r="C161" s="38" t="n"/>
      <c r="D161" s="38" t="inlineStr">
        <is>
          <t>AUGMENT, EXIT, GLOBAL_CHECK, REDUCE, STOCKS_EXIT</t>
        </is>
      </c>
      <c r="E161" s="38" t="n"/>
      <c r="F161" s="26" t="n"/>
      <c r="G161" s="38">
        <f>IFERROR(VLOOKUP($A214&amp;"_"&amp;$B214,Results_Deltas!$A$2:$P$15000,5,FALSE),"")</f>
        <v/>
      </c>
      <c r="H161" s="38" t="inlineStr">
        <is>
          <t>Blanket (page end)</t>
        </is>
      </c>
      <c r="I161" s="26" t="n"/>
      <c r="J161" s="26" t="n"/>
      <c r="K161" s="26" t="n"/>
      <c r="L161" s="26" t="inlineStr">
        <is>
          <t>NO</t>
        </is>
      </c>
      <c r="M161" s="0" t="n">
        <v>-1.980955507297841</v>
      </c>
      <c r="N161" s="71" t="n">
        <v>105</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OI_CONFIRM_ENABLED</t>
        </is>
      </c>
      <c r="B162" s="38" t="inlineStr">
        <is>
          <t>False</t>
        </is>
      </c>
      <c r="C162" s="38" t="n"/>
      <c r="D162" s="38" t="inlineStr">
        <is>
          <t>ENTRY, GLOBAL_CHECK, STOCKS_EXIT</t>
        </is>
      </c>
      <c r="E162" s="38" t="n"/>
      <c r="F162" s="26" t="n"/>
      <c r="G162" s="38">
        <f>IFERROR(VLOOKUP($A215&amp;"_"&amp;$B215,Results_Deltas!$A$2:$P$15000,5,FALSE),"")</f>
        <v/>
      </c>
      <c r="H162" s="38" t="inlineStr">
        <is>
          <t>Blanket (page end)</t>
        </is>
      </c>
      <c r="I162" s="26" t="n"/>
      <c r="J162" s="26" t="n"/>
      <c r="K162" s="26" t="n"/>
      <c r="L162" s="26" t="inlineStr">
        <is>
          <t>NO</t>
        </is>
      </c>
      <c r="M162" s="0" t="n">
        <v>-1.033359404504189</v>
      </c>
      <c r="N162" s="71" t="n">
        <v>93</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9" t="inlineStr">
        <is>
          <t>OI_CONFIRM_ENABLED</t>
        </is>
      </c>
      <c r="B163" s="40" t="inlineStr">
        <is>
          <t>True</t>
        </is>
      </c>
      <c r="C163" s="38" t="n"/>
      <c r="D163" s="38" t="inlineStr">
        <is>
          <t>ENTRY, GLOBAL_CHECK, STOCKS_EXIT</t>
        </is>
      </c>
      <c r="E163" s="38" t="n"/>
      <c r="F163" s="26" t="n"/>
      <c r="G163" s="38">
        <f>IFERROR(VLOOKUP($A216&amp;"_"&amp;$B216,Results_Deltas!$A$2:$P$15000,5,FALSE),"")</f>
        <v/>
      </c>
      <c r="H163" s="38" t="inlineStr">
        <is>
          <t>Blanket (page end)</t>
        </is>
      </c>
      <c r="I163" s="26" t="n"/>
      <c r="J163" s="26" t="n"/>
      <c r="K163" s="26" t="n"/>
      <c r="L163" s="26" t="inlineStr">
        <is>
          <t>NO</t>
        </is>
      </c>
      <c r="M163" s="0" t="n">
        <v>-3.920522648709543</v>
      </c>
      <c r="N163" s="71" t="n">
        <v>101</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OI_CONFIRM_MIN_CHANGE_PCT</t>
        </is>
      </c>
      <c r="B164" s="38" t="inlineStr">
        <is>
          <t>0</t>
        </is>
      </c>
      <c r="C164" s="38" t="n"/>
      <c r="D164" s="38" t="inlineStr">
        <is>
          <t>ENTRY, GLOBAL_CHECK, STOCKS_EXIT</t>
        </is>
      </c>
      <c r="E164" s="38" t="n"/>
      <c r="F164" s="26" t="n"/>
      <c r="G164" s="38">
        <f>IFERROR(VLOOKUP($A217&amp;"_"&amp;$B217,Results_Deltas!$A$2:$P$15000,5,FALSE),"")</f>
        <v/>
      </c>
      <c r="H164" s="38" t="inlineStr">
        <is>
          <t>Blanket (page end)</t>
        </is>
      </c>
      <c r="I164" s="26" t="n"/>
      <c r="J164" s="26" t="n"/>
      <c r="K164" s="26" t="n"/>
      <c r="L164" s="26" t="inlineStr">
        <is>
          <t>NO</t>
        </is>
      </c>
      <c r="M164" s="0" t="n">
        <v>-3.43723934059771</v>
      </c>
      <c r="N164" s="71" t="n">
        <v>105</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OI_CONFIRM_MIN_CHANGE_PCT</t>
        </is>
      </c>
      <c r="B165" s="38" t="inlineStr">
        <is>
          <t>2.0</t>
        </is>
      </c>
      <c r="C165" s="38" t="n"/>
      <c r="D165" s="38" t="inlineStr">
        <is>
          <t>ENTRY, GLOBAL_CHECK, STOCKS_EXIT</t>
        </is>
      </c>
      <c r="E165" s="38" t="n"/>
      <c r="F165" s="26" t="n"/>
      <c r="G165" s="38">
        <f>IFERROR(VLOOKUP($A218&amp;"_"&amp;$B218,Results_Deltas!$A$2:$P$15000,5,FALSE),"")</f>
        <v/>
      </c>
      <c r="H165" s="38" t="inlineStr">
        <is>
          <t>Blanket (page end)</t>
        </is>
      </c>
      <c r="I165" s="26" t="n"/>
      <c r="J165" s="26" t="n"/>
      <c r="K165" s="26" t="n"/>
      <c r="L165" s="26" t="inlineStr">
        <is>
          <t>YES</t>
        </is>
      </c>
      <c r="M165" s="0" t="n">
        <v>-4.156713820786222</v>
      </c>
      <c r="N165" s="71" t="n">
        <v>100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1.0</t>
        </is>
      </c>
      <c r="C166" s="38" t="n"/>
      <c r="D166" s="38" t="inlineStr">
        <is>
          <t>ENTRY, GLOBAL_CHECK, STOCKS_EXIT</t>
        </is>
      </c>
      <c r="E166" s="38" t="n"/>
      <c r="F166" s="26" t="n"/>
      <c r="G166" s="38">
        <f>IFERROR(VLOOKUP($A219&amp;"_"&amp;$B219,Results_Deltas!$A$2:$P$15000,5,FALSE),"")</f>
        <v/>
      </c>
      <c r="H166" s="38" t="inlineStr">
        <is>
          <t>Blanket (page end)</t>
        </is>
      </c>
      <c r="I166" s="26" t="n"/>
      <c r="J166" s="26" t="n"/>
      <c r="K166" s="26" t="n"/>
      <c r="L166" s="26" t="inlineStr">
        <is>
          <t>NO</t>
        </is>
      </c>
      <c r="M166" s="0" t="n">
        <v>-2.959358952767639</v>
      </c>
      <c r="N166" s="71" t="n">
        <v>105</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OI_CONFIRM_MIN_CHANGE_PCT</t>
        </is>
      </c>
      <c r="B167" s="40" t="inlineStr">
        <is>
          <t>0.5</t>
        </is>
      </c>
      <c r="C167" s="38" t="n"/>
      <c r="D167" s="38" t="inlineStr">
        <is>
          <t>ENTRY, GLOBAL_CHECK, STOCKS_EXIT</t>
        </is>
      </c>
      <c r="E167" s="38" t="n"/>
      <c r="F167" s="26" t="n"/>
      <c r="G167" s="38">
        <f>IFERROR(VLOOKUP($A220&amp;"_"&amp;$B220,Results_Deltas!$A$2:$P$15000,5,FALSE),"")</f>
        <v/>
      </c>
      <c r="H167" s="38" t="inlineStr">
        <is>
          <t>Blanket (page end)</t>
        </is>
      </c>
      <c r="I167" s="26" t="n"/>
      <c r="J167" s="26" t="n"/>
      <c r="K167" s="26" t="n"/>
      <c r="L167" s="26" t="inlineStr">
        <is>
          <t>NO</t>
        </is>
      </c>
      <c r="M167" s="0" t="n">
        <v>-1.883282834340733</v>
      </c>
      <c r="N167" s="71" t="n">
        <v>104</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OI_CONFIRM_MIN_PRICE_PCT</t>
        </is>
      </c>
      <c r="B168" s="38" t="inlineStr">
        <is>
          <t>0</t>
        </is>
      </c>
      <c r="C168" s="38" t="n"/>
      <c r="D168" s="38" t="inlineStr">
        <is>
          <t>ENTRY, GLOBAL_CHECK, STOCKS_EXIT</t>
        </is>
      </c>
      <c r="E168" s="38" t="n"/>
      <c r="F168" s="26" t="n"/>
      <c r="G168" s="38">
        <f>IFERROR(VLOOKUP($A221&amp;"_"&amp;$B221,Results_Deltas!$A$2:$P$15000,5,FALSE),"")</f>
        <v/>
      </c>
      <c r="H168" s="38" t="inlineStr">
        <is>
          <t>Blanket (page end)</t>
        </is>
      </c>
      <c r="I168" s="26" t="n"/>
      <c r="J168" s="26" t="n"/>
      <c r="K168" s="26" t="n"/>
      <c r="L168" s="26" t="inlineStr">
        <is>
          <t>NO</t>
        </is>
      </c>
      <c r="M168" s="0" t="n">
        <v>-2.354547392687361</v>
      </c>
      <c r="N168" s="71" t="n">
        <v>103</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OI_CONFIRM_MIN_PRICE_PCT</t>
        </is>
      </c>
      <c r="B169" s="38" t="inlineStr">
        <is>
          <t>2.0</t>
        </is>
      </c>
      <c r="C169" s="38" t="n"/>
      <c r="D169" s="38" t="inlineStr">
        <is>
          <t>ENTRY, GLOBAL_CHECK, STOCKS_EXIT</t>
        </is>
      </c>
      <c r="E169" s="38" t="n"/>
      <c r="F169" s="26" t="n"/>
      <c r="G169" s="38">
        <f>IFERROR(VLOOKUP($A222&amp;"_"&amp;$B222,Results_Deltas!$A$2:$P$15000,5,FALSE),"")</f>
        <v/>
      </c>
      <c r="H169" s="38" t="inlineStr">
        <is>
          <t>Blanket (page end)</t>
        </is>
      </c>
      <c r="I169" s="26" t="n"/>
      <c r="J169" s="26" t="n"/>
      <c r="K169" s="26" t="n"/>
      <c r="L169" s="26" t="inlineStr">
        <is>
          <t>YES</t>
        </is>
      </c>
      <c r="M169" s="0" t="n">
        <v>-2.665344429588409</v>
      </c>
      <c r="N169" s="71" t="n">
        <v>104</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1.0</t>
        </is>
      </c>
      <c r="C170" s="38" t="n"/>
      <c r="D170" s="38" t="inlineStr">
        <is>
          <t>ENTRY, GLOBAL_CHECK, STOCKS_EXIT</t>
        </is>
      </c>
      <c r="E170" s="38" t="n"/>
      <c r="F170" s="26" t="n"/>
      <c r="G170" s="38">
        <f>IFERROR(VLOOKUP($A223&amp;"_"&amp;$B223,Results_Deltas!$A$2:$P$15000,5,FALSE),"")</f>
        <v/>
      </c>
      <c r="H170" s="38" t="inlineStr">
        <is>
          <t>Blanket (page end)</t>
        </is>
      </c>
      <c r="I170" s="26" t="n"/>
      <c r="J170" s="26" t="n"/>
      <c r="K170" s="26" t="n"/>
      <c r="L170" s="26" t="inlineStr">
        <is>
          <t>NO</t>
        </is>
      </c>
      <c r="M170" s="0" t="n">
        <v>-3.973575701627417</v>
      </c>
      <c r="N170" s="71" t="n">
        <v>98</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0.5</t>
        </is>
      </c>
      <c r="C171" s="38" t="n"/>
      <c r="D171" s="38" t="inlineStr">
        <is>
          <t>ENTRY, GLOBAL_CHECK, STOCKS_EXIT</t>
        </is>
      </c>
      <c r="E171" s="38" t="n"/>
      <c r="F171" s="26" t="n"/>
      <c r="G171" s="38">
        <f>IFERROR(VLOOKUP($A224&amp;"_"&amp;$B224,Results_Deltas!$A$2:$P$15000,5,FALSE),"")</f>
        <v/>
      </c>
      <c r="H171" s="38" t="inlineStr">
        <is>
          <t>Blanket (page end)</t>
        </is>
      </c>
      <c r="I171" s="26" t="n"/>
      <c r="J171" s="26" t="n"/>
      <c r="K171" s="26" t="n"/>
      <c r="L171" s="26" t="inlineStr">
        <is>
          <t>NO</t>
        </is>
      </c>
      <c r="M171" s="0" t="n">
        <v>-3.965490336768173</v>
      </c>
      <c r="N171" s="71" t="n">
        <v>99</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0" t="inlineStr">
        <is>
          <t>BB_PROFIT_TAKE_TF</t>
        </is>
      </c>
      <c r="B172" s="0" t="inlineStr">
        <is>
          <t>OFF</t>
        </is>
      </c>
      <c r="D172" s="0" t="inlineStr">
        <is>
          <t>PROFIT_BB</t>
        </is>
      </c>
      <c r="G172" s="0">
        <f>IFERROR(VLOOKUP($A172&amp;"_"&amp;$B172,Results_Deltas!$A$2:$P$15000,5,FALSE),"")</f>
        <v/>
      </c>
      <c r="H172" s="0">
        <f>IFERROR(VLOOKUP($A172,Results_30d_Deltas!$A$2:$H$5000,7,FALSE)-E3,"")</f>
        <v/>
      </c>
      <c r="I172" s="0">
        <f>IFERROR(VLOOKUP($A172,Results_30d_Deltas!$A$2:$H$5000,6,FALSE),"")</f>
        <v/>
      </c>
      <c r="L172" s="0" t="inlineStr">
        <is>
          <t>YES</t>
        </is>
      </c>
      <c r="M172" s="0" t="n">
        <v>0</v>
      </c>
      <c r="N172" s="0" t="n">
        <v>4</v>
      </c>
    </row>
    <row r="173" ht="15.75" customHeight="1" s="67">
      <c r="A173" s="0" t="inlineStr">
        <is>
          <t>BB_PROFIT_TAKE_TF</t>
        </is>
      </c>
      <c r="B173" s="0" t="inlineStr">
        <is>
          <t>15m</t>
        </is>
      </c>
      <c r="D173" s="0" t="inlineStr">
        <is>
          <t>PROFIT_BB</t>
        </is>
      </c>
      <c r="G173" s="0">
        <f>IFERROR(VLOOKUP($A173&amp;"_"&amp;$B173,Results_Deltas!$A$2:$P$15000,5,FALSE),"")</f>
        <v/>
      </c>
      <c r="H173" s="0">
        <f>IFERROR(VLOOKUP($A173,Results_30d_Deltas!$A$2:$H$5000,7,FALSE)-E3,"")</f>
        <v/>
      </c>
      <c r="I173" s="0">
        <f>IFERROR(VLOOKUP($A173,Results_30d_Deltas!$A$2:$H$5000,6,FALSE),"")</f>
        <v/>
      </c>
      <c r="L173" s="0" t="inlineStr">
        <is>
          <t>NO</t>
        </is>
      </c>
      <c r="M173" s="0" t="n">
        <v>0</v>
      </c>
      <c r="N173" s="0" t="n">
        <v>4</v>
      </c>
    </row>
    <row r="174" ht="15.75" customHeight="1" s="67">
      <c r="A174" s="0" t="inlineStr">
        <is>
          <t>BB_PROFIT_TAKE_TF</t>
        </is>
      </c>
      <c r="B174" s="0" t="inlineStr">
        <is>
          <t>1h</t>
        </is>
      </c>
      <c r="D174" s="0" t="inlineStr">
        <is>
          <t>PROFIT_BB</t>
        </is>
      </c>
      <c r="G174" s="0">
        <f>IFERROR(VLOOKUP($A174&amp;"_"&amp;$B174,Results_Deltas!$A$2:$P$15000,5,FALSE),"")</f>
        <v/>
      </c>
      <c r="H174" s="0">
        <f>IFERROR(VLOOKUP($A174,Results_30d_Deltas!$A$2:$H$5000,7,FALSE)-E3,"")</f>
        <v/>
      </c>
      <c r="I174" s="0">
        <f>IFERROR(VLOOKUP($A174,Results_30d_Deltas!$A$2:$H$5000,6,FALSE),"")</f>
        <v/>
      </c>
      <c r="L174" s="0" t="inlineStr">
        <is>
          <t>NO</t>
        </is>
      </c>
      <c r="M174" s="0" t="n">
        <v>0</v>
      </c>
      <c r="N174" s="0" t="n">
        <v>4</v>
      </c>
    </row>
    <row r="175" ht="15.75" customHeight="1" s="67">
      <c r="A175" s="0" t="inlineStr">
        <is>
          <t>BB_PROFIT_TAKE_TF</t>
        </is>
      </c>
      <c r="B175" s="0" t="inlineStr">
        <is>
          <t>4h</t>
        </is>
      </c>
      <c r="D175" s="0" t="inlineStr">
        <is>
          <t>PROFIT_BB</t>
        </is>
      </c>
      <c r="G175" s="0">
        <f>IFERROR(VLOOKUP($A175&amp;"_"&amp;$B175,Results_Deltas!$A$2:$P$15000,5,FALSE),"")</f>
        <v/>
      </c>
      <c r="H175" s="0">
        <f>IFERROR(VLOOKUP($A175,Results_30d_Deltas!$A$2:$H$5000,7,FALSE)-E3,"")</f>
        <v/>
      </c>
      <c r="I175" s="0">
        <f>IFERROR(VLOOKUP($A175,Results_30d_Deltas!$A$2:$H$5000,6,FALSE),"")</f>
        <v/>
      </c>
      <c r="L175" s="0" t="inlineStr">
        <is>
          <t>NO</t>
        </is>
      </c>
      <c r="M175" s="0" t="n">
        <v>0</v>
      </c>
      <c r="N175" s="0" t="n">
        <v>4</v>
      </c>
    </row>
    <row r="176" ht="15.75" customHeight="1" s="67">
      <c r="A176" s="0" t="inlineStr">
        <is>
          <t>BB_PROFIT_TAKE_TF</t>
        </is>
      </c>
      <c r="B176" s="0" t="inlineStr">
        <is>
          <t>D</t>
        </is>
      </c>
      <c r="D176" s="0" t="inlineStr">
        <is>
          <t>PROFIT_BB</t>
        </is>
      </c>
      <c r="G176" s="0">
        <f>IFERROR(VLOOKUP($A176&amp;"_"&amp;$B176,Results_Deltas!$A$2:$P$15000,5,FALSE),"")</f>
        <v/>
      </c>
      <c r="H176" s="0">
        <f>IFERROR(VLOOKUP($A176,Results_30d_Deltas!$A$2:$H$5000,7,FALSE)-E3,"")</f>
        <v/>
      </c>
      <c r="I176" s="0">
        <f>IFERROR(VLOOKUP($A176,Results_30d_Deltas!$A$2:$H$5000,6,FALSE),"")</f>
        <v/>
      </c>
      <c r="L176" s="0" t="inlineStr">
        <is>
          <t>NO</t>
        </is>
      </c>
      <c r="M176" s="0" t="n">
        <v>0</v>
      </c>
      <c r="N176" s="0" t="n">
        <v>4</v>
      </c>
    </row>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sheetData>
  <mergeCells count="1">
    <mergeCell ref="A1:IL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O17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11 REDUCE_SIGNAL_RATER - 42 bases -&gt; 143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WT_PERCENTILE_EXIT_OS_4H</t>
        </is>
      </c>
      <c r="B3" s="26" t="inlineStr">
        <is>
          <t>1.0</t>
        </is>
      </c>
      <c r="C3" s="26" t="n"/>
      <c r="D3" s="26" t="n"/>
      <c r="E3" s="26" t="n"/>
      <c r="F3" s="26" t="n"/>
      <c r="G3" s="26">
        <f>IFERROR(VLOOKUP($A128&amp;"_"&amp;$B128,Results_Deltas!$A$2:$P$15000,5,FALSE),"")</f>
        <v/>
      </c>
      <c r="H3" s="26">
        <f>IFERROR(VLOOKUP($A128,Results_30d_Deltas!$A$2:$H$5000,7,FALSE)-E127,"")</f>
        <v/>
      </c>
      <c r="I3" s="26">
        <f>IFERROR(VLOOKUP($A128,Results_30d_Deltas!$A$2:$H$5000,6,FALSE),"")</f>
        <v/>
      </c>
      <c r="J3" s="26" t="n"/>
      <c r="K3" s="26" t="n"/>
      <c r="L3" s="26" t="inlineStr">
        <is>
          <t>NO</t>
        </is>
      </c>
      <c r="M3" s="74" t="n">
        <v>-1.31284350411462</v>
      </c>
      <c r="N3" s="71" t="n">
        <v>40</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4" t="inlineStr">
        <is>
          <t>EXIT_R1_R2_FILTER_TF=OFF</t>
        </is>
      </c>
      <c r="CW3" s="34" t="inlineStr">
        <is>
          <t>EXIT_R1_R2_FILTER_TF=D</t>
        </is>
      </c>
      <c r="CX3" s="34" t="inlineStr">
        <is>
          <t>EXIT_R1_R2_FILTER_TF=4h</t>
        </is>
      </c>
      <c r="CY3" s="34" t="inlineStr">
        <is>
          <t>EXIT_R1_R2_FILTER_TF=1h</t>
        </is>
      </c>
      <c r="CZ3" s="34" t="inlineStr">
        <is>
          <t>EXIT_R1_R2_FILTER_TF=15m</t>
        </is>
      </c>
      <c r="DA3" s="34" t="inlineStr">
        <is>
          <t>EXIT_TIGHT_BREAKOUT_SCORER_FILTER_TF=OFF</t>
        </is>
      </c>
      <c r="DB3" s="34" t="inlineStr">
        <is>
          <t>EXIT_TIGHT_BREAKOUT_SCORER_FILTER_TF=D</t>
        </is>
      </c>
      <c r="DC3" s="34" t="inlineStr">
        <is>
          <t>EXIT_TIGHT_BREAKOUT_SCORER_FILTER_TF=4h</t>
        </is>
      </c>
      <c r="DD3" s="34" t="inlineStr">
        <is>
          <t>EXIT_TIGHT_BREAKOUT_SCORER_FILTER_TF=1h</t>
        </is>
      </c>
      <c r="DE3" s="34" t="inlineStr">
        <is>
          <t>EXIT_TIGHT_BREAKOUT_SCORER_FILTER_TF=15m</t>
        </is>
      </c>
      <c r="DF3" s="34" t="inlineStr">
        <is>
          <t>EXIT_TOP_FADE_FILTER_TF=OFF</t>
        </is>
      </c>
      <c r="DG3" s="34" t="inlineStr">
        <is>
          <t>EXIT_TOP_FADE_FILTER_TF=D</t>
        </is>
      </c>
      <c r="DH3" s="34" t="inlineStr">
        <is>
          <t>EXIT_TOP_FADE_FILTER_TF=4h</t>
        </is>
      </c>
      <c r="DI3" s="34" t="inlineStr">
        <is>
          <t>EXIT_TOP_FADE_FILTER_TF=1h</t>
        </is>
      </c>
      <c r="DJ3" s="34" t="inlineStr">
        <is>
          <t>EXIT_TOP_FADE_FILTER_TF=15m</t>
        </is>
      </c>
      <c r="DK3" s="34" t="inlineStr">
        <is>
          <t>EXIT_TO_REDUCE_ADAPTER_FILTER_TF=OFF</t>
        </is>
      </c>
      <c r="DL3" s="34" t="inlineStr">
        <is>
          <t>EXIT_TO_REDUCE_ADAPTER_FILTER_TF=D</t>
        </is>
      </c>
      <c r="DM3" s="34" t="inlineStr">
        <is>
          <t>EXIT_TO_REDUCE_ADAPTER_FILTER_TF=4h</t>
        </is>
      </c>
      <c r="DN3" s="34" t="inlineStr">
        <is>
          <t>EXIT_TO_REDUCE_ADAPTER_FILTER_TF=1h</t>
        </is>
      </c>
      <c r="DO3" s="34" t="inlineStr">
        <is>
          <t>EXIT_TO_REDUCE_ADAPTER_FILTER_TF=15m</t>
        </is>
      </c>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ez_manage.py:5930 top()</t>
        </is>
      </c>
      <c r="IN3" s="26" t="inlineStr">
        <is>
          <t>v12_quick_engine.py:3770 x5</t>
        </is>
      </c>
      <c r="IO3" s="26" t="n"/>
    </row>
    <row r="4" ht="10.5" customHeight="1" s="67">
      <c r="A4" s="26" t="inlineStr">
        <is>
          <t>WT_PERCENTILE_EXIT_OS_4H</t>
        </is>
      </c>
      <c r="B4" s="26" t="inlineStr">
        <is>
          <t>0.5</t>
        </is>
      </c>
      <c r="C4" s="26" t="n"/>
      <c r="D4" s="26" t="n"/>
      <c r="E4" s="26" t="n"/>
      <c r="F4" s="26" t="n"/>
      <c r="G4" s="26">
        <f>IFERROR(VLOOKUP($A127&amp;"_"&amp;$B127,Results_Deltas!$A$2:$P$15000,5,FALSE),"")</f>
        <v/>
      </c>
      <c r="H4" s="26">
        <f>IFERROR(VLOOKUP($A127,Results_30d_Deltas!$A$2:$H$5000,7,FALSE)-E126,"")</f>
        <v/>
      </c>
      <c r="I4" s="26">
        <f>IFERROR(VLOOKUP($A127,Results_30d_Deltas!$A$2:$H$5000,6,FALSE),"")</f>
        <v/>
      </c>
      <c r="J4" s="26" t="n"/>
      <c r="K4" s="26" t="n"/>
      <c r="L4" s="26" t="inlineStr">
        <is>
          <t>NO</t>
        </is>
      </c>
      <c r="M4" s="74" t="n">
        <v>-1.761234403324947</v>
      </c>
      <c r="N4" s="71" t="n">
        <v>40</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4" t="inlineStr">
        <is>
          <t>EXIT_R1_R2_FILTER_TF=OFF</t>
        </is>
      </c>
      <c r="CW4" s="34" t="inlineStr">
        <is>
          <t>EXIT_R1_R2_FILTER_TF=D</t>
        </is>
      </c>
      <c r="CX4" s="34" t="inlineStr">
        <is>
          <t>EXIT_R1_R2_FILTER_TF=4h</t>
        </is>
      </c>
      <c r="CY4" s="34" t="inlineStr">
        <is>
          <t>EXIT_R1_R2_FILTER_TF=1h</t>
        </is>
      </c>
      <c r="CZ4" s="34" t="inlineStr">
        <is>
          <t>EXIT_R1_R2_FILTER_TF=15m</t>
        </is>
      </c>
      <c r="DA4" s="34" t="inlineStr">
        <is>
          <t>EXIT_TIGHT_BREAKOUT_SCORER_FILTER_TF=OFF</t>
        </is>
      </c>
      <c r="DB4" s="34" t="inlineStr">
        <is>
          <t>EXIT_TIGHT_BREAKOUT_SCORER_FILTER_TF=D</t>
        </is>
      </c>
      <c r="DC4" s="34" t="inlineStr">
        <is>
          <t>EXIT_TIGHT_BREAKOUT_SCORER_FILTER_TF=4h</t>
        </is>
      </c>
      <c r="DD4" s="34" t="inlineStr">
        <is>
          <t>EXIT_TIGHT_BREAKOUT_SCORER_FILTER_TF=1h</t>
        </is>
      </c>
      <c r="DE4" s="34" t="inlineStr">
        <is>
          <t>EXIT_TIGHT_BREAKOUT_SCORER_FILTER_TF=15m</t>
        </is>
      </c>
      <c r="DF4" s="34" t="inlineStr">
        <is>
          <t>EXIT_TOP_FADE_FILTER_TF=OFF</t>
        </is>
      </c>
      <c r="DG4" s="34" t="inlineStr">
        <is>
          <t>EXIT_TOP_FADE_FILTER_TF=D</t>
        </is>
      </c>
      <c r="DH4" s="34" t="inlineStr">
        <is>
          <t>EXIT_TOP_FADE_FILTER_TF=4h</t>
        </is>
      </c>
      <c r="DI4" s="34" t="inlineStr">
        <is>
          <t>EXIT_TOP_FADE_FILTER_TF=1h</t>
        </is>
      </c>
      <c r="DJ4" s="34" t="inlineStr">
        <is>
          <t>EXIT_TOP_FADE_FILTER_TF=15m</t>
        </is>
      </c>
      <c r="DK4" s="34" t="inlineStr">
        <is>
          <t>EXIT_TO_REDUCE_ADAPTER_FILTER_TF=OFF</t>
        </is>
      </c>
      <c r="DL4" s="34" t="inlineStr">
        <is>
          <t>EXIT_TO_REDUCE_ADAPTER_FILTER_TF=D</t>
        </is>
      </c>
      <c r="DM4" s="34" t="inlineStr">
        <is>
          <t>EXIT_TO_REDUCE_ADAPTER_FILTER_TF=4h</t>
        </is>
      </c>
      <c r="DN4" s="34" t="inlineStr">
        <is>
          <t>EXIT_TO_REDUCE_ADAPTER_FILTER_TF=1h</t>
        </is>
      </c>
      <c r="DO4" s="34" t="inlineStr">
        <is>
          <t>EXIT_TO_REDUCE_ADAPTER_FILTER_TF=15m</t>
        </is>
      </c>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ez_manage.py:5930 top()</t>
        </is>
      </c>
      <c r="IN4" s="26" t="inlineStr">
        <is>
          <t>v12_quick_engine.py:3770 x5</t>
        </is>
      </c>
      <c r="IO4" s="26" t="n"/>
    </row>
    <row r="5" ht="10.5" customHeight="1" s="67">
      <c r="A5" s="37" t="inlineStr">
        <is>
          <t>BANDAID_OFF_LOSER_RECOVER_PCT</t>
        </is>
      </c>
      <c r="B5" s="38" t="inlineStr">
        <is>
          <t>2.0</t>
        </is>
      </c>
      <c r="C5" s="38" t="n"/>
      <c r="D5" s="38" t="inlineStr">
        <is>
          <t>AUGMENT, ENTRY, EXIT, GLOBAL_CHECK, REDUCE, STOCKS_EXIT</t>
        </is>
      </c>
      <c r="E5" s="38" t="n"/>
      <c r="F5" s="26" t="n"/>
      <c r="G5" s="38">
        <f>IFERROR(VLOOKUP($A151&amp;"_"&amp;$B151,Results_Deltas!$A$2:$P$15000,5,FALSE),"")</f>
        <v/>
      </c>
      <c r="H5" s="38" t="inlineStr">
        <is>
          <t>Blanket (page end)</t>
        </is>
      </c>
      <c r="I5" s="26" t="n"/>
      <c r="J5" s="26" t="n"/>
      <c r="K5" s="26" t="n"/>
      <c r="L5" s="26" t="inlineStr">
        <is>
          <t>NO</t>
        </is>
      </c>
      <c r="M5" s="0" t="n">
        <v>-2.755827363764006</v>
      </c>
      <c r="N5" s="71" t="n">
        <v>115</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BANDAID_OFF_LOSER_RECOVER_PCT</t>
        </is>
      </c>
      <c r="B6" s="38" t="inlineStr">
        <is>
          <t>1.0</t>
        </is>
      </c>
      <c r="C6" s="38" t="n"/>
      <c r="D6" s="38" t="inlineStr">
        <is>
          <t>AUGMENT, ENTRY, EXIT, GLOBAL_CHECK, REDUCE, STOCKS_EXIT</t>
        </is>
      </c>
      <c r="E6" s="38" t="n"/>
      <c r="F6" s="26" t="n"/>
      <c r="G6" s="38">
        <f>IFERROR(VLOOKUP($A152&amp;"_"&amp;$B152,Results_Deltas!$A$2:$P$15000,5,FALSE),"")</f>
        <v/>
      </c>
      <c r="H6" s="38" t="inlineStr">
        <is>
          <t>Blanket (page end)</t>
        </is>
      </c>
      <c r="I6" s="26" t="n"/>
      <c r="J6" s="26" t="n"/>
      <c r="K6" s="26" t="n"/>
      <c r="L6" s="26" t="inlineStr">
        <is>
          <t>NO</t>
        </is>
      </c>
      <c r="M6" s="0" t="n">
        <v>-3.560587580512908</v>
      </c>
      <c r="N6" s="71" t="n">
        <v>111</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BANDAID_OFF_LOSER_RECOVER_PCT</t>
        </is>
      </c>
      <c r="B7" s="38" t="inlineStr">
        <is>
          <t>0.5</t>
        </is>
      </c>
      <c r="C7" s="38" t="n"/>
      <c r="D7" s="38" t="inlineStr">
        <is>
          <t>AUGMENT, ENTRY, EXIT, GLOBAL_CHECK, REDUCE, STOCKS_EXIT</t>
        </is>
      </c>
      <c r="E7" s="38" t="n"/>
      <c r="F7" s="26" t="n"/>
      <c r="G7" s="38">
        <f>IFERROR(VLOOKUP($A153&amp;"_"&amp;$B153,Results_Deltas!$A$2:$P$15000,5,FALSE),"")</f>
        <v/>
      </c>
      <c r="H7" s="38" t="inlineStr">
        <is>
          <t>Blanket (page end)</t>
        </is>
      </c>
      <c r="I7" s="26" t="n"/>
      <c r="J7" s="26" t="n"/>
      <c r="K7" s="26" t="n"/>
      <c r="L7" s="26" t="inlineStr">
        <is>
          <t>NO</t>
        </is>
      </c>
      <c r="M7" s="0" t="n">
        <v>-3.848673715899851</v>
      </c>
      <c r="N7" s="71" t="n">
        <v>111</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9" t="inlineStr">
        <is>
          <t>BAND_ARROW_ENABLED</t>
        </is>
      </c>
      <c r="B8" s="40" t="inlineStr">
        <is>
          <t>False</t>
        </is>
      </c>
      <c r="C8" s="38" t="n"/>
      <c r="D8" s="38" t="inlineStr">
        <is>
          <t>GLOBAL_CHECK, STOCKS_EXIT</t>
        </is>
      </c>
      <c r="E8" s="38" t="n"/>
      <c r="F8" s="26" t="n"/>
      <c r="G8" s="38">
        <f>IFERROR(VLOOKUP($A154&amp;"_"&amp;$B154,Results_Deltas!$A$2:$P$15000,5,FALSE),"")</f>
        <v/>
      </c>
      <c r="H8" s="38" t="inlineStr">
        <is>
          <t>Blanket (page end)</t>
        </is>
      </c>
      <c r="I8" s="26" t="n"/>
      <c r="J8" s="26" t="n"/>
      <c r="K8" s="26" t="n"/>
      <c r="L8" s="26" t="inlineStr">
        <is>
          <t>NO</t>
        </is>
      </c>
      <c r="M8" s="0" t="n">
        <v>-0.9517966494482196</v>
      </c>
      <c r="N8" s="71" t="n">
        <v>108</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BAND_ARROW_ENABLED</t>
        </is>
      </c>
      <c r="B9" s="38" t="inlineStr">
        <is>
          <t>True</t>
        </is>
      </c>
      <c r="C9" s="38" t="n"/>
      <c r="D9" s="38" t="inlineStr">
        <is>
          <t>GLOBAL_CHECK, STOCKS_EXIT</t>
        </is>
      </c>
      <c r="E9" s="38" t="n"/>
      <c r="F9" s="26" t="n"/>
      <c r="G9" s="38">
        <f>IFERROR(VLOOKUP($A155&amp;"_"&amp;$B155,Results_Deltas!$A$2:$P$15000,5,FALSE),"")</f>
        <v/>
      </c>
      <c r="H9" s="38" t="inlineStr">
        <is>
          <t>Blanket (page end)</t>
        </is>
      </c>
      <c r="I9" s="26" t="n"/>
      <c r="J9" s="26" t="n"/>
      <c r="K9" s="26" t="n"/>
      <c r="L9" s="26" t="inlineStr">
        <is>
          <t>NO</t>
        </is>
      </c>
      <c r="M9" s="0" t="n">
        <v>-3.74335106776776</v>
      </c>
      <c r="N9" s="71" t="n">
        <v>116</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COOLDOWN_LOCKS_FILTER_TF</t>
        </is>
      </c>
      <c r="B10" s="38" t="inlineStr">
        <is>
          <t>OFF</t>
        </is>
      </c>
      <c r="C10" s="38" t="n"/>
      <c r="D10" s="38" t="inlineStr">
        <is>
          <t>GLOBAL_CHECK</t>
        </is>
      </c>
      <c r="E10" s="38" t="n"/>
      <c r="F10" s="26" t="n"/>
      <c r="G10" s="38">
        <f>IFERROR(VLOOKUP($A156&amp;"_"&amp;$B156,Results_Deltas!$A$2:$P$15000,5,FALSE),"")</f>
        <v/>
      </c>
      <c r="H10" s="38" t="inlineStr">
        <is>
          <t>Blanket (page end)</t>
        </is>
      </c>
      <c r="I10" s="26" t="n"/>
      <c r="J10" s="26" t="n"/>
      <c r="K10" s="26" t="n"/>
      <c r="L10" s="26" t="inlineStr">
        <is>
          <t>NO</t>
        </is>
      </c>
      <c r="M10" s="74" t="n">
        <v>-4.028579967112566</v>
      </c>
      <c r="N10" s="71" t="n">
        <v>123</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COOLDOWN_LOCKS_FILTER_TF</t>
        </is>
      </c>
      <c r="B11" s="38" t="inlineStr">
        <is>
          <t>D</t>
        </is>
      </c>
      <c r="C11" s="38" t="n"/>
      <c r="D11" s="38" t="inlineStr">
        <is>
          <t>GLOBAL_CHECK</t>
        </is>
      </c>
      <c r="E11" s="38" t="n"/>
      <c r="F11" s="26" t="n"/>
      <c r="G11" s="38">
        <f>IFERROR(VLOOKUP($A157&amp;"_"&amp;$B157,Results_Deltas!$A$2:$P$15000,5,FALSE),"")</f>
        <v/>
      </c>
      <c r="H11" s="38" t="inlineStr">
        <is>
          <t>Blanket (page end)</t>
        </is>
      </c>
      <c r="I11" s="26" t="n"/>
      <c r="J11" s="26" t="n"/>
      <c r="K11" s="26" t="n"/>
      <c r="L11" s="26" t="inlineStr">
        <is>
          <t>NO</t>
        </is>
      </c>
      <c r="M11" s="74" t="n">
        <v>-4.121987401513442</v>
      </c>
      <c r="N11" s="71" t="n">
        <v>122</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COOLDOWN_LOCKS_FILTER_TF</t>
        </is>
      </c>
      <c r="B12" s="38" t="inlineStr">
        <is>
          <t>4h</t>
        </is>
      </c>
      <c r="C12" s="38" t="n"/>
      <c r="D12" s="38" t="inlineStr">
        <is>
          <t>GLOBAL_CHECK</t>
        </is>
      </c>
      <c r="E12" s="38" t="n"/>
      <c r="F12" s="26" t="n"/>
      <c r="G12" s="38">
        <f>IFERROR(VLOOKUP($A158&amp;"_"&amp;$B158,Results_Deltas!$A$2:$P$15000,5,FALSE),"")</f>
        <v/>
      </c>
      <c r="H12" s="38" t="inlineStr">
        <is>
          <t>Blanket (page end)</t>
        </is>
      </c>
      <c r="I12" s="26" t="n"/>
      <c r="J12" s="26" t="n"/>
      <c r="K12" s="26" t="n"/>
      <c r="L12" s="26" t="inlineStr">
        <is>
          <t>NO</t>
        </is>
      </c>
      <c r="M12" s="74" t="n">
        <v>-4.054590969105028</v>
      </c>
      <c r="N12" s="71" t="n">
        <v>122</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COOLDOWN_LOCKS_FILTER_TF</t>
        </is>
      </c>
      <c r="B13" s="38" t="inlineStr">
        <is>
          <t>1h</t>
        </is>
      </c>
      <c r="C13" s="38" t="n"/>
      <c r="D13" s="38" t="inlineStr">
        <is>
          <t>GLOBAL_CHECK</t>
        </is>
      </c>
      <c r="E13" s="38" t="n"/>
      <c r="F13" s="26" t="n"/>
      <c r="G13" s="38">
        <f>IFERROR(VLOOKUP($A159&amp;"_"&amp;$B159,Results_Deltas!$A$2:$P$15000,5,FALSE),"")</f>
        <v/>
      </c>
      <c r="H13" s="38" t="inlineStr">
        <is>
          <t>Blanket (page end)</t>
        </is>
      </c>
      <c r="I13" s="26" t="n"/>
      <c r="J13" s="26" t="n"/>
      <c r="K13" s="26" t="n"/>
      <c r="L13" s="26" t="inlineStr">
        <is>
          <t>NO</t>
        </is>
      </c>
      <c r="M13" s="74" t="n">
        <v>-3.92394930675324</v>
      </c>
      <c r="N13" s="71" t="n">
        <v>123</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9" t="inlineStr">
        <is>
          <t>COOLDOWN_LOCKS_FILTER_TF</t>
        </is>
      </c>
      <c r="B14" s="40" t="inlineStr">
        <is>
          <t>15m</t>
        </is>
      </c>
      <c r="C14" s="38" t="n"/>
      <c r="D14" s="38" t="inlineStr">
        <is>
          <t>GLOBAL_CHECK</t>
        </is>
      </c>
      <c r="E14" s="38" t="n"/>
      <c r="F14" s="26" t="n"/>
      <c r="G14" s="38">
        <f>IFERROR(VLOOKUP($A160&amp;"_"&amp;$B160,Results_Deltas!$A$2:$P$15000,5,FALSE),"")</f>
        <v/>
      </c>
      <c r="H14" s="38" t="inlineStr">
        <is>
          <t>Blanket (page end)</t>
        </is>
      </c>
      <c r="I14" s="26" t="n"/>
      <c r="J14" s="26" t="n"/>
      <c r="K14" s="26" t="n"/>
      <c r="L14" s="26" t="inlineStr">
        <is>
          <t>YES</t>
        </is>
      </c>
      <c r="M14" s="74" t="n">
        <v>-1.01866874317438</v>
      </c>
      <c r="N14" s="71" t="n">
        <v>107</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9" t="inlineStr">
        <is>
          <t>CRYPTO_SPIKE_FADE_THRESHOLD_PCT</t>
        </is>
      </c>
      <c r="B15" s="40" t="inlineStr">
        <is>
          <t>10</t>
        </is>
      </c>
      <c r="C15" s="38" t="n"/>
      <c r="D15" s="38" t="inlineStr">
        <is>
          <t>GLOBAL_CHECK, STOCKS_EXIT</t>
        </is>
      </c>
      <c r="E15" s="38" t="n"/>
      <c r="F15" s="26" t="n"/>
      <c r="G15" s="38">
        <f>IFERROR(VLOOKUP($A161&amp;"_"&amp;$B161,Results_Deltas!$A$2:$P$15000,5,FALSE),"")</f>
        <v/>
      </c>
      <c r="H15" s="38" t="inlineStr">
        <is>
          <t>Blanket (page end)</t>
        </is>
      </c>
      <c r="I15" s="26" t="n"/>
      <c r="J15" s="26" t="n"/>
      <c r="K15" s="26" t="n"/>
      <c r="L15" s="26" t="inlineStr">
        <is>
          <t>YES</t>
        </is>
      </c>
      <c r="M15" s="74" t="n">
        <v>-2.107178556060148</v>
      </c>
      <c r="N15" s="71" t="n">
        <v>120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CRYPTO_SPIKE_FADE_THRESHOLD_PCT</t>
        </is>
      </c>
      <c r="B16" s="38" t="inlineStr">
        <is>
          <t>12.5</t>
        </is>
      </c>
      <c r="C16" s="38" t="n"/>
      <c r="D16" s="38" t="inlineStr">
        <is>
          <t>GLOBAL_CHECK, STOCKS_EXIT</t>
        </is>
      </c>
      <c r="E16" s="38" t="n"/>
      <c r="F16" s="26" t="n"/>
      <c r="G16" s="38">
        <f>IFERROR(VLOOKUP($A162&amp;"_"&amp;$B162,Results_Deltas!$A$2:$P$15000,5,FALSE),"")</f>
        <v/>
      </c>
      <c r="H16" s="38" t="inlineStr">
        <is>
          <t>Blanket (page end)</t>
        </is>
      </c>
      <c r="I16" s="26" t="n"/>
      <c r="J16" s="26" t="n"/>
      <c r="K16" s="26" t="n"/>
      <c r="L16" s="26" t="inlineStr">
        <is>
          <t>NO</t>
        </is>
      </c>
      <c r="M16" s="74" t="n">
        <v>-3.23024615589541</v>
      </c>
      <c r="N16" s="71" t="n">
        <v>119</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CRYPTO_SPIKE_FADE_THRESHOLD_PCT</t>
        </is>
      </c>
      <c r="B17" s="38" t="inlineStr">
        <is>
          <t>7.5</t>
        </is>
      </c>
      <c r="C17" s="38" t="n"/>
      <c r="D17" s="38" t="inlineStr">
        <is>
          <t>GLOBAL_CHECK, STOCKS_EXIT</t>
        </is>
      </c>
      <c r="E17" s="38" t="n"/>
      <c r="F17" s="26" t="n"/>
      <c r="G17" s="38">
        <f>IFERROR(VLOOKUP($A163&amp;"_"&amp;$B163,Results_Deltas!$A$2:$P$15000,5,FALSE),"")</f>
        <v/>
      </c>
      <c r="H17" s="38" t="inlineStr">
        <is>
          <t>Blanket (page end)</t>
        </is>
      </c>
      <c r="I17" s="26" t="n"/>
      <c r="J17" s="26" t="n"/>
      <c r="K17" s="26" t="n"/>
      <c r="L17" s="26" t="inlineStr">
        <is>
          <t>NO</t>
        </is>
      </c>
      <c r="M17" s="74" t="n">
        <v>-3.119257057565497</v>
      </c>
      <c r="N17" s="71" t="n">
        <v>118</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CRYPTO_SPIKE_FADE_THRESHOLD_PCT</t>
        </is>
      </c>
      <c r="B18" s="38" t="inlineStr">
        <is>
          <t>5</t>
        </is>
      </c>
      <c r="C18" s="38" t="n"/>
      <c r="D18" s="38" t="inlineStr">
        <is>
          <t>GLOBAL_CHECK, STOCKS_EXIT</t>
        </is>
      </c>
      <c r="E18" s="38" t="n"/>
      <c r="F18" s="26" t="n"/>
      <c r="G18" s="38">
        <f>IFERROR(VLOOKUP($A164&amp;"_"&amp;$B164,Results_Deltas!$A$2:$P$15000,5,FALSE),"")</f>
        <v/>
      </c>
      <c r="H18" s="38" t="inlineStr">
        <is>
          <t>Blanket (page end)</t>
        </is>
      </c>
      <c r="I18" s="26" t="n"/>
      <c r="J18" s="26" t="n"/>
      <c r="K18" s="26" t="n"/>
      <c r="L18" s="26" t="inlineStr">
        <is>
          <t>NO</t>
        </is>
      </c>
      <c r="M18" s="74" t="n">
        <v>-2.02794886506575</v>
      </c>
      <c r="N18" s="71" t="n">
        <v>119</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9" t="inlineStr">
        <is>
          <t>DC_MOMENT_STRONG_THRESHOLD</t>
        </is>
      </c>
      <c r="B19" s="40" t="inlineStr">
        <is>
          <t>40</t>
        </is>
      </c>
      <c r="C19" s="38" t="n"/>
      <c r="D19" s="38" t="inlineStr">
        <is>
          <t>ENTRY, GLOBAL_CHECK, STOCKS_EXIT</t>
        </is>
      </c>
      <c r="E19" s="38" t="n"/>
      <c r="F19" s="26" t="n"/>
      <c r="G19" s="38">
        <f>IFERROR(VLOOKUP($A165&amp;"_"&amp;$B165,Results_Deltas!$A$2:$P$15000,5,FALSE),"")</f>
        <v/>
      </c>
      <c r="H19" s="38" t="inlineStr">
        <is>
          <t>Blanket (page end)</t>
        </is>
      </c>
      <c r="I19" s="26" t="n"/>
      <c r="J19" s="26" t="n"/>
      <c r="K19" s="26" t="n"/>
      <c r="L19" s="26" t="inlineStr">
        <is>
          <t>YES</t>
        </is>
      </c>
      <c r="M19" s="74" t="n">
        <v>-2.541637548777535</v>
      </c>
      <c r="N19" s="71" t="n">
        <v>118</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DC_MOMENT_STRONG_THRESHOLD</t>
        </is>
      </c>
      <c r="B20" s="38" t="inlineStr">
        <is>
          <t>50</t>
        </is>
      </c>
      <c r="C20" s="38" t="n"/>
      <c r="D20" s="38" t="inlineStr">
        <is>
          <t>ENTRY, GLOBAL_CHECK, STOCKS_EXIT</t>
        </is>
      </c>
      <c r="E20" s="38" t="n"/>
      <c r="F20" s="26" t="n"/>
      <c r="G20" s="38">
        <f>IFERROR(VLOOKUP($A166&amp;"_"&amp;$B166,Results_Deltas!$A$2:$P$15000,5,FALSE),"")</f>
        <v/>
      </c>
      <c r="H20" s="38" t="inlineStr">
        <is>
          <t>Blanket (page end)</t>
        </is>
      </c>
      <c r="I20" s="26" t="n"/>
      <c r="J20" s="26" t="n"/>
      <c r="K20" s="26" t="n"/>
      <c r="L20" s="26" t="inlineStr">
        <is>
          <t>NO</t>
        </is>
      </c>
      <c r="M20" s="74" t="n">
        <v>-4.012437551701506</v>
      </c>
      <c r="N20" s="71" t="n">
        <v>114</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DC_MOMENT_STRONG_THRESHOLD</t>
        </is>
      </c>
      <c r="B21" s="38" t="inlineStr">
        <is>
          <t>30</t>
        </is>
      </c>
      <c r="C21" s="38" t="n"/>
      <c r="D21" s="38" t="inlineStr">
        <is>
          <t>ENTRY, GLOBAL_CHECK, STOCKS_EXIT</t>
        </is>
      </c>
      <c r="E21" s="38" t="n"/>
      <c r="F21" s="26" t="n"/>
      <c r="G21" s="38">
        <f>IFERROR(VLOOKUP($A167&amp;"_"&amp;$B167,Results_Deltas!$A$2:$P$15000,5,FALSE),"")</f>
        <v/>
      </c>
      <c r="H21" s="38" t="inlineStr">
        <is>
          <t>Blanket (page end)</t>
        </is>
      </c>
      <c r="I21" s="26" t="n"/>
      <c r="J21" s="26" t="n"/>
      <c r="K21" s="26" t="n"/>
      <c r="L21" s="26" t="inlineStr">
        <is>
          <t>NO</t>
        </is>
      </c>
      <c r="M21" s="74" t="n">
        <v>-3.79797289866438</v>
      </c>
      <c r="N21" s="71" t="n">
        <v>114</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DC_MOMENT_STRONG_THRESHOLD</t>
        </is>
      </c>
      <c r="B22" s="38" t="inlineStr">
        <is>
          <t>20</t>
        </is>
      </c>
      <c r="C22" s="38" t="n"/>
      <c r="D22" s="38" t="inlineStr">
        <is>
          <t>ENTRY, GLOBAL_CHECK, STOCKS_EXIT</t>
        </is>
      </c>
      <c r="E22" s="38" t="n"/>
      <c r="F22" s="26" t="n"/>
      <c r="G22" s="38">
        <f>IFERROR(VLOOKUP($A168&amp;"_"&amp;$B168,Results_Deltas!$A$2:$P$15000,5,FALSE),"")</f>
        <v/>
      </c>
      <c r="H22" s="38" t="inlineStr">
        <is>
          <t>Blanket (page end)</t>
        </is>
      </c>
      <c r="I22" s="26" t="n"/>
      <c r="J22" s="26" t="n"/>
      <c r="K22" s="26" t="n"/>
      <c r="L22" s="26" t="inlineStr">
        <is>
          <t>NO</t>
        </is>
      </c>
      <c r="M22" s="74" t="n">
        <v>-2.325615762368202</v>
      </c>
      <c r="N22" s="71" t="n">
        <v>118</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DELTA_HTF_GATE</t>
        </is>
      </c>
      <c r="B23" s="38" t="inlineStr">
        <is>
          <t>4h</t>
        </is>
      </c>
      <c r="C23" s="38" t="n"/>
      <c r="D23" s="38" t="inlineStr">
        <is>
          <t>ENTRY, GLOBAL_CHECK, STOCKS_EXIT</t>
        </is>
      </c>
      <c r="E23" s="38" t="n"/>
      <c r="F23" s="26" t="n"/>
      <c r="G23" s="38">
        <f>IFERROR(VLOOKUP($A169&amp;"_"&amp;$B169,Results_Deltas!$A$2:$P$15000,5,FALSE),"")</f>
        <v/>
      </c>
      <c r="H23" s="38" t="inlineStr">
        <is>
          <t>Blanket (page end)</t>
        </is>
      </c>
      <c r="I23" s="26" t="n"/>
      <c r="J23" s="26" t="n"/>
      <c r="K23" s="26" t="n"/>
      <c r="L23" s="26" t="inlineStr">
        <is>
          <t>NO</t>
        </is>
      </c>
      <c r="M23" s="74" t="n">
        <v>-2.68058110965206</v>
      </c>
      <c r="N23" s="71" t="n">
        <v>113</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DELTA_HTF_GATE</t>
        </is>
      </c>
      <c r="B24" s="38" t="inlineStr">
        <is>
          <t>4h_ALT</t>
        </is>
      </c>
      <c r="C24" s="38" t="n"/>
      <c r="D24" s="38" t="inlineStr">
        <is>
          <t>ENTRY, GLOBAL_CHECK, STOCKS_EXIT</t>
        </is>
      </c>
      <c r="E24" s="38" t="n"/>
      <c r="F24" s="26" t="n"/>
      <c r="G24" s="38">
        <f>IFERROR(VLOOKUP($A170&amp;"_"&amp;$B170,Results_Deltas!$A$2:$P$15000,5,FALSE),"")</f>
        <v/>
      </c>
      <c r="H24" s="38" t="inlineStr">
        <is>
          <t>Blanket (page end)</t>
        </is>
      </c>
      <c r="I24" s="26" t="n"/>
      <c r="J24" s="26" t="n"/>
      <c r="K24" s="26" t="n"/>
      <c r="L24" s="26" t="inlineStr">
        <is>
          <t>NO</t>
        </is>
      </c>
      <c r="M24" s="74" t="n">
        <v>-2.721514998193539</v>
      </c>
      <c r="N24" s="71" t="n">
        <v>112</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9" t="inlineStr">
        <is>
          <t>DELTA_REENTRY_FILTER_ENABLED</t>
        </is>
      </c>
      <c r="B25" s="40" t="inlineStr">
        <is>
          <t>False</t>
        </is>
      </c>
      <c r="C25" s="38" t="n"/>
      <c r="D25" s="38" t="inlineStr">
        <is>
          <t>ENTRY, GLOBAL_CHECK, STOCKS_EXIT</t>
        </is>
      </c>
      <c r="E25" s="38" t="n"/>
      <c r="F25" s="26" t="n"/>
      <c r="G25" s="38">
        <f>IFERROR(VLOOKUP($A171&amp;"_"&amp;$B171,Results_Deltas!$A$2:$P$15000,5,FALSE),"")</f>
        <v/>
      </c>
      <c r="H25" s="38" t="inlineStr">
        <is>
          <t>Blanket (page end)</t>
        </is>
      </c>
      <c r="I25" s="26" t="n"/>
      <c r="J25" s="26" t="n"/>
      <c r="K25" s="26" t="n"/>
      <c r="L25" s="26" t="inlineStr">
        <is>
          <t>YES</t>
        </is>
      </c>
      <c r="M25" s="74" t="n">
        <v>-0.9302085781616091</v>
      </c>
      <c r="N25" s="71" t="n">
        <v>106</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DELTA_REENTRY_FILTER_ENABLED</t>
        </is>
      </c>
      <c r="B26" s="38" t="inlineStr">
        <is>
          <t>True</t>
        </is>
      </c>
      <c r="C26" s="38" t="n"/>
      <c r="D26" s="38" t="inlineStr">
        <is>
          <t>ENTRY, GLOBAL_CHECK, STOCKS_EXIT</t>
        </is>
      </c>
      <c r="E26" s="38" t="n"/>
      <c r="F26" s="26" t="n"/>
      <c r="G26" s="38">
        <f>IFERROR(VLOOKUP($A172&amp;"_"&amp;$B172,Results_Deltas!$A$2:$P$15000,5,FALSE),"")</f>
        <v/>
      </c>
      <c r="H26" s="38" t="inlineStr">
        <is>
          <t>Blanket (page end)</t>
        </is>
      </c>
      <c r="I26" s="26" t="n"/>
      <c r="J26" s="26" t="n"/>
      <c r="K26" s="26" t="n"/>
      <c r="L26" s="26" t="inlineStr">
        <is>
          <t>NO</t>
        </is>
      </c>
      <c r="M26" s="74" t="n">
        <v>-2.520695905760544</v>
      </c>
      <c r="N26" s="71" t="n">
        <v>116</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DUP_GUARD_FILTER_TF</t>
        </is>
      </c>
      <c r="B27" s="38" t="inlineStr">
        <is>
          <t>OFF</t>
        </is>
      </c>
      <c r="C27" s="38" t="n"/>
      <c r="D27" s="38" t="inlineStr">
        <is>
          <t>GLOBAL_CHECK</t>
        </is>
      </c>
      <c r="E27" s="38" t="n"/>
      <c r="F27" s="26" t="n"/>
      <c r="G27" s="38">
        <f>IFERROR(VLOOKUP($A173&amp;"_"&amp;$B173,Results_Deltas!$A$2:$P$15000,5,FALSE),"")</f>
        <v/>
      </c>
      <c r="H27" s="38" t="inlineStr">
        <is>
          <t>Blanket (page end)</t>
        </is>
      </c>
      <c r="I27" s="26" t="n"/>
      <c r="J27" s="26" t="n"/>
      <c r="K27" s="26" t="n"/>
      <c r="L27" s="26" t="inlineStr">
        <is>
          <t>NO</t>
        </is>
      </c>
      <c r="M27" s="74" t="n">
        <v>-3.974606042820432</v>
      </c>
      <c r="N27" s="71" t="n">
        <v>118</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DUP_GUARD_FILTER_TF</t>
        </is>
      </c>
      <c r="B28" s="38" t="inlineStr">
        <is>
          <t>D</t>
        </is>
      </c>
      <c r="C28" s="38" t="n"/>
      <c r="D28" s="38" t="inlineStr">
        <is>
          <t>GLOBAL_CHECK</t>
        </is>
      </c>
      <c r="E28" s="38" t="n"/>
      <c r="F28" s="26" t="n"/>
      <c r="G28" s="38">
        <f>IFERROR(VLOOKUP($A174&amp;"_"&amp;$B174,Results_Deltas!$A$2:$P$15000,5,FALSE),"")</f>
        <v/>
      </c>
      <c r="H28" s="38" t="inlineStr">
        <is>
          <t>Blanket (page end)</t>
        </is>
      </c>
      <c r="I28" s="26" t="n"/>
      <c r="J28" s="26" t="n"/>
      <c r="K28" s="26" t="n"/>
      <c r="L28" s="26" t="inlineStr">
        <is>
          <t>NO</t>
        </is>
      </c>
      <c r="M28" s="74" t="n">
        <v>-3.71743544792509</v>
      </c>
      <c r="N28" s="71" t="n">
        <v>119</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DUP_GUARD_FILTER_TF</t>
        </is>
      </c>
      <c r="B29" s="38" t="inlineStr">
        <is>
          <t>4h</t>
        </is>
      </c>
      <c r="C29" s="38" t="n"/>
      <c r="D29" s="38" t="inlineStr">
        <is>
          <t>GLOBAL_CHECK</t>
        </is>
      </c>
      <c r="E29" s="38" t="n"/>
      <c r="F29" s="26" t="n"/>
      <c r="G29" s="38">
        <f>IFERROR(VLOOKUP($A175&amp;"_"&amp;$B175,Results_Deltas!$A$2:$P$15000,5,FALSE),"")</f>
        <v/>
      </c>
      <c r="H29" s="38" t="inlineStr">
        <is>
          <t>Blanket (page end)</t>
        </is>
      </c>
      <c r="I29" s="26" t="n"/>
      <c r="J29" s="26" t="n"/>
      <c r="K29" s="26" t="n"/>
      <c r="L29" s="26" t="inlineStr">
        <is>
          <t>NO</t>
        </is>
      </c>
      <c r="M29" s="74" t="n">
        <v>-4.253181970517748</v>
      </c>
      <c r="N29" s="71" t="n">
        <v>119</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DUP_GUARD_FILTER_TF</t>
        </is>
      </c>
      <c r="B30" s="38" t="inlineStr">
        <is>
          <t>1h</t>
        </is>
      </c>
      <c r="C30" s="38" t="n"/>
      <c r="D30" s="38" t="inlineStr">
        <is>
          <t>GLOBAL_CHECK</t>
        </is>
      </c>
      <c r="E30" s="38" t="n"/>
      <c r="F30" s="26" t="n"/>
      <c r="G30" s="38">
        <f>IFERROR(VLOOKUP($A176&amp;"_"&amp;$B176,Results_Deltas!$A$2:$P$15000,5,FALSE),"")</f>
        <v/>
      </c>
      <c r="H30" s="38" t="inlineStr">
        <is>
          <t>Blanket (page end)</t>
        </is>
      </c>
      <c r="I30" s="26" t="n"/>
      <c r="J30" s="26" t="n"/>
      <c r="K30" s="26" t="n"/>
      <c r="L30" s="26" t="inlineStr">
        <is>
          <t>NO</t>
        </is>
      </c>
      <c r="M30" s="74" t="n">
        <v>-3.904395402866698</v>
      </c>
      <c r="N30" s="71" t="n">
        <v>119</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9" t="inlineStr">
        <is>
          <t>DUP_GUARD_FILTER_TF</t>
        </is>
      </c>
      <c r="B31" s="40" t="inlineStr">
        <is>
          <t>15m</t>
        </is>
      </c>
      <c r="C31" s="38" t="n"/>
      <c r="D31" s="38" t="inlineStr">
        <is>
          <t>GLOBAL_CHECK</t>
        </is>
      </c>
      <c r="E31" s="38" t="n"/>
      <c r="F31" s="26" t="n"/>
      <c r="G31" s="38">
        <f>IFERROR(VLOOKUP($A177&amp;"_"&amp;$B177,Results_Deltas!$A$2:$P$15000,5,FALSE),"")</f>
        <v/>
      </c>
      <c r="H31" s="38" t="inlineStr">
        <is>
          <t>Blanket (page end)</t>
        </is>
      </c>
      <c r="I31" s="26" t="n"/>
      <c r="J31" s="26" t="n"/>
      <c r="K31" s="26" t="n"/>
      <c r="L31" s="26" t="inlineStr">
        <is>
          <t>YES</t>
        </is>
      </c>
      <c r="M31" s="74" t="n">
        <v>-1.039195965681635</v>
      </c>
      <c r="N31" s="71" t="n">
        <v>107</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EMA_9_21_FILTER_MIN_TFS</t>
        </is>
      </c>
      <c r="B32" s="38" t="inlineStr">
        <is>
          <t>0</t>
        </is>
      </c>
      <c r="C32" s="38" t="n"/>
      <c r="D32" s="38" t="inlineStr">
        <is>
          <t>GLOBAL_CHECK</t>
        </is>
      </c>
      <c r="E32" s="38" t="n"/>
      <c r="F32" s="26" t="n"/>
      <c r="G32" s="38">
        <f>IFERROR(VLOOKUP($A178&amp;"_"&amp;$B178,Results_Deltas!$A$2:$P$15000,5,FALSE),"")</f>
        <v/>
      </c>
      <c r="H32" s="38" t="inlineStr">
        <is>
          <t>Blanket (page end)</t>
        </is>
      </c>
      <c r="I32" s="26" t="n"/>
      <c r="J32" s="26" t="n"/>
      <c r="K32" s="26" t="n"/>
      <c r="L32" s="26" t="inlineStr">
        <is>
          <t>NO</t>
        </is>
      </c>
      <c r="M32" s="74" t="n">
        <v>-3.069191399395048</v>
      </c>
      <c r="N32" s="71" t="n">
        <v>119</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EMA_9_21_FILTER_MIN_TFS</t>
        </is>
      </c>
      <c r="B33" s="38" t="inlineStr">
        <is>
          <t>2</t>
        </is>
      </c>
      <c r="C33" s="38" t="n"/>
      <c r="D33" s="38" t="inlineStr">
        <is>
          <t>GLOBAL_CHECK</t>
        </is>
      </c>
      <c r="E33" s="38" t="n"/>
      <c r="F33" s="26" t="n"/>
      <c r="G33" s="38">
        <f>IFERROR(VLOOKUP($A179&amp;"_"&amp;$B179,Results_Deltas!$A$2:$P$15000,5,FALSE),"")</f>
        <v/>
      </c>
      <c r="H33" s="38" t="inlineStr">
        <is>
          <t>Blanket (page end)</t>
        </is>
      </c>
      <c r="I33" s="26" t="n"/>
      <c r="J33" s="26" t="n"/>
      <c r="K33" s="26" t="n"/>
      <c r="L33" s="26" t="inlineStr">
        <is>
          <t>NO</t>
        </is>
      </c>
      <c r="M33" s="74" t="n">
        <v>-3.005249246757141</v>
      </c>
      <c r="N33" s="71" t="n">
        <v>119</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EMA_9_21_FILTER_MIN_TFS</t>
        </is>
      </c>
      <c r="B34" s="38" t="inlineStr">
        <is>
          <t>1</t>
        </is>
      </c>
      <c r="C34" s="38" t="n"/>
      <c r="D34" s="38" t="inlineStr">
        <is>
          <t>GLOBAL_CHECK</t>
        </is>
      </c>
      <c r="E34" s="38" t="n"/>
      <c r="F34" s="26" t="n"/>
      <c r="G34" s="38">
        <f>IFERROR(VLOOKUP($A180&amp;"_"&amp;$B180,Results_Deltas!$A$2:$P$15000,5,FALSE),"")</f>
        <v/>
      </c>
      <c r="H34" s="38" t="inlineStr">
        <is>
          <t>Blanket (page end)</t>
        </is>
      </c>
      <c r="I34" s="26" t="n"/>
      <c r="J34" s="26" t="n"/>
      <c r="K34" s="26" t="n"/>
      <c r="L34" s="26" t="inlineStr">
        <is>
          <t>NO</t>
        </is>
      </c>
      <c r="M34" s="74" t="n">
        <v>-2.160096533619081</v>
      </c>
      <c r="N34" s="71" t="n">
        <v>120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EMA_BLANKET_FILTER_ENABLED</t>
        </is>
      </c>
      <c r="B35" s="38" t="inlineStr">
        <is>
          <t>False</t>
        </is>
      </c>
      <c r="C35" s="38" t="n"/>
      <c r="D35" s="38" t="inlineStr">
        <is>
          <t>GLOBAL_CHECK</t>
        </is>
      </c>
      <c r="E35" s="38" t="n"/>
      <c r="F35" s="26" t="n"/>
      <c r="G35" s="38">
        <f>IFERROR(VLOOKUP($A181&amp;"_"&amp;$B181,Results_Deltas!$A$2:$P$15000,5,FALSE),"")</f>
        <v/>
      </c>
      <c r="H35" s="38" t="inlineStr">
        <is>
          <t>Blanket (page end)</t>
        </is>
      </c>
      <c r="I35" s="26" t="n"/>
      <c r="J35" s="26" t="n"/>
      <c r="K35" s="26" t="n"/>
      <c r="L35" s="26" t="inlineStr">
        <is>
          <t>NO</t>
        </is>
      </c>
      <c r="M35" s="74" t="n">
        <v>-2.978537168796942</v>
      </c>
      <c r="N35" s="71" t="n">
        <v>119</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9" t="inlineStr">
        <is>
          <t>EMA_BLANKET_FILTER_ENABLED</t>
        </is>
      </c>
      <c r="B36" s="40" t="inlineStr">
        <is>
          <t>True</t>
        </is>
      </c>
      <c r="C36" s="38" t="n"/>
      <c r="D36" s="38" t="inlineStr">
        <is>
          <t>GLOBAL_CHECK</t>
        </is>
      </c>
      <c r="E36" s="38" t="n"/>
      <c r="F36" s="26" t="n"/>
      <c r="G36" s="38">
        <f>IFERROR(VLOOKUP($A182&amp;"_"&amp;$B182,Results_Deltas!$A$2:$P$15000,5,FALSE),"")</f>
        <v/>
      </c>
      <c r="H36" s="38" t="inlineStr">
        <is>
          <t>Blanket (page end)</t>
        </is>
      </c>
      <c r="I36" s="26" t="n"/>
      <c r="J36" s="26" t="n"/>
      <c r="K36" s="26" t="n"/>
      <c r="L36" s="26" t="inlineStr">
        <is>
          <t>YES</t>
        </is>
      </c>
      <c r="M36" s="74" t="n">
        <v>-1.028121288727152</v>
      </c>
      <c r="N36" s="71" t="n">
        <v>107</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EMA_BLANKET_FILTER_MIN_TFS</t>
        </is>
      </c>
      <c r="B37" s="38" t="inlineStr">
        <is>
          <t>0</t>
        </is>
      </c>
      <c r="C37" s="38" t="n"/>
      <c r="D37" s="38" t="inlineStr">
        <is>
          <t>GLOBAL_CHECK</t>
        </is>
      </c>
      <c r="E37" s="38" t="n"/>
      <c r="F37" s="26" t="n"/>
      <c r="G37" s="38">
        <f>IFERROR(VLOOKUP($A183&amp;"_"&amp;$B183,Results_Deltas!$A$2:$P$15000,5,FALSE),"")</f>
        <v/>
      </c>
      <c r="H37" s="38" t="inlineStr">
        <is>
          <t>Blanket (page end)</t>
        </is>
      </c>
      <c r="I37" s="26" t="n"/>
      <c r="J37" s="26" t="n"/>
      <c r="K37" s="26" t="n"/>
      <c r="L37" s="26" t="inlineStr">
        <is>
          <t>NO</t>
        </is>
      </c>
      <c r="M37" s="74" t="n">
        <v>-3.086498932678316</v>
      </c>
      <c r="N37" s="71" t="n">
        <v>119</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EMA_BLANKET_FILTER_MIN_TFS</t>
        </is>
      </c>
      <c r="B38" s="38" t="inlineStr">
        <is>
          <t>2</t>
        </is>
      </c>
      <c r="C38" s="38" t="n"/>
      <c r="D38" s="38" t="inlineStr">
        <is>
          <t>GLOBAL_CHECK</t>
        </is>
      </c>
      <c r="E38" s="38" t="n"/>
      <c r="F38" s="26" t="n"/>
      <c r="G38" s="38">
        <f>IFERROR(VLOOKUP($A184&amp;"_"&amp;$B184,Results_Deltas!$A$2:$P$15000,5,FALSE),"")</f>
        <v/>
      </c>
      <c r="H38" s="38" t="inlineStr">
        <is>
          <t>Blanket (page end)</t>
        </is>
      </c>
      <c r="I38" s="26" t="n"/>
      <c r="J38" s="26" t="n"/>
      <c r="K38" s="26" t="n"/>
      <c r="L38" s="26" t="inlineStr">
        <is>
          <t>NO</t>
        </is>
      </c>
      <c r="M38" s="74" t="n">
        <v>-3.282544241956537</v>
      </c>
      <c r="N38" s="71" t="n">
        <v>119</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EMA_BLANKET_FILTER_MIN_TFS</t>
        </is>
      </c>
      <c r="B39" s="38" t="inlineStr">
        <is>
          <t>1</t>
        </is>
      </c>
      <c r="C39" s="38" t="n"/>
      <c r="D39" s="38" t="inlineStr">
        <is>
          <t>GLOBAL_CHECK</t>
        </is>
      </c>
      <c r="E39" s="38" t="n"/>
      <c r="F39" s="26" t="n"/>
      <c r="G39" s="38">
        <f>IFERROR(VLOOKUP($A185&amp;"_"&amp;$B185,Results_Deltas!$A$2:$P$15000,5,FALSE),"")</f>
        <v/>
      </c>
      <c r="H39" s="38" t="inlineStr">
        <is>
          <t>Blanket (page end)</t>
        </is>
      </c>
      <c r="I39" s="26" t="n"/>
      <c r="J39" s="26" t="n"/>
      <c r="K39" s="26" t="n"/>
      <c r="L39" s="26" t="inlineStr">
        <is>
          <t>NO</t>
        </is>
      </c>
      <c r="M39" s="74" t="n">
        <v>-2.048460555256715</v>
      </c>
      <c r="N39" s="71" t="n">
        <v>120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EXECUTE_NOW_SINGLE_GATE_ENFORCE</t>
        </is>
      </c>
      <c r="B40" s="38" t="inlineStr">
        <is>
          <t>0.0</t>
        </is>
      </c>
      <c r="C40" s="38" t="n"/>
      <c r="D40" s="38" t="inlineStr">
        <is>
          <t>ENTRY, GLOBAL_CHECK, STOCKS_EXIT</t>
        </is>
      </c>
      <c r="E40" s="38" t="n"/>
      <c r="F40" s="26" t="n"/>
      <c r="G40" s="38">
        <f>IFERROR(VLOOKUP($A186&amp;"_"&amp;$B186,Results_Deltas!$A$2:$P$15000,5,FALSE),"")</f>
        <v/>
      </c>
      <c r="H40" s="38" t="inlineStr">
        <is>
          <t>Blanket (page end)</t>
        </is>
      </c>
      <c r="I40" s="26" t="n"/>
      <c r="J40" s="26" t="n"/>
      <c r="K40" s="26" t="n"/>
      <c r="L40" s="26" t="inlineStr">
        <is>
          <t>NO</t>
        </is>
      </c>
      <c r="M40" s="74" t="n">
        <v>-0.9941481124598061</v>
      </c>
      <c r="N40" s="71" t="n">
        <v>118</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EXECUTE_NOW_SINGLE_GATE_ENFORCE</t>
        </is>
      </c>
      <c r="B41" s="38" t="inlineStr">
        <is>
          <t>0.0_ALT</t>
        </is>
      </c>
      <c r="C41" s="38" t="n"/>
      <c r="D41" s="38" t="inlineStr">
        <is>
          <t>ENTRY, GLOBAL_CHECK, STOCKS_EXIT</t>
        </is>
      </c>
      <c r="E41" s="38" t="n"/>
      <c r="F41" s="26" t="n"/>
      <c r="G41" s="38">
        <f>IFERROR(VLOOKUP($A187&amp;"_"&amp;$B187,Results_Deltas!$A$2:$P$15000,5,FALSE),"")</f>
        <v/>
      </c>
      <c r="H41" s="38" t="inlineStr">
        <is>
          <t>Blanket (page end)</t>
        </is>
      </c>
      <c r="I41" s="26" t="n"/>
      <c r="J41" s="26" t="n"/>
      <c r="K41" s="26" t="n"/>
      <c r="L41" s="26" t="inlineStr">
        <is>
          <t>NO</t>
        </is>
      </c>
      <c r="M41" s="74" t="n">
        <v>-1.005625512482864</v>
      </c>
      <c r="N41" s="71" t="n">
        <v>118</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EZ_MANAGE_THROTTLER_RATE</t>
        </is>
      </c>
      <c r="B42" s="38" t="inlineStr">
        <is>
          <t>0.0</t>
        </is>
      </c>
      <c r="C42" s="38" t="n"/>
      <c r="D42" s="38" t="inlineStr">
        <is>
          <t>GLOBAL_CHECK, STOCKS_EXIT</t>
        </is>
      </c>
      <c r="E42" s="38" t="n"/>
      <c r="F42" s="26" t="n"/>
      <c r="G42" s="38">
        <f>IFERROR(VLOOKUP($A188&amp;"_"&amp;$B188,Results_Deltas!$A$2:$P$15000,5,FALSE),"")</f>
        <v/>
      </c>
      <c r="H42" s="38" t="inlineStr">
        <is>
          <t>Blanket (page end)</t>
        </is>
      </c>
      <c r="I42" s="26" t="n"/>
      <c r="J42" s="26" t="n"/>
      <c r="K42" s="26" t="n"/>
      <c r="L42" s="26" t="inlineStr">
        <is>
          <t>NO</t>
        </is>
      </c>
      <c r="M42" s="74" t="n">
        <v>-0.9564246981347282</v>
      </c>
      <c r="N42" s="71" t="n">
        <v>112</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EZ_MANAGE_THROTTLER_RATE</t>
        </is>
      </c>
      <c r="B43" s="38" t="inlineStr">
        <is>
          <t>0.0_ALT</t>
        </is>
      </c>
      <c r="C43" s="38" t="n"/>
      <c r="D43" s="38" t="inlineStr">
        <is>
          <t>GLOBAL_CHECK, STOCKS_EXIT</t>
        </is>
      </c>
      <c r="E43" s="38" t="n"/>
      <c r="F43" s="26" t="n"/>
      <c r="G43" s="38">
        <f>IFERROR(VLOOKUP($A189&amp;"_"&amp;$B189,Results_Deltas!$A$2:$P$15000,5,FALSE),"")</f>
        <v/>
      </c>
      <c r="H43" s="38" t="inlineStr">
        <is>
          <t>Blanket (page end)</t>
        </is>
      </c>
      <c r="I43" s="26" t="n"/>
      <c r="J43" s="26" t="n"/>
      <c r="K43" s="26" t="n"/>
      <c r="L43" s="26" t="inlineStr">
        <is>
          <t>NO</t>
        </is>
      </c>
      <c r="M43" s="74" t="n">
        <v>-0.9564246981347282</v>
      </c>
      <c r="N43" s="71" t="n">
        <v>112</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9" t="inlineStr">
        <is>
          <t>FG_FEAR_THRESHOLD</t>
        </is>
      </c>
      <c r="B44" s="40" t="inlineStr">
        <is>
          <t>25</t>
        </is>
      </c>
      <c r="C44" s="38" t="n"/>
      <c r="D44" s="38" t="inlineStr">
        <is>
          <t>GLOBAL_CHECK, STOCKS_EXIT</t>
        </is>
      </c>
      <c r="E44" s="38" t="n"/>
      <c r="F44" s="26" t="n"/>
      <c r="G44" s="38">
        <f>IFERROR(VLOOKUP($A190&amp;"_"&amp;$B190,Results_Deltas!$A$2:$P$15000,5,FALSE),"")</f>
        <v/>
      </c>
      <c r="H44" s="38" t="inlineStr">
        <is>
          <t>Blanket (page end)</t>
        </is>
      </c>
      <c r="I44" s="26" t="n"/>
      <c r="J44" s="26" t="n"/>
      <c r="K44" s="26" t="n"/>
      <c r="L44" s="26" t="inlineStr">
        <is>
          <t>YES</t>
        </is>
      </c>
      <c r="M44" s="74" t="n">
        <v>-3.796255790406001</v>
      </c>
      <c r="N44" s="71" t="n">
        <v>112</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ADX_RANGING_THRESHOLD</t>
        </is>
      </c>
      <c r="B45" s="38" t="inlineStr">
        <is>
          <t>20</t>
        </is>
      </c>
      <c r="C45" s="38" t="n"/>
      <c r="D45" s="38" t="inlineStr">
        <is>
          <t>ENTRY, GLOBAL_CHECK, STOCKS_EXIT</t>
        </is>
      </c>
      <c r="E45" s="38" t="n"/>
      <c r="F45" s="26" t="n"/>
      <c r="G45" s="38">
        <f>IFERROR(VLOOKUP($A146&amp;"_"&amp;$B146,Results_Deltas!$A$2:$P$15000,5,FALSE),"")</f>
        <v/>
      </c>
      <c r="H45" s="38" t="inlineStr">
        <is>
          <t>Blanket (page end)</t>
        </is>
      </c>
      <c r="I45" s="26" t="n"/>
      <c r="J45" s="26" t="n"/>
      <c r="K45" s="26" t="n"/>
      <c r="L45" s="26" t="inlineStr">
        <is>
          <t>NO</t>
        </is>
      </c>
      <c r="M45" s="74" t="n">
        <v>-1.131443001433516</v>
      </c>
      <c r="N45" s="71" t="n">
        <v>120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ADX_RANGING_THRESHOLD</t>
        </is>
      </c>
      <c r="B46" s="38" t="inlineStr">
        <is>
          <t>25</t>
        </is>
      </c>
      <c r="C46" s="38" t="n"/>
      <c r="D46" s="38" t="inlineStr">
        <is>
          <t>ENTRY, GLOBAL_CHECK, STOCKS_EXIT</t>
        </is>
      </c>
      <c r="E46" s="38" t="n"/>
      <c r="F46" s="26" t="n"/>
      <c r="G46" s="38">
        <f>IFERROR(VLOOKUP($A147&amp;"_"&amp;$B147,Results_Deltas!$A$2:$P$15000,5,FALSE),"")</f>
        <v/>
      </c>
      <c r="H46" s="38" t="inlineStr">
        <is>
          <t>Blanket (page end)</t>
        </is>
      </c>
      <c r="I46" s="26" t="n"/>
      <c r="J46" s="26" t="n"/>
      <c r="K46" s="26" t="n"/>
      <c r="L46" s="26" t="inlineStr">
        <is>
          <t>NO</t>
        </is>
      </c>
      <c r="M46" s="74" t="n">
        <v>-3.800347521393218</v>
      </c>
      <c r="N46" s="71" t="n">
        <v>116</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ADX_RANGING_THRESHOLD</t>
        </is>
      </c>
      <c r="B47" s="38" t="inlineStr">
        <is>
          <t>15</t>
        </is>
      </c>
      <c r="C47" s="38" t="n"/>
      <c r="D47" s="38" t="inlineStr">
        <is>
          <t>ENTRY, GLOBAL_CHECK, STOCKS_EXIT</t>
        </is>
      </c>
      <c r="E47" s="38" t="n"/>
      <c r="F47" s="26" t="n"/>
      <c r="G47" s="38">
        <f>IFERROR(VLOOKUP($A148&amp;"_"&amp;$B148,Results_Deltas!$A$2:$P$15000,5,FALSE),"")</f>
        <v/>
      </c>
      <c r="H47" s="38" t="inlineStr">
        <is>
          <t>Blanket (page end)</t>
        </is>
      </c>
      <c r="I47" s="26" t="n"/>
      <c r="J47" s="26" t="n"/>
      <c r="K47" s="26" t="n"/>
      <c r="L47" s="26" t="inlineStr">
        <is>
          <t>YES</t>
        </is>
      </c>
      <c r="M47" s="74" t="n">
        <v>-2.707608849497841</v>
      </c>
      <c r="N47" s="71" t="n">
        <v>120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9" t="inlineStr">
        <is>
          <t>ADX_RANGING_THRESHOLD</t>
        </is>
      </c>
      <c r="B48" s="40" t="inlineStr">
        <is>
          <t>10</t>
        </is>
      </c>
      <c r="C48" s="38" t="n"/>
      <c r="D48" s="38" t="inlineStr">
        <is>
          <t>ENTRY, GLOBAL_CHECK, STOCKS_EXIT</t>
        </is>
      </c>
      <c r="E48" s="38" t="n"/>
      <c r="F48" s="26" t="n"/>
      <c r="G48" s="38">
        <f>IFERROR(VLOOKUP($A149&amp;"_"&amp;$B149,Results_Deltas!$A$2:$P$15000,5,FALSE),"")</f>
        <v/>
      </c>
      <c r="H48" s="38" t="inlineStr">
        <is>
          <t>Blanket (page end)</t>
        </is>
      </c>
      <c r="I48" s="26" t="n"/>
      <c r="J48" s="26" t="n"/>
      <c r="K48" s="26" t="n"/>
      <c r="L48" s="26" t="inlineStr">
        <is>
          <t>NO</t>
        </is>
      </c>
      <c r="M48" s="74" t="n">
        <v>-3.851622010780508</v>
      </c>
      <c r="N48" s="71" t="n">
        <v>116</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BANDAID_OFF_LOSER_RECOVER_PCT</t>
        </is>
      </c>
      <c r="B49" s="38" t="inlineStr">
        <is>
          <t>0</t>
        </is>
      </c>
      <c r="C49" s="38" t="n"/>
      <c r="D49" s="38" t="inlineStr">
        <is>
          <t>AUGMENT, ENTRY, EXIT, GLOBAL_CHECK, REDUCE, STOCKS_EXIT</t>
        </is>
      </c>
      <c r="E49" s="38" t="n"/>
      <c r="F49" s="26" t="n"/>
      <c r="G49" s="38">
        <f>IFERROR(VLOOKUP($A150&amp;"_"&amp;$B150,Results_Deltas!$A$2:$P$15000,5,FALSE),"")</f>
        <v/>
      </c>
      <c r="H49" s="38" t="inlineStr">
        <is>
          <t>Blanket (page end)</t>
        </is>
      </c>
      <c r="I49" s="26" t="n"/>
      <c r="J49" s="26" t="n"/>
      <c r="K49" s="26" t="n"/>
      <c r="L49" s="26" t="inlineStr">
        <is>
          <t>NO</t>
        </is>
      </c>
      <c r="M49" s="74" t="n">
        <v>-1.17419963861177</v>
      </c>
      <c r="N49" s="71" t="n">
        <v>115</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FG_FEAR_THRESHOLD</t>
        </is>
      </c>
      <c r="B50" s="38" t="inlineStr">
        <is>
          <t>31.25</t>
        </is>
      </c>
      <c r="C50" s="38" t="n"/>
      <c r="D50" s="38" t="inlineStr">
        <is>
          <t>GLOBAL_CHECK, STOCKS_EXIT</t>
        </is>
      </c>
      <c r="E50" s="38" t="n"/>
      <c r="F50" s="26" t="n"/>
      <c r="G50" s="38">
        <f>IFERROR(VLOOKUP($A191&amp;"_"&amp;$B191,Results_Deltas!$A$2:$P$15000,5,FALSE),"")</f>
        <v/>
      </c>
      <c r="H50" s="38" t="inlineStr">
        <is>
          <t>Blanket (page end)</t>
        </is>
      </c>
      <c r="I50" s="26" t="n"/>
      <c r="J50" s="26" t="n"/>
      <c r="K50" s="26" t="n"/>
      <c r="L50" s="26" t="inlineStr">
        <is>
          <t>NO</t>
        </is>
      </c>
      <c r="M50" s="0" t="n">
        <v>-4.343458374803088</v>
      </c>
      <c r="N50" s="71" t="n">
        <v>111</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FG_FEAR_THRESHOLD</t>
        </is>
      </c>
      <c r="B51" s="38" t="inlineStr">
        <is>
          <t>18.75</t>
        </is>
      </c>
      <c r="C51" s="38" t="n"/>
      <c r="D51" s="38" t="inlineStr">
        <is>
          <t>GLOBAL_CHECK, STOCKS_EXIT</t>
        </is>
      </c>
      <c r="E51" s="38" t="n"/>
      <c r="F51" s="26" t="n"/>
      <c r="G51" s="38">
        <f>IFERROR(VLOOKUP($A192&amp;"_"&amp;$B192,Results_Deltas!$A$2:$P$15000,5,FALSE),"")</f>
        <v/>
      </c>
      <c r="H51" s="38" t="inlineStr">
        <is>
          <t>Blanket (page end)</t>
        </is>
      </c>
      <c r="I51" s="26" t="n"/>
      <c r="J51" s="26" t="n"/>
      <c r="K51" s="26" t="n"/>
      <c r="L51" s="26" t="inlineStr">
        <is>
          <t>NO</t>
        </is>
      </c>
      <c r="M51" s="0" t="n">
        <v>-3.997817119186503</v>
      </c>
      <c r="N51" s="71" t="n">
        <v>111</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FG_FEAR_THRESHOLD</t>
        </is>
      </c>
      <c r="B52" s="38" t="inlineStr">
        <is>
          <t>12.5</t>
        </is>
      </c>
      <c r="C52" s="38" t="n"/>
      <c r="D52" s="38" t="inlineStr">
        <is>
          <t>GLOBAL_CHECK, STOCKS_EXIT</t>
        </is>
      </c>
      <c r="E52" s="38" t="n"/>
      <c r="F52" s="26" t="n"/>
      <c r="G52" s="38">
        <f>IFERROR(VLOOKUP($A193&amp;"_"&amp;$B193,Results_Deltas!$A$2:$P$15000,5,FALSE),"")</f>
        <v/>
      </c>
      <c r="H52" s="38" t="inlineStr">
        <is>
          <t>Blanket (page end)</t>
        </is>
      </c>
      <c r="I52" s="26" t="n"/>
      <c r="J52" s="26" t="n"/>
      <c r="K52" s="26" t="n"/>
      <c r="L52" s="26" t="inlineStr">
        <is>
          <t>NO</t>
        </is>
      </c>
      <c r="M52" s="0" t="n">
        <v>-2.444345916903563</v>
      </c>
      <c r="N52" s="71" t="n">
        <v>115</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9" t="inlineStr">
        <is>
          <t>FG_GREED_THRESHOLD</t>
        </is>
      </c>
      <c r="B53" s="40" t="inlineStr">
        <is>
          <t>75</t>
        </is>
      </c>
      <c r="C53" s="38" t="n"/>
      <c r="D53" s="38" t="inlineStr">
        <is>
          <t>GLOBAL_CHECK, STOCKS_EXIT</t>
        </is>
      </c>
      <c r="E53" s="38" t="n"/>
      <c r="F53" s="26" t="n"/>
      <c r="G53" s="38">
        <f>IFERROR(VLOOKUP($A194&amp;"_"&amp;$B194,Results_Deltas!$A$2:$P$15000,5,FALSE),"")</f>
        <v/>
      </c>
      <c r="H53" s="38" t="inlineStr">
        <is>
          <t>Blanket (page end)</t>
        </is>
      </c>
      <c r="I53" s="26" t="n"/>
      <c r="J53" s="26" t="n"/>
      <c r="K53" s="26" t="n"/>
      <c r="L53" s="26" t="inlineStr">
        <is>
          <t>YES</t>
        </is>
      </c>
      <c r="M53" s="0" t="n">
        <v>-4.108582455103976</v>
      </c>
      <c r="N53" s="71" t="n">
        <v>111</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FG_GREED_THRESHOLD</t>
        </is>
      </c>
      <c r="B54" s="38" t="inlineStr">
        <is>
          <t>93.75</t>
        </is>
      </c>
      <c r="C54" s="38" t="n"/>
      <c r="D54" s="38" t="inlineStr">
        <is>
          <t>GLOBAL_CHECK, STOCKS_EXIT</t>
        </is>
      </c>
      <c r="E54" s="38" t="n"/>
      <c r="F54" s="26" t="n"/>
      <c r="G54" s="38">
        <f>IFERROR(VLOOKUP($A195&amp;"_"&amp;$B195,Results_Deltas!$A$2:$P$15000,5,FALSE),"")</f>
        <v/>
      </c>
      <c r="H54" s="38" t="inlineStr">
        <is>
          <t>Blanket (page end)</t>
        </is>
      </c>
      <c r="I54" s="26" t="n"/>
      <c r="J54" s="26" t="n"/>
      <c r="K54" s="26" t="n"/>
      <c r="L54" s="26" t="inlineStr">
        <is>
          <t>NO</t>
        </is>
      </c>
      <c r="M54" s="0" t="n">
        <v>-4.204466410634166</v>
      </c>
      <c r="N54" s="71" t="n">
        <v>112</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FG_GREED_THRESHOLD</t>
        </is>
      </c>
      <c r="B55" s="38" t="inlineStr">
        <is>
          <t>56.25</t>
        </is>
      </c>
      <c r="C55" s="38" t="n"/>
      <c r="D55" s="38" t="inlineStr">
        <is>
          <t>GLOBAL_CHECK, STOCKS_EXIT</t>
        </is>
      </c>
      <c r="E55" s="38" t="n"/>
      <c r="F55" s="26" t="n"/>
      <c r="G55" s="38">
        <f>IFERROR(VLOOKUP($A196&amp;"_"&amp;$B196,Results_Deltas!$A$2:$P$15000,5,FALSE),"")</f>
        <v/>
      </c>
      <c r="H55" s="38" t="inlineStr">
        <is>
          <t>Blanket (page end)</t>
        </is>
      </c>
      <c r="I55" s="26" t="n"/>
      <c r="J55" s="26" t="n"/>
      <c r="K55" s="26" t="n"/>
      <c r="L55" s="26" t="inlineStr">
        <is>
          <t>NO</t>
        </is>
      </c>
      <c r="M55" s="0" t="n">
        <v>-4.089002858276197</v>
      </c>
      <c r="N55" s="71" t="n">
        <v>112</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FG_GREED_THRESHOLD</t>
        </is>
      </c>
      <c r="B56" s="38" t="inlineStr">
        <is>
          <t>37.5</t>
        </is>
      </c>
      <c r="C56" s="38" t="n"/>
      <c r="D56" s="38" t="inlineStr">
        <is>
          <t>GLOBAL_CHECK, STOCKS_EXIT</t>
        </is>
      </c>
      <c r="E56" s="38" t="n"/>
      <c r="F56" s="26" t="n"/>
      <c r="G56" s="38">
        <f>IFERROR(VLOOKUP($A197&amp;"_"&amp;$B197,Results_Deltas!$A$2:$P$15000,5,FALSE),"")</f>
        <v/>
      </c>
      <c r="H56" s="38" t="inlineStr">
        <is>
          <t>Blanket (page end)</t>
        </is>
      </c>
      <c r="I56" s="26" t="n"/>
      <c r="J56" s="26" t="n"/>
      <c r="K56" s="26" t="n"/>
      <c r="L56" s="26" t="inlineStr">
        <is>
          <t>NO</t>
        </is>
      </c>
      <c r="M56" s="0" t="n">
        <v>-2.832722630705288</v>
      </c>
      <c r="N56" s="71" t="n">
        <v>116</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FUNDING_GATE_FILTER_TF</t>
        </is>
      </c>
      <c r="B57" s="38" t="inlineStr">
        <is>
          <t>OFF</t>
        </is>
      </c>
      <c r="C57" s="38" t="n"/>
      <c r="D57" s="38" t="inlineStr">
        <is>
          <t>GLOBAL_CHECK</t>
        </is>
      </c>
      <c r="E57" s="38" t="n"/>
      <c r="F57" s="26" t="n"/>
      <c r="G57" s="38">
        <f>IFERROR(VLOOKUP($A198&amp;"_"&amp;$B198,Results_Deltas!$A$2:$P$15000,5,FALSE),"")</f>
        <v/>
      </c>
      <c r="H57" s="38" t="inlineStr">
        <is>
          <t>Blanket (page end)</t>
        </is>
      </c>
      <c r="I57" s="26" t="n"/>
      <c r="J57" s="26" t="n"/>
      <c r="K57" s="26" t="n"/>
      <c r="L57" s="26" t="inlineStr">
        <is>
          <t>NO</t>
        </is>
      </c>
      <c r="M57" s="0" t="n">
        <v>-3.963872728879259</v>
      </c>
      <c r="N57" s="71" t="n">
        <v>112</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FUNDING_GATE_FILTER_TF</t>
        </is>
      </c>
      <c r="B58" s="38" t="inlineStr">
        <is>
          <t>D</t>
        </is>
      </c>
      <c r="C58" s="38" t="n"/>
      <c r="D58" s="38" t="inlineStr">
        <is>
          <t>GLOBAL_CHECK</t>
        </is>
      </c>
      <c r="E58" s="38" t="n"/>
      <c r="F58" s="26" t="n"/>
      <c r="G58" s="38">
        <f>IFERROR(VLOOKUP($A199&amp;"_"&amp;$B199,Results_Deltas!$A$2:$P$15000,5,FALSE),"")</f>
        <v/>
      </c>
      <c r="H58" s="38" t="inlineStr">
        <is>
          <t>Blanket (page end)</t>
        </is>
      </c>
      <c r="I58" s="26" t="n"/>
      <c r="J58" s="26" t="n"/>
      <c r="K58" s="26" t="n"/>
      <c r="L58" s="26" t="inlineStr">
        <is>
          <t>NO</t>
        </is>
      </c>
      <c r="M58" s="0" t="n">
        <v>-3.871036821743024</v>
      </c>
      <c r="N58" s="71" t="n">
        <v>112</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FUNDING_GATE_FILTER_TF</t>
        </is>
      </c>
      <c r="B59" s="38" t="inlineStr">
        <is>
          <t>4h</t>
        </is>
      </c>
      <c r="C59" s="38" t="n"/>
      <c r="D59" s="38" t="inlineStr">
        <is>
          <t>GLOBAL_CHECK</t>
        </is>
      </c>
      <c r="E59" s="38" t="n"/>
      <c r="F59" s="26" t="n"/>
      <c r="G59" s="38">
        <f>IFERROR(VLOOKUP($A200&amp;"_"&amp;$B200,Results_Deltas!$A$2:$P$15000,5,FALSE),"")</f>
        <v/>
      </c>
      <c r="H59" s="38" t="inlineStr">
        <is>
          <t>Blanket (page end)</t>
        </is>
      </c>
      <c r="I59" s="26" t="n"/>
      <c r="J59" s="26" t="n"/>
      <c r="K59" s="26" t="n"/>
      <c r="L59" s="26" t="inlineStr">
        <is>
          <t>NO</t>
        </is>
      </c>
      <c r="M59" s="0" t="n">
        <v>-4.039145310168244</v>
      </c>
      <c r="N59" s="71" t="n">
        <v>112</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FUNDING_GATE_FILTER_TF</t>
        </is>
      </c>
      <c r="B60" s="38" t="inlineStr">
        <is>
          <t>1h</t>
        </is>
      </c>
      <c r="C60" s="38" t="n"/>
      <c r="D60" s="38" t="inlineStr">
        <is>
          <t>GLOBAL_CHECK</t>
        </is>
      </c>
      <c r="E60" s="38" t="n"/>
      <c r="F60" s="26" t="n"/>
      <c r="G60" s="38">
        <f>IFERROR(VLOOKUP($A201&amp;"_"&amp;$B201,Results_Deltas!$A$2:$P$15000,5,FALSE),"")</f>
        <v/>
      </c>
      <c r="H60" s="38" t="inlineStr">
        <is>
          <t>Blanket (page end)</t>
        </is>
      </c>
      <c r="I60" s="26" t="n"/>
      <c r="J60" s="26" t="n"/>
      <c r="K60" s="26" t="n"/>
      <c r="L60" s="26" t="inlineStr">
        <is>
          <t>NO</t>
        </is>
      </c>
      <c r="M60" s="0" t="n">
        <v>-3.93161771038318</v>
      </c>
      <c r="N60" s="71" t="n">
        <v>113</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9" t="inlineStr">
        <is>
          <t>FUNDING_GATE_FILTER_TF</t>
        </is>
      </c>
      <c r="B61" s="40" t="inlineStr">
        <is>
          <t>15m</t>
        </is>
      </c>
      <c r="C61" s="38" t="n"/>
      <c r="D61" s="38" t="inlineStr">
        <is>
          <t>GLOBAL_CHECK</t>
        </is>
      </c>
      <c r="E61" s="38" t="n"/>
      <c r="F61" s="26" t="n"/>
      <c r="G61" s="38">
        <f>IFERROR(VLOOKUP($A202&amp;"_"&amp;$B202,Results_Deltas!$A$2:$P$15000,5,FALSE),"")</f>
        <v/>
      </c>
      <c r="H61" s="38" t="inlineStr">
        <is>
          <t>Blanket (page end)</t>
        </is>
      </c>
      <c r="I61" s="26" t="n"/>
      <c r="J61" s="26" t="n"/>
      <c r="K61" s="26" t="n"/>
      <c r="L61" s="26" t="inlineStr">
        <is>
          <t>YES</t>
        </is>
      </c>
      <c r="M61" s="0" t="n">
        <v>-1.059739167687071</v>
      </c>
      <c r="N61" s="71" t="n">
        <v>101</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FUNDING_GATE_LONG_MAX</t>
        </is>
      </c>
      <c r="B62" s="38" t="inlineStr">
        <is>
          <t>0.0</t>
        </is>
      </c>
      <c r="C62" s="38" t="n"/>
      <c r="D62" s="38" t="inlineStr">
        <is>
          <t>ENTRY, GLOBAL_CHECK, STOCKS_EXIT</t>
        </is>
      </c>
      <c r="E62" s="38" t="n"/>
      <c r="F62" s="26" t="n"/>
      <c r="G62" s="38">
        <f>IFERROR(VLOOKUP($A203&amp;"_"&amp;$B203,Results_Deltas!$A$2:$P$15000,5,FALSE),"")</f>
        <v/>
      </c>
      <c r="H62" s="38" t="inlineStr">
        <is>
          <t>Blanket (page end)</t>
        </is>
      </c>
      <c r="I62" s="26" t="n"/>
      <c r="J62" s="26" t="n"/>
      <c r="K62" s="26" t="n"/>
      <c r="L62" s="26" t="inlineStr">
        <is>
          <t>NO</t>
        </is>
      </c>
      <c r="M62" s="0" t="n">
        <v>-1.085472431336166</v>
      </c>
      <c r="N62" s="71" t="n">
        <v>108</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FUNDING_GATE_LONG_MAX</t>
        </is>
      </c>
      <c r="B63" s="38" t="inlineStr">
        <is>
          <t>0.0_ALT</t>
        </is>
      </c>
      <c r="C63" s="38" t="n"/>
      <c r="D63" s="38" t="inlineStr">
        <is>
          <t>ENTRY, GLOBAL_CHECK, STOCKS_EXIT</t>
        </is>
      </c>
      <c r="E63" s="38" t="n"/>
      <c r="F63" s="26" t="n"/>
      <c r="G63" s="38">
        <f>IFERROR(VLOOKUP($A204&amp;"_"&amp;$B204,Results_Deltas!$A$2:$P$15000,5,FALSE),"")</f>
        <v/>
      </c>
      <c r="H63" s="38" t="inlineStr">
        <is>
          <t>Blanket (page end)</t>
        </is>
      </c>
      <c r="I63" s="26" t="n"/>
      <c r="J63" s="26" t="n"/>
      <c r="K63" s="26" t="n"/>
      <c r="L63" s="26" t="inlineStr">
        <is>
          <t>NO</t>
        </is>
      </c>
      <c r="M63" s="0" t="n">
        <v>-1.085472431336166</v>
      </c>
      <c r="N63" s="71" t="n">
        <v>108</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FUNDING_GATE_MTF_REQUIRED</t>
        </is>
      </c>
      <c r="B64" s="38" t="inlineStr">
        <is>
          <t>0.0</t>
        </is>
      </c>
      <c r="C64" s="38" t="n"/>
      <c r="D64" s="38" t="inlineStr">
        <is>
          <t>ENTRY, GLOBAL_CHECK, STOCKS_EXIT</t>
        </is>
      </c>
      <c r="E64" s="38" t="n"/>
      <c r="F64" s="26" t="n"/>
      <c r="G64" s="38">
        <f>IFERROR(VLOOKUP($A205&amp;"_"&amp;$B205,Results_Deltas!$A$2:$P$15000,5,FALSE),"")</f>
        <v/>
      </c>
      <c r="H64" s="38" t="inlineStr">
        <is>
          <t>Blanket (page end)</t>
        </is>
      </c>
      <c r="I64" s="26" t="n"/>
      <c r="J64" s="26" t="n"/>
      <c r="K64" s="26" t="n"/>
      <c r="L64" s="26" t="inlineStr">
        <is>
          <t>NO</t>
        </is>
      </c>
      <c r="M64" s="0" t="n">
        <v>-1.085472431336166</v>
      </c>
      <c r="N64" s="71" t="n">
        <v>108</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7" t="inlineStr">
        <is>
          <t>FUNDING_GATE_MTF_REQUIRED</t>
        </is>
      </c>
      <c r="B65" s="38" t="inlineStr">
        <is>
          <t>0.0_ALT</t>
        </is>
      </c>
      <c r="C65" s="38" t="n"/>
      <c r="D65" s="38" t="inlineStr">
        <is>
          <t>ENTRY, GLOBAL_CHECK, STOCKS_EXIT</t>
        </is>
      </c>
      <c r="E65" s="38" t="n"/>
      <c r="F65" s="26" t="n"/>
      <c r="G65" s="38">
        <f>IFERROR(VLOOKUP($A206&amp;"_"&amp;$B206,Results_Deltas!$A$2:$P$15000,5,FALSE),"")</f>
        <v/>
      </c>
      <c r="H65" s="38" t="inlineStr">
        <is>
          <t>Blanket (page end)</t>
        </is>
      </c>
      <c r="I65" s="26" t="n"/>
      <c r="J65" s="26" t="n"/>
      <c r="K65" s="26" t="n"/>
      <c r="L65" s="26" t="inlineStr">
        <is>
          <t>NO</t>
        </is>
      </c>
      <c r="M65" s="0" t="n">
        <v>-1.085472431336166</v>
      </c>
      <c r="N65" s="71" t="n">
        <v>108</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FUNDING_GATE_SHORT_MIN</t>
        </is>
      </c>
      <c r="B66" s="38" t="inlineStr">
        <is>
          <t>0.0</t>
        </is>
      </c>
      <c r="C66" s="38" t="n"/>
      <c r="D66" s="38" t="inlineStr">
        <is>
          <t>ENTRY, GLOBAL_CHECK, STOCKS_EXIT</t>
        </is>
      </c>
      <c r="E66" s="38" t="n"/>
      <c r="F66" s="26" t="n"/>
      <c r="G66" s="38">
        <f>IFERROR(VLOOKUP($A207&amp;"_"&amp;$B207,Results_Deltas!$A$2:$P$15000,5,FALSE),"")</f>
        <v/>
      </c>
      <c r="H66" s="38" t="inlineStr">
        <is>
          <t>Blanket (page end)</t>
        </is>
      </c>
      <c r="I66" s="26" t="n"/>
      <c r="J66" s="26" t="n"/>
      <c r="K66" s="26" t="n"/>
      <c r="L66" s="26" t="inlineStr">
        <is>
          <t>NO</t>
        </is>
      </c>
      <c r="M66" s="0" t="n">
        <v>-1.085472431336166</v>
      </c>
      <c r="N66" s="71" t="n">
        <v>108</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7" t="inlineStr">
        <is>
          <t>FUNDING_GATE_SHORT_MIN</t>
        </is>
      </c>
      <c r="B67" s="38" t="inlineStr">
        <is>
          <t>0.0_ALT</t>
        </is>
      </c>
      <c r="C67" s="38" t="n"/>
      <c r="D67" s="38" t="inlineStr">
        <is>
          <t>ENTRY, GLOBAL_CHECK, STOCKS_EXIT</t>
        </is>
      </c>
      <c r="E67" s="38" t="n"/>
      <c r="F67" s="26" t="n"/>
      <c r="G67" s="38">
        <f>IFERROR(VLOOKUP($A208&amp;"_"&amp;$B208,Results_Deltas!$A$2:$P$15000,5,FALSE),"")</f>
        <v/>
      </c>
      <c r="H67" s="38" t="inlineStr">
        <is>
          <t>Blanket (page end)</t>
        </is>
      </c>
      <c r="I67" s="26" t="n"/>
      <c r="J67" s="26" t="n"/>
      <c r="K67" s="26" t="n"/>
      <c r="L67" s="26" t="inlineStr">
        <is>
          <t>NO</t>
        </is>
      </c>
      <c r="M67" s="0" t="n">
        <v>-1.085472431336166</v>
      </c>
      <c r="N67" s="71" t="n">
        <v>108</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GOLDEN_RULE_BASE_USD</t>
        </is>
      </c>
      <c r="B68" s="38" t="inlineStr">
        <is>
          <t>0.0</t>
        </is>
      </c>
      <c r="C68" s="38" t="n"/>
      <c r="D68" s="38" t="inlineStr">
        <is>
          <t>GLOBAL_CHECK, STOCKS_EXIT</t>
        </is>
      </c>
      <c r="E68" s="38" t="n"/>
      <c r="F68" s="26" t="n"/>
      <c r="G68" s="38">
        <f>IFERROR(VLOOKUP($A209&amp;"_"&amp;$B209,Results_Deltas!$A$2:$P$15000,5,FALSE),"")</f>
        <v/>
      </c>
      <c r="H68" s="38" t="inlineStr">
        <is>
          <t>Blanket (page end)</t>
        </is>
      </c>
      <c r="I68" s="26" t="n"/>
      <c r="J68" s="26" t="n"/>
      <c r="K68" s="26" t="n"/>
      <c r="L68" s="26" t="inlineStr">
        <is>
          <t>NO</t>
        </is>
      </c>
      <c r="M68" s="0" t="n">
        <v>-1.061715132334428</v>
      </c>
      <c r="N68" s="71" t="n">
        <v>116</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GOLDEN_RULE_BASE_USD</t>
        </is>
      </c>
      <c r="B69" s="38" t="inlineStr">
        <is>
          <t>0.0_ALT</t>
        </is>
      </c>
      <c r="C69" s="38" t="n"/>
      <c r="D69" s="38" t="inlineStr">
        <is>
          <t>GLOBAL_CHECK, STOCKS_EXIT</t>
        </is>
      </c>
      <c r="E69" s="38" t="n"/>
      <c r="F69" s="26" t="n"/>
      <c r="G69" s="38">
        <f>IFERROR(VLOOKUP($A210&amp;"_"&amp;$B210,Results_Deltas!$A$2:$P$15000,5,FALSE),"")</f>
        <v/>
      </c>
      <c r="H69" s="38" t="inlineStr">
        <is>
          <t>Blanket (page end)</t>
        </is>
      </c>
      <c r="I69" s="26" t="n"/>
      <c r="J69" s="26" t="n"/>
      <c r="K69" s="26" t="n"/>
      <c r="L69" s="26" t="inlineStr">
        <is>
          <t>NO</t>
        </is>
      </c>
      <c r="M69" s="0" t="n">
        <v>-1.062555599388112</v>
      </c>
      <c r="N69" s="71" t="n">
        <v>116</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GR_FILTER_ALL_ENTRIES</t>
        </is>
      </c>
      <c r="B70" s="38" t="inlineStr">
        <is>
          <t>0.0</t>
        </is>
      </c>
      <c r="C70" s="38" t="n"/>
      <c r="D70" s="38" t="inlineStr">
        <is>
          <t>GLOBAL_CHECK, STOCKS_EXIT</t>
        </is>
      </c>
      <c r="E70" s="38" t="n"/>
      <c r="F70" s="26" t="n"/>
      <c r="G70" s="38">
        <f>IFERROR(VLOOKUP($A211&amp;"_"&amp;$B211,Results_Deltas!$A$2:$P$15000,5,FALSE),"")</f>
        <v/>
      </c>
      <c r="H70" s="38" t="inlineStr">
        <is>
          <t>Blanket (page end)</t>
        </is>
      </c>
      <c r="I70" s="26" t="n"/>
      <c r="J70" s="26" t="n"/>
      <c r="K70" s="26" t="n"/>
      <c r="L70" s="26" t="inlineStr">
        <is>
          <t>NO</t>
        </is>
      </c>
      <c r="M70" s="0" t="n">
        <v>-1.081156783651566</v>
      </c>
      <c r="N70" s="71" t="n">
        <v>113</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GR_FILTER_ALL_ENTRIES</t>
        </is>
      </c>
      <c r="B71" s="38" t="inlineStr">
        <is>
          <t>0.0_ALT</t>
        </is>
      </c>
      <c r="C71" s="38" t="n"/>
      <c r="D71" s="38" t="inlineStr">
        <is>
          <t>GLOBAL_CHECK, STOCKS_EXIT</t>
        </is>
      </c>
      <c r="E71" s="38" t="n"/>
      <c r="F71" s="26" t="n"/>
      <c r="G71" s="38">
        <f>IFERROR(VLOOKUP($A212&amp;"_"&amp;$B212,Results_Deltas!$A$2:$P$15000,5,FALSE),"")</f>
        <v/>
      </c>
      <c r="H71" s="38" t="inlineStr">
        <is>
          <t>Blanket (page end)</t>
        </is>
      </c>
      <c r="I71" s="26" t="n"/>
      <c r="J71" s="26" t="n"/>
      <c r="K71" s="26" t="n"/>
      <c r="L71" s="26" t="inlineStr">
        <is>
          <t>NO</t>
        </is>
      </c>
      <c r="M71" s="0" t="n">
        <v>-1.081156783651566</v>
      </c>
      <c r="N71" s="71" t="n">
        <v>113</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9" t="inlineStr">
        <is>
          <t>GR_FILTER_VEC_ENABLED</t>
        </is>
      </c>
      <c r="B72" s="40" t="inlineStr">
        <is>
          <t>False</t>
        </is>
      </c>
      <c r="C72" s="38" t="n"/>
      <c r="D72" s="38" t="inlineStr">
        <is>
          <t>GLOBAL_CHECK</t>
        </is>
      </c>
      <c r="E72" s="38" t="n"/>
      <c r="F72" s="26" t="n"/>
      <c r="G72" s="38">
        <f>IFERROR(VLOOKUP($A213&amp;"_"&amp;$B213,Results_Deltas!$A$2:$P$15000,5,FALSE),"")</f>
        <v/>
      </c>
      <c r="H72" s="38" t="inlineStr">
        <is>
          <t>Blanket (page end)</t>
        </is>
      </c>
      <c r="I72" s="26" t="n"/>
      <c r="J72" s="26" t="n"/>
      <c r="K72" s="26" t="n"/>
      <c r="L72" s="26" t="inlineStr">
        <is>
          <t>NO</t>
        </is>
      </c>
      <c r="M72" s="0" t="n">
        <v>-1.046896286990704</v>
      </c>
      <c r="N72" s="71" t="n">
        <v>106</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GR_FILTER_VEC_ENABLED</t>
        </is>
      </c>
      <c r="B73" s="38" t="inlineStr">
        <is>
          <t>True</t>
        </is>
      </c>
      <c r="C73" s="38" t="n"/>
      <c r="D73" s="38" t="inlineStr">
        <is>
          <t>GLOBAL_CHECK</t>
        </is>
      </c>
      <c r="E73" s="38" t="n"/>
      <c r="F73" s="26" t="n"/>
      <c r="G73" s="38">
        <f>IFERROR(VLOOKUP($A214&amp;"_"&amp;$B214,Results_Deltas!$A$2:$P$15000,5,FALSE),"")</f>
        <v/>
      </c>
      <c r="H73" s="38" t="inlineStr">
        <is>
          <t>Blanket (page end)</t>
        </is>
      </c>
      <c r="I73" s="26" t="n"/>
      <c r="J73" s="26" t="n"/>
      <c r="K73" s="26" t="n"/>
      <c r="L73" s="26" t="inlineStr">
        <is>
          <t>NO</t>
        </is>
      </c>
      <c r="M73" s="0" t="n">
        <v>-3.077683021634937</v>
      </c>
      <c r="N73" s="71" t="n">
        <v>117</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GR_FILTER_VEC_MIN_TFS</t>
        </is>
      </c>
      <c r="B74" s="38" t="inlineStr">
        <is>
          <t>0</t>
        </is>
      </c>
      <c r="C74" s="38" t="n"/>
      <c r="D74" s="38" t="inlineStr">
        <is>
          <t>GLOBAL_CHECK</t>
        </is>
      </c>
      <c r="E74" s="38" t="n"/>
      <c r="F74" s="26" t="n"/>
      <c r="G74" s="38">
        <f>IFERROR(VLOOKUP($A215&amp;"_"&amp;$B215,Results_Deltas!$A$2:$P$15000,5,FALSE),"")</f>
        <v/>
      </c>
      <c r="H74" s="38" t="inlineStr">
        <is>
          <t>Blanket (page end)</t>
        </is>
      </c>
      <c r="I74" s="26" t="n"/>
      <c r="J74" s="26" t="n"/>
      <c r="K74" s="26" t="n"/>
      <c r="L74" s="26" t="inlineStr">
        <is>
          <t>NO</t>
        </is>
      </c>
      <c r="M74" s="0" t="n">
        <v>-1.17984354596436</v>
      </c>
      <c r="N74" s="71" t="n">
        <v>117</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9" t="inlineStr">
        <is>
          <t>GR_FILTER_VEC_MIN_TFS</t>
        </is>
      </c>
      <c r="B75" s="40" t="inlineStr">
        <is>
          <t>2</t>
        </is>
      </c>
      <c r="C75" s="38" t="n"/>
      <c r="D75" s="38" t="inlineStr">
        <is>
          <t>GLOBAL_CHECK</t>
        </is>
      </c>
      <c r="E75" s="38" t="n"/>
      <c r="F75" s="26" t="n"/>
      <c r="G75" s="38">
        <f>IFERROR(VLOOKUP($A216&amp;"_"&amp;$B216,Results_Deltas!$A$2:$P$15000,5,FALSE),"")</f>
        <v/>
      </c>
      <c r="H75" s="38" t="inlineStr">
        <is>
          <t>Blanket (page end)</t>
        </is>
      </c>
      <c r="I75" s="26" t="n"/>
      <c r="J75" s="26" t="n"/>
      <c r="K75" s="26" t="n"/>
      <c r="L75" s="26" t="inlineStr">
        <is>
          <t>YES</t>
        </is>
      </c>
      <c r="M75" s="0" t="n">
        <v>-2.236942119726328</v>
      </c>
      <c r="N75" s="71" t="n">
        <v>117</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7" t="inlineStr">
        <is>
          <t>GR_FILTER_VEC_MIN_TFS</t>
        </is>
      </c>
      <c r="B76" s="38" t="inlineStr">
        <is>
          <t>1</t>
        </is>
      </c>
      <c r="C76" s="38" t="n"/>
      <c r="D76" s="38" t="inlineStr">
        <is>
          <t>GLOBAL_CHECK</t>
        </is>
      </c>
      <c r="E76" s="38" t="n"/>
      <c r="F76" s="26" t="n"/>
      <c r="G76" s="38">
        <f>IFERROR(VLOOKUP($A217&amp;"_"&amp;$B217,Results_Deltas!$A$2:$P$15000,5,FALSE),"")</f>
        <v/>
      </c>
      <c r="H76" s="38" t="inlineStr">
        <is>
          <t>Blanket (page end)</t>
        </is>
      </c>
      <c r="I76" s="26" t="n"/>
      <c r="J76" s="26" t="n"/>
      <c r="K76" s="26" t="n"/>
      <c r="L76" s="26" t="inlineStr">
        <is>
          <t>NO</t>
        </is>
      </c>
      <c r="M76" s="0" t="n">
        <v>-2.974775409937322</v>
      </c>
      <c r="N76" s="71" t="n">
        <v>116</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9" t="inlineStr">
        <is>
          <t>HA_WICK_QUALITY_ENABLED</t>
        </is>
      </c>
      <c r="B77" s="40" t="inlineStr">
        <is>
          <t>False</t>
        </is>
      </c>
      <c r="C77" s="38" t="n"/>
      <c r="D77" s="38" t="inlineStr">
        <is>
          <t>ENTRY, GLOBAL_CHECK, STOCKS_EXIT</t>
        </is>
      </c>
      <c r="E77" s="38" t="n"/>
      <c r="F77" s="26" t="n"/>
      <c r="G77" s="38">
        <f>IFERROR(VLOOKUP($A218&amp;"_"&amp;$B218,Results_Deltas!$A$2:$P$15000,5,FALSE),"")</f>
        <v/>
      </c>
      <c r="H77" s="38" t="inlineStr">
        <is>
          <t>Blanket (page end)</t>
        </is>
      </c>
      <c r="I77" s="26" t="n"/>
      <c r="J77" s="26" t="n"/>
      <c r="K77" s="26" t="n"/>
      <c r="L77" s="26" t="inlineStr">
        <is>
          <t>NO</t>
        </is>
      </c>
      <c r="M77" s="0" t="n">
        <v>-1.087828328212848</v>
      </c>
      <c r="N77" s="71" t="n">
        <v>102</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7" t="inlineStr">
        <is>
          <t>HA_WICK_QUALITY_ENABLED</t>
        </is>
      </c>
      <c r="B78" s="38" t="inlineStr">
        <is>
          <t>True</t>
        </is>
      </c>
      <c r="C78" s="38" t="n"/>
      <c r="D78" s="38" t="inlineStr">
        <is>
          <t>ENTRY, GLOBAL_CHECK, STOCKS_EXIT</t>
        </is>
      </c>
      <c r="E78" s="38" t="n"/>
      <c r="F78" s="26" t="n"/>
      <c r="G78" s="38">
        <f>IFERROR(VLOOKUP($A219&amp;"_"&amp;$B219,Results_Deltas!$A$2:$P$15000,5,FALSE),"")</f>
        <v/>
      </c>
      <c r="H78" s="38" t="inlineStr">
        <is>
          <t>Blanket (page end)</t>
        </is>
      </c>
      <c r="I78" s="26" t="n"/>
      <c r="J78" s="26" t="n"/>
      <c r="K78" s="26" t="n"/>
      <c r="L78" s="26" t="inlineStr">
        <is>
          <t>YES</t>
        </is>
      </c>
      <c r="M78" s="0" t="n">
        <v>-2.875054998470442</v>
      </c>
      <c r="N78" s="71" t="n">
        <v>114</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9" t="inlineStr">
        <is>
          <t>HA_WICK_QUALITY_SCORE</t>
        </is>
      </c>
      <c r="B79" s="40" t="inlineStr">
        <is>
          <t>15</t>
        </is>
      </c>
      <c r="C79" s="38" t="n"/>
      <c r="D79" s="38" t="inlineStr">
        <is>
          <t>ENTRY, GLOBAL_CHECK, STOCKS_EXIT</t>
        </is>
      </c>
      <c r="E79" s="38" t="n"/>
      <c r="F79" s="26" t="n"/>
      <c r="G79" s="38">
        <f>IFERROR(VLOOKUP($A220&amp;"_"&amp;$B220,Results_Deltas!$A$2:$P$15000,5,FALSE),"")</f>
        <v/>
      </c>
      <c r="H79" s="38" t="inlineStr">
        <is>
          <t>Blanket (page end)</t>
        </is>
      </c>
      <c r="I79" s="26" t="n"/>
      <c r="J79" s="26" t="n"/>
      <c r="K79" s="26" t="n"/>
      <c r="L79" s="26" t="inlineStr">
        <is>
          <t>NO</t>
        </is>
      </c>
      <c r="M79" s="0" t="n">
        <v>-3.437450340889589</v>
      </c>
      <c r="N79" s="71" t="n">
        <v>106</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HA_WICK_QUALITY_SCORE</t>
        </is>
      </c>
      <c r="B80" s="38" t="inlineStr">
        <is>
          <t>15_ALT</t>
        </is>
      </c>
      <c r="C80" s="38" t="n"/>
      <c r="D80" s="38" t="inlineStr">
        <is>
          <t>ENTRY, GLOBAL_CHECK, STOCKS_EXIT</t>
        </is>
      </c>
      <c r="E80" s="38" t="n"/>
      <c r="F80" s="26" t="n"/>
      <c r="G80" s="38">
        <f>IFERROR(VLOOKUP($A221&amp;"_"&amp;$B221,Results_Deltas!$A$2:$P$15000,5,FALSE),"")</f>
        <v/>
      </c>
      <c r="H80" s="38" t="inlineStr">
        <is>
          <t>Blanket (page end)</t>
        </is>
      </c>
      <c r="I80" s="26" t="n"/>
      <c r="J80" s="26" t="n"/>
      <c r="K80" s="26" t="n"/>
      <c r="L80" s="26" t="inlineStr">
        <is>
          <t>YES</t>
        </is>
      </c>
      <c r="M80" s="0" t="n">
        <v>-3.486581417535427</v>
      </c>
      <c r="N80" s="71" t="n">
        <v>104</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7" t="inlineStr">
        <is>
          <t>HA_WICK_QUALITY_TF</t>
        </is>
      </c>
      <c r="B81" s="38" t="inlineStr">
        <is>
          <t>OFF</t>
        </is>
      </c>
      <c r="C81" s="38" t="n"/>
      <c r="D81" s="38" t="inlineStr">
        <is>
          <t>ENTRY, GLOBAL_CHECK, STOCKS_EXIT</t>
        </is>
      </c>
      <c r="E81" s="38" t="n"/>
      <c r="F81" s="26" t="n"/>
      <c r="G81" s="38">
        <f>IFERROR(VLOOKUP($A222&amp;"_"&amp;$B222,Results_Deltas!$A$2:$P$15000,5,FALSE),"")</f>
        <v/>
      </c>
      <c r="H81" s="38" t="inlineStr">
        <is>
          <t>Blanket (page end)</t>
        </is>
      </c>
      <c r="I81" s="26" t="n"/>
      <c r="J81" s="26" t="n"/>
      <c r="K81" s="26" t="n"/>
      <c r="L81" s="26" t="inlineStr">
        <is>
          <t>NO</t>
        </is>
      </c>
      <c r="M81" s="0" t="n">
        <v>-2.67780786364276</v>
      </c>
      <c r="N81" s="71" t="n">
        <v>107</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HA_WICK_QUALITY_TF</t>
        </is>
      </c>
      <c r="B82" s="38" t="inlineStr">
        <is>
          <t>D</t>
        </is>
      </c>
      <c r="C82" s="38" t="n"/>
      <c r="D82" s="38" t="inlineStr">
        <is>
          <t>ENTRY, GLOBAL_CHECK, STOCKS_EXIT</t>
        </is>
      </c>
      <c r="E82" s="38" t="n"/>
      <c r="F82" s="26" t="n"/>
      <c r="G82" s="38">
        <f>IFERROR(VLOOKUP($A223&amp;"_"&amp;$B223,Results_Deltas!$A$2:$P$15000,5,FALSE),"")</f>
        <v/>
      </c>
      <c r="H82" s="38" t="inlineStr">
        <is>
          <t>Blanket (page end)</t>
        </is>
      </c>
      <c r="I82" s="26" t="n"/>
      <c r="J82" s="26" t="n"/>
      <c r="K82" s="26" t="n"/>
      <c r="L82" s="26" t="inlineStr">
        <is>
          <t>NO</t>
        </is>
      </c>
      <c r="M82" s="0" t="n">
        <v>-3.835127248283126</v>
      </c>
      <c r="N82" s="71" t="n">
        <v>105</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7" t="inlineStr">
        <is>
          <t>HA_WICK_QUALITY_TF</t>
        </is>
      </c>
      <c r="B83" s="38" t="inlineStr">
        <is>
          <t>4h</t>
        </is>
      </c>
      <c r="C83" s="38" t="n"/>
      <c r="D83" s="38" t="inlineStr">
        <is>
          <t>ENTRY, GLOBAL_CHECK, STOCKS_EXIT</t>
        </is>
      </c>
      <c r="E83" s="38" t="n"/>
      <c r="F83" s="26" t="n"/>
      <c r="G83" s="38">
        <f>IFERROR(VLOOKUP($A224&amp;"_"&amp;$B224,Results_Deltas!$A$2:$P$15000,5,FALSE),"")</f>
        <v/>
      </c>
      <c r="H83" s="38" t="inlineStr">
        <is>
          <t>Blanket (page end)</t>
        </is>
      </c>
      <c r="I83" s="26" t="n"/>
      <c r="J83" s="26" t="n"/>
      <c r="K83" s="26" t="n"/>
      <c r="L83" s="26" t="inlineStr">
        <is>
          <t>NO</t>
        </is>
      </c>
      <c r="M83" s="0" t="n">
        <v>-3.74399807421182</v>
      </c>
      <c r="N83" s="71" t="n">
        <v>105</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9" t="inlineStr">
        <is>
          <t>HA_WICK_QUALITY_TF</t>
        </is>
      </c>
      <c r="B84" s="40" t="inlineStr">
        <is>
          <t>1h</t>
        </is>
      </c>
      <c r="C84" s="38" t="n"/>
      <c r="D84" s="38" t="inlineStr">
        <is>
          <t>ENTRY, GLOBAL_CHECK, STOCKS_EXIT</t>
        </is>
      </c>
      <c r="E84" s="38" t="n"/>
      <c r="F84" s="26" t="n"/>
      <c r="G84" s="38">
        <f>IFERROR(VLOOKUP($A225&amp;"_"&amp;$B225,Results_Deltas!$A$2:$P$15000,5,FALSE),"")</f>
        <v/>
      </c>
      <c r="H84" s="38" t="inlineStr">
        <is>
          <t>Blanket (page end)</t>
        </is>
      </c>
      <c r="I84" s="26" t="n"/>
      <c r="J84" s="26" t="n"/>
      <c r="K84" s="26" t="n"/>
      <c r="L84" s="26" t="inlineStr">
        <is>
          <t>NO</t>
        </is>
      </c>
      <c r="M84" s="0" t="n">
        <v>-2.810258208830474</v>
      </c>
      <c r="N84" s="71" t="n">
        <v>107</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7" t="inlineStr">
        <is>
          <t>HA_WICK_QUALITY_TF</t>
        </is>
      </c>
      <c r="B85" s="38" t="inlineStr">
        <is>
          <t>15m</t>
        </is>
      </c>
      <c r="C85" s="38" t="n"/>
      <c r="D85" s="38" t="inlineStr">
        <is>
          <t>ENTRY, GLOBAL_CHECK, STOCKS_EXIT</t>
        </is>
      </c>
      <c r="E85" s="38" t="n"/>
      <c r="F85" s="26" t="n"/>
      <c r="G85" s="38">
        <f>IFERROR(VLOOKUP($A226&amp;"_"&amp;$B226,Results_Deltas!$A$2:$P$15000,5,FALSE),"")</f>
        <v/>
      </c>
      <c r="H85" s="38" t="inlineStr">
        <is>
          <t>Blanket (page end)</t>
        </is>
      </c>
      <c r="I85" s="26" t="n"/>
      <c r="J85" s="26" t="n"/>
      <c r="K85" s="26" t="n"/>
      <c r="L85" s="26" t="inlineStr">
        <is>
          <t>YES</t>
        </is>
      </c>
      <c r="M85" s="0" t="n">
        <v>-1.004267016950697</v>
      </c>
      <c r="N85" s="71" t="n">
        <v>95</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HLR_SMA_BAND_PCT</t>
        </is>
      </c>
      <c r="B86" s="38" t="inlineStr">
        <is>
          <t>0</t>
        </is>
      </c>
      <c r="C86" s="38" t="n"/>
      <c r="D86" s="38" t="inlineStr">
        <is>
          <t>ENTRY, GLOBAL_CHECK, STOCKS_EXIT</t>
        </is>
      </c>
      <c r="E86" s="38" t="n"/>
      <c r="F86" s="26" t="n"/>
      <c r="G86" s="38">
        <f>IFERROR(VLOOKUP($A227&amp;"_"&amp;$B227,Results_Deltas!$A$2:$P$15000,5,FALSE),"")</f>
        <v/>
      </c>
      <c r="H86" s="38" t="inlineStr">
        <is>
          <t>Blanket (page end)</t>
        </is>
      </c>
      <c r="I86" s="26" t="n"/>
      <c r="J86" s="26" t="n"/>
      <c r="K86" s="26" t="n"/>
      <c r="L86" s="26" t="inlineStr">
        <is>
          <t>NO</t>
        </is>
      </c>
      <c r="M86" s="0" t="n">
        <v>-1.014989187063628</v>
      </c>
      <c r="N86" s="71" t="n">
        <v>107</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7" t="inlineStr">
        <is>
          <t>HLR_SMA_BAND_PCT</t>
        </is>
      </c>
      <c r="B87" s="38" t="inlineStr">
        <is>
          <t>2.0</t>
        </is>
      </c>
      <c r="C87" s="38" t="n"/>
      <c r="D87" s="38" t="inlineStr">
        <is>
          <t>ENTRY, GLOBAL_CHECK, STOCKS_EXIT</t>
        </is>
      </c>
      <c r="E87" s="38" t="n"/>
      <c r="F87" s="26" t="n"/>
      <c r="G87" s="38">
        <f>IFERROR(VLOOKUP($A228&amp;"_"&amp;$B228,Results_Deltas!$A$2:$P$15000,5,FALSE),"")</f>
        <v/>
      </c>
      <c r="H87" s="38" t="inlineStr">
        <is>
          <t>Blanket (page end)</t>
        </is>
      </c>
      <c r="I87" s="26" t="n"/>
      <c r="J87" s="26" t="n"/>
      <c r="K87" s="26" t="n"/>
      <c r="L87" s="26" t="inlineStr">
        <is>
          <t>NO</t>
        </is>
      </c>
      <c r="M87" s="0" t="n">
        <v>-2.477983618299513</v>
      </c>
      <c r="N87" s="71" t="n">
        <v>107</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7" t="inlineStr">
        <is>
          <t>HLR_SMA_BAND_PCT</t>
        </is>
      </c>
      <c r="B88" s="38" t="inlineStr">
        <is>
          <t>1.0</t>
        </is>
      </c>
      <c r="C88" s="38" t="n"/>
      <c r="D88" s="38" t="inlineStr">
        <is>
          <t>ENTRY, GLOBAL_CHECK, STOCKS_EXIT</t>
        </is>
      </c>
      <c r="E88" s="38" t="n"/>
      <c r="F88" s="26" t="n"/>
      <c r="G88" s="38">
        <f>IFERROR(VLOOKUP($A229&amp;"_"&amp;$B229,Results_Deltas!$A$2:$P$15000,5,FALSE),"")</f>
        <v/>
      </c>
      <c r="H88" s="38" t="inlineStr">
        <is>
          <t>Blanket (page end)</t>
        </is>
      </c>
      <c r="I88" s="26" t="n"/>
      <c r="J88" s="26" t="n"/>
      <c r="K88" s="26" t="n"/>
      <c r="L88" s="26" t="inlineStr">
        <is>
          <t>NO</t>
        </is>
      </c>
      <c r="M88" s="0" t="n">
        <v>-3.915717075469258</v>
      </c>
      <c r="N88" s="71" t="n">
        <v>103</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7" t="inlineStr">
        <is>
          <t>HLR_SMA_BAND_PCT</t>
        </is>
      </c>
      <c r="B89" s="38" t="inlineStr">
        <is>
          <t>0.5</t>
        </is>
      </c>
      <c r="C89" s="38" t="n"/>
      <c r="D89" s="38" t="inlineStr">
        <is>
          <t>ENTRY, GLOBAL_CHECK, STOCKS_EXIT</t>
        </is>
      </c>
      <c r="E89" s="38" t="n"/>
      <c r="F89" s="26" t="n"/>
      <c r="G89" s="38">
        <f>IFERROR(VLOOKUP($A230&amp;"_"&amp;$B230,Results_Deltas!$A$2:$P$15000,5,FALSE),"")</f>
        <v/>
      </c>
      <c r="H89" s="38" t="inlineStr">
        <is>
          <t>Blanket (page end)</t>
        </is>
      </c>
      <c r="I89" s="26" t="n"/>
      <c r="J89" s="26" t="n"/>
      <c r="K89" s="26" t="n"/>
      <c r="L89" s="26" t="inlineStr">
        <is>
          <t>NO</t>
        </is>
      </c>
      <c r="M89" s="0" t="n">
        <v>-3.721033256278915</v>
      </c>
      <c r="N89" s="71" t="n">
        <v>103</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7" t="inlineStr">
        <is>
          <t>HLR_TOP_MIN_TFS</t>
        </is>
      </c>
      <c r="B90" s="38" t="inlineStr">
        <is>
          <t>0</t>
        </is>
      </c>
      <c r="C90" s="38" t="n"/>
      <c r="D90" s="38" t="inlineStr">
        <is>
          <t>GLOBAL_CHECK, REENTRY, STOCKS_EXIT</t>
        </is>
      </c>
      <c r="E90" s="38" t="n"/>
      <c r="F90" s="26" t="n"/>
      <c r="G90" s="38">
        <f>IFERROR(VLOOKUP($A231&amp;"_"&amp;$B231,Results_Deltas!$A$2:$P$15000,5,FALSE),"")</f>
        <v/>
      </c>
      <c r="H90" s="38" t="inlineStr">
        <is>
          <t>Blanket (page end)</t>
        </is>
      </c>
      <c r="I90" s="26" t="n"/>
      <c r="J90" s="26" t="n"/>
      <c r="K90" s="26" t="n"/>
      <c r="L90" s="26" t="inlineStr">
        <is>
          <t>NO</t>
        </is>
      </c>
      <c r="M90" s="0" t="n">
        <v>-1.047535241929193</v>
      </c>
      <c r="N90" s="71" t="n">
        <v>107</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9" t="inlineStr">
        <is>
          <t>HLR_TOP_MIN_TFS</t>
        </is>
      </c>
      <c r="B91" s="40" t="inlineStr">
        <is>
          <t>2</t>
        </is>
      </c>
      <c r="C91" s="38" t="n"/>
      <c r="D91" s="38" t="inlineStr">
        <is>
          <t>GLOBAL_CHECK, REENTRY, STOCKS_EXIT</t>
        </is>
      </c>
      <c r="E91" s="38" t="n"/>
      <c r="F91" s="26" t="n"/>
      <c r="G91" s="38">
        <f>IFERROR(VLOOKUP($A232&amp;"_"&amp;$B232,Results_Deltas!$A$2:$P$15000,5,FALSE),"")</f>
        <v/>
      </c>
      <c r="H91" s="38" t="inlineStr">
        <is>
          <t>Blanket (page end)</t>
        </is>
      </c>
      <c r="I91" s="26" t="n"/>
      <c r="J91" s="26" t="n"/>
      <c r="K91" s="26" t="n"/>
      <c r="L91" s="26" t="inlineStr">
        <is>
          <t>NO</t>
        </is>
      </c>
      <c r="M91" s="0" t="n">
        <v>-4.000143135371633</v>
      </c>
      <c r="N91" s="71" t="n">
        <v>102</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0.5" customHeight="1" s="67">
      <c r="A92" s="37" t="inlineStr">
        <is>
          <t>HLR_TOP_MIN_TFS</t>
        </is>
      </c>
      <c r="B92" s="38" t="inlineStr">
        <is>
          <t>1</t>
        </is>
      </c>
      <c r="C92" s="38" t="n"/>
      <c r="D92" s="38" t="inlineStr">
        <is>
          <t>GLOBAL_CHECK, REENTRY, STOCKS_EXIT</t>
        </is>
      </c>
      <c r="E92" s="38" t="n"/>
      <c r="F92" s="26" t="n"/>
      <c r="G92" s="38">
        <f>IFERROR(VLOOKUP($A233&amp;"_"&amp;$B233,Results_Deltas!$A$2:$P$15000,5,FALSE),"")</f>
        <v/>
      </c>
      <c r="H92" s="38" t="inlineStr">
        <is>
          <t>Blanket (page end)</t>
        </is>
      </c>
      <c r="I92" s="26" t="n"/>
      <c r="J92" s="26" t="n"/>
      <c r="K92" s="26" t="n"/>
      <c r="L92" s="26" t="inlineStr">
        <is>
          <t>YES</t>
        </is>
      </c>
      <c r="M92" s="0" t="n">
        <v>-2.832794220144768</v>
      </c>
      <c r="N92" s="71" t="n">
        <v>107</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HTF4_CONF</t>
        </is>
      </c>
      <c r="B93" s="38" t="inlineStr">
        <is>
          <t>False</t>
        </is>
      </c>
      <c r="C93" s="38" t="n"/>
      <c r="D93" s="38" t="inlineStr">
        <is>
          <t>GLOBAL_CHECK, STOCKS_EXIT</t>
        </is>
      </c>
      <c r="E93" s="38" t="n"/>
      <c r="F93" s="26" t="n"/>
      <c r="G93" s="38">
        <f>IFERROR(VLOOKUP($A234&amp;"_"&amp;$B234,Results_Deltas!$A$2:$P$15000,5,FALSE),"")</f>
        <v/>
      </c>
      <c r="H93" s="38" t="inlineStr">
        <is>
          <t>Blanket (page end)</t>
        </is>
      </c>
      <c r="I93" s="26" t="n"/>
      <c r="J93" s="26" t="n"/>
      <c r="K93" s="26" t="n"/>
      <c r="L93" s="26" t="inlineStr">
        <is>
          <t>NO</t>
        </is>
      </c>
      <c r="M93" s="0" t="n">
        <v>-1.059570361403672</v>
      </c>
      <c r="N93" s="71" t="n">
        <v>98</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0.5" customHeight="1" s="67">
      <c r="A94" s="37" t="inlineStr">
        <is>
          <t>HTF4_CONF</t>
        </is>
      </c>
      <c r="B94" s="38" t="inlineStr">
        <is>
          <t>False_ALT</t>
        </is>
      </c>
      <c r="C94" s="38" t="n"/>
      <c r="D94" s="38" t="inlineStr">
        <is>
          <t>GLOBAL_CHECK, STOCKS_EXIT</t>
        </is>
      </c>
      <c r="E94" s="38" t="n"/>
      <c r="F94" s="26" t="n"/>
      <c r="G94" s="38">
        <f>IFERROR(VLOOKUP($A235&amp;"_"&amp;$B235,Results_Deltas!$A$2:$P$15000,5,FALSE),"")</f>
        <v/>
      </c>
      <c r="H94" s="38" t="inlineStr">
        <is>
          <t>Blanket (page end)</t>
        </is>
      </c>
      <c r="I94" s="26" t="n"/>
      <c r="J94" s="26" t="n"/>
      <c r="K94" s="26" t="n"/>
      <c r="L94" s="26" t="inlineStr">
        <is>
          <t>NO</t>
        </is>
      </c>
      <c r="M94" s="0" t="n">
        <v>-1.240925130745512</v>
      </c>
      <c r="N94" s="71" t="n">
        <v>110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9" t="inlineStr">
        <is>
          <t>HTF_DIRECTION_GATE_ENABLED</t>
        </is>
      </c>
      <c r="B95" s="40" t="inlineStr">
        <is>
          <t>False</t>
        </is>
      </c>
      <c r="C95" s="38" t="n"/>
      <c r="D95" s="38" t="inlineStr">
        <is>
          <t>ENTRY, GLOBAL_CHECK, STOCKS_EXIT</t>
        </is>
      </c>
      <c r="E95" s="38" t="n"/>
      <c r="F95" s="26" t="n"/>
      <c r="G95" s="38">
        <f>IFERROR(VLOOKUP($A236&amp;"_"&amp;$B236,Results_Deltas!$A$2:$P$15000,5,FALSE),"")</f>
        <v/>
      </c>
      <c r="H95" s="38" t="inlineStr">
        <is>
          <t>Blanket (page end)</t>
        </is>
      </c>
      <c r="I95" s="26" t="n"/>
      <c r="J95" s="26" t="n"/>
      <c r="K95" s="26" t="n"/>
      <c r="L95" s="26" t="inlineStr">
        <is>
          <t>NO</t>
        </is>
      </c>
      <c r="M95" s="0" t="n">
        <v>-0.8635765551476838</v>
      </c>
      <c r="N95" s="71" t="n">
        <v>98</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HTF_DIRECTION_GATE_ENABLED</t>
        </is>
      </c>
      <c r="B96" s="38" t="inlineStr">
        <is>
          <t>True</t>
        </is>
      </c>
      <c r="C96" s="38" t="n"/>
      <c r="D96" s="38" t="inlineStr">
        <is>
          <t>ENTRY, GLOBAL_CHECK, STOCKS_EXIT</t>
        </is>
      </c>
      <c r="E96" s="38" t="n"/>
      <c r="F96" s="26" t="n"/>
      <c r="G96" s="38">
        <f>IFERROR(VLOOKUP($A237&amp;"_"&amp;$B237,Results_Deltas!$A$2:$P$15000,5,FALSE),"")</f>
        <v/>
      </c>
      <c r="H96" s="38" t="inlineStr">
        <is>
          <t>Blanket (page end)</t>
        </is>
      </c>
      <c r="I96" s="26" t="n"/>
      <c r="J96" s="26" t="n"/>
      <c r="K96" s="26" t="n"/>
      <c r="L96" s="26" t="inlineStr">
        <is>
          <t>YES</t>
        </is>
      </c>
      <c r="M96" s="0" t="n">
        <v>-2.866603241878976</v>
      </c>
      <c r="N96" s="71" t="n">
        <v>110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7" t="inlineStr">
        <is>
          <t>HTF_GATE_BYPASS_RZ</t>
        </is>
      </c>
      <c r="B97" s="38" t="inlineStr">
        <is>
          <t>0.0</t>
        </is>
      </c>
      <c r="C97" s="38" t="n"/>
      <c r="D97" s="38" t="inlineStr">
        <is>
          <t>ENTRY, GLOBAL_CHECK, STOCKS_EXIT</t>
        </is>
      </c>
      <c r="E97" s="38" t="n"/>
      <c r="F97" s="26" t="n"/>
      <c r="G97" s="38">
        <f>IFERROR(VLOOKUP($A238&amp;"_"&amp;$B238,Results_Deltas!$A$2:$P$15000,5,FALSE),"")</f>
        <v/>
      </c>
      <c r="H97" s="38" t="inlineStr">
        <is>
          <t>Blanket (page end)</t>
        </is>
      </c>
      <c r="I97" s="26" t="n"/>
      <c r="J97" s="26" t="n"/>
      <c r="K97" s="26" t="n"/>
      <c r="L97" s="26" t="inlineStr">
        <is>
          <t>NO</t>
        </is>
      </c>
      <c r="M97" s="0" t="n">
        <v>-0.8596735113821272</v>
      </c>
      <c r="N97" s="71" t="n">
        <v>115</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7" t="inlineStr">
        <is>
          <t>HTF_GATE_BYPASS_RZ</t>
        </is>
      </c>
      <c r="B98" s="38" t="inlineStr">
        <is>
          <t>0.0_ALT</t>
        </is>
      </c>
      <c r="C98" s="38" t="n"/>
      <c r="D98" s="38" t="inlineStr">
        <is>
          <t>ENTRY, GLOBAL_CHECK, STOCKS_EXIT</t>
        </is>
      </c>
      <c r="E98" s="38" t="n"/>
      <c r="F98" s="26" t="n"/>
      <c r="G98" s="38">
        <f>IFERROR(VLOOKUP($A239&amp;"_"&amp;$B239,Results_Deltas!$A$2:$P$15000,5,FALSE),"")</f>
        <v/>
      </c>
      <c r="H98" s="38" t="inlineStr">
        <is>
          <t>Blanket (page end)</t>
        </is>
      </c>
      <c r="I98" s="26" t="n"/>
      <c r="J98" s="26" t="n"/>
      <c r="K98" s="26" t="n"/>
      <c r="L98" s="26" t="inlineStr">
        <is>
          <t>NO</t>
        </is>
      </c>
      <c r="M98" s="0" t="n">
        <v>-0.8596735113821272</v>
      </c>
      <c r="N98" s="71" t="n">
        <v>115</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7" t="inlineStr">
        <is>
          <t>HTF_GATE_D_MANDATORY</t>
        </is>
      </c>
      <c r="B99" s="38" t="inlineStr">
        <is>
          <t>0.0</t>
        </is>
      </c>
      <c r="C99" s="38" t="n"/>
      <c r="D99" s="38" t="inlineStr">
        <is>
          <t>ENTRY, GLOBAL_CHECK, STOCKS_EXIT</t>
        </is>
      </c>
      <c r="E99" s="38" t="n"/>
      <c r="F99" s="26" t="n"/>
      <c r="G99" s="38">
        <f>IFERROR(VLOOKUP($A240&amp;"_"&amp;$B240,Results_Deltas!$A$2:$P$15000,5,FALSE),"")</f>
        <v/>
      </c>
      <c r="H99" s="38" t="inlineStr">
        <is>
          <t>Blanket (page end)</t>
        </is>
      </c>
      <c r="I99" s="26" t="n"/>
      <c r="J99" s="26" t="n"/>
      <c r="K99" s="26" t="n"/>
      <c r="L99" s="26" t="inlineStr">
        <is>
          <t>NO</t>
        </is>
      </c>
      <c r="M99" s="0" t="n">
        <v>-0.9137444188564422</v>
      </c>
      <c r="N99" s="71" t="n">
        <v>114</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HTF_GATE_D_MANDATORY</t>
        </is>
      </c>
      <c r="B100" s="38" t="inlineStr">
        <is>
          <t>0.0_ALT</t>
        </is>
      </c>
      <c r="C100" s="38" t="n"/>
      <c r="D100" s="38" t="inlineStr">
        <is>
          <t>ENTRY, GLOBAL_CHECK, STOCKS_EXIT</t>
        </is>
      </c>
      <c r="E100" s="38" t="n"/>
      <c r="F100" s="26" t="n"/>
      <c r="G100" s="38">
        <f>IFERROR(VLOOKUP($A241&amp;"_"&amp;$B241,Results_Deltas!$A$2:$P$15000,5,FALSE),"")</f>
        <v/>
      </c>
      <c r="H100" s="38" t="inlineStr">
        <is>
          <t>Blanket (page end)</t>
        </is>
      </c>
      <c r="I100" s="26" t="n"/>
      <c r="J100" s="26" t="n"/>
      <c r="K100" s="26" t="n"/>
      <c r="L100" s="26" t="inlineStr">
        <is>
          <t>NO</t>
        </is>
      </c>
      <c r="M100" s="0" t="n">
        <v>-0.921830652651632</v>
      </c>
      <c r="N100" s="71" t="n">
        <v>113</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0.5" customHeight="1" s="67">
      <c r="A101" s="37" t="inlineStr">
        <is>
          <t>HTF_GATE_MIN_CONFIRMATIONS</t>
        </is>
      </c>
      <c r="B101" s="38" t="inlineStr">
        <is>
          <t>0.0</t>
        </is>
      </c>
      <c r="C101" s="38" t="n"/>
      <c r="D101" s="38" t="inlineStr">
        <is>
          <t>ENTRY, GLOBAL_CHECK, STOCKS_EXIT</t>
        </is>
      </c>
      <c r="E101" s="38" t="n"/>
      <c r="F101" s="26" t="n"/>
      <c r="G101" s="38">
        <f>IFERROR(VLOOKUP($A242&amp;"_"&amp;$B242,Results_Deltas!$A$2:$P$15000,5,FALSE),"")</f>
        <v/>
      </c>
      <c r="H101" s="38" t="inlineStr">
        <is>
          <t>Blanket (page end)</t>
        </is>
      </c>
      <c r="I101" s="26" t="n"/>
      <c r="J101" s="26" t="n"/>
      <c r="K101" s="26" t="n"/>
      <c r="L101" s="26" t="inlineStr">
        <is>
          <t>NO</t>
        </is>
      </c>
      <c r="M101" s="0" t="n">
        <v>-1.085472431336166</v>
      </c>
      <c r="N101" s="71" t="n">
        <v>108</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7" t="inlineStr">
        <is>
          <t>HTF_GATE_MIN_CONFIRMATIONS</t>
        </is>
      </c>
      <c r="B102" s="38" t="inlineStr">
        <is>
          <t>0.0_ALT</t>
        </is>
      </c>
      <c r="C102" s="38" t="n"/>
      <c r="D102" s="38" t="inlineStr">
        <is>
          <t>ENTRY, GLOBAL_CHECK, STOCKS_EXIT</t>
        </is>
      </c>
      <c r="E102" s="38" t="n"/>
      <c r="F102" s="26" t="n"/>
      <c r="G102" s="38">
        <f>IFERROR(VLOOKUP($A243&amp;"_"&amp;$B243,Results_Deltas!$A$2:$P$15000,5,FALSE),"")</f>
        <v/>
      </c>
      <c r="H102" s="38" t="inlineStr">
        <is>
          <t>Blanket (page end)</t>
        </is>
      </c>
      <c r="I102" s="26" t="n"/>
      <c r="J102" s="26" t="n"/>
      <c r="K102" s="26" t="n"/>
      <c r="L102" s="26" t="inlineStr">
        <is>
          <t>NO</t>
        </is>
      </c>
      <c r="M102" s="0" t="n">
        <v>-1.085472431336166</v>
      </c>
      <c r="N102" s="71" t="n">
        <v>108</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7" t="inlineStr">
        <is>
          <t>HTF_TREND_VETO_BYPASS_ENABLED</t>
        </is>
      </c>
      <c r="B103" s="38" t="inlineStr">
        <is>
          <t>False</t>
        </is>
      </c>
      <c r="C103" s="38" t="n"/>
      <c r="D103" s="38" t="inlineStr">
        <is>
          <t>GLOBAL_CHECK, STOCKS_EXIT</t>
        </is>
      </c>
      <c r="E103" s="38" t="n"/>
      <c r="F103" s="26" t="n"/>
      <c r="G103" s="38">
        <f>IFERROR(VLOOKUP($A244&amp;"_"&amp;$B244,Results_Deltas!$A$2:$P$15000,5,FALSE),"")</f>
        <v/>
      </c>
      <c r="H103" s="38" t="inlineStr">
        <is>
          <t>Blanket (page end)</t>
        </is>
      </c>
      <c r="I103" s="26" t="n"/>
      <c r="J103" s="26" t="n"/>
      <c r="K103" s="26" t="n"/>
      <c r="L103" s="26" t="inlineStr">
        <is>
          <t>NO</t>
        </is>
      </c>
      <c r="M103" s="0" t="n">
        <v>-0.7455798980793409</v>
      </c>
      <c r="N103" s="71" t="n">
        <v>99</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9" t="inlineStr">
        <is>
          <t>HTF_TREND_VETO_BYPASS_ENABLED</t>
        </is>
      </c>
      <c r="B104" s="40" t="inlineStr">
        <is>
          <t>True</t>
        </is>
      </c>
      <c r="C104" s="38" t="n"/>
      <c r="D104" s="38" t="inlineStr">
        <is>
          <t>GLOBAL_CHECK, STOCKS_EXIT</t>
        </is>
      </c>
      <c r="E104" s="38" t="n"/>
      <c r="F104" s="26" t="n"/>
      <c r="G104" s="38">
        <f>IFERROR(VLOOKUP($A245&amp;"_"&amp;$B245,Results_Deltas!$A$2:$P$15000,5,FALSE),"")</f>
        <v/>
      </c>
      <c r="H104" s="38" t="inlineStr">
        <is>
          <t>Blanket (page end)</t>
        </is>
      </c>
      <c r="I104" s="26" t="n"/>
      <c r="J104" s="26" t="n"/>
      <c r="K104" s="26" t="n"/>
      <c r="L104" s="26" t="inlineStr">
        <is>
          <t>NO</t>
        </is>
      </c>
      <c r="M104" s="0" t="n">
        <v>-1.880925212533957</v>
      </c>
      <c r="N104" s="71" t="n">
        <v>109</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HTF_TREND_VETO_BYPASS_REASONS</t>
        </is>
      </c>
      <c r="B105" s="38" t="inlineStr">
        <is>
          <t>0.0</t>
        </is>
      </c>
      <c r="C105" s="38" t="n"/>
      <c r="D105" s="38" t="inlineStr">
        <is>
          <t>GLOBAL_CHECK, STOCKS_EXIT</t>
        </is>
      </c>
      <c r="E105" s="38" t="n"/>
      <c r="F105" s="26" t="n"/>
      <c r="G105" s="38">
        <f>IFERROR(VLOOKUP($A246&amp;"_"&amp;$B246,Results_Deltas!$A$2:$P$15000,5,FALSE),"")</f>
        <v/>
      </c>
      <c r="H105" s="38" t="inlineStr">
        <is>
          <t>Blanket (page end)</t>
        </is>
      </c>
      <c r="I105" s="26" t="n"/>
      <c r="J105" s="26" t="n"/>
      <c r="K105" s="26" t="n"/>
      <c r="L105" s="26" t="inlineStr">
        <is>
          <t>YES</t>
        </is>
      </c>
      <c r="M105" s="0" t="n">
        <v>-0.7907756066707287</v>
      </c>
      <c r="N105" s="71" t="n">
        <v>105</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7" t="inlineStr">
        <is>
          <t>HTF_TREND_VETO_BYPASS_REASONS</t>
        </is>
      </c>
      <c r="B106" s="38" t="inlineStr">
        <is>
          <t>0.0_ALT</t>
        </is>
      </c>
      <c r="C106" s="38" t="n"/>
      <c r="D106" s="38" t="inlineStr">
        <is>
          <t>GLOBAL_CHECK, STOCKS_EXIT</t>
        </is>
      </c>
      <c r="E106" s="38" t="n"/>
      <c r="F106" s="26" t="n"/>
      <c r="G106" s="38">
        <f>IFERROR(VLOOKUP($A247&amp;"_"&amp;$B247,Results_Deltas!$A$2:$P$15000,5,FALSE),"")</f>
        <v/>
      </c>
      <c r="H106" s="38" t="inlineStr">
        <is>
          <t>Blanket (page end)</t>
        </is>
      </c>
      <c r="I106" s="26" t="n"/>
      <c r="J106" s="26" t="n"/>
      <c r="K106" s="26" t="n"/>
      <c r="L106" s="26" t="inlineStr">
        <is>
          <t>NO</t>
        </is>
      </c>
      <c r="M106" s="0" t="n">
        <v>-0.7833154594379859</v>
      </c>
      <c r="N106" s="71" t="n">
        <v>106</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7" t="inlineStr">
        <is>
          <t>LEADERBOARD_FILTER</t>
        </is>
      </c>
      <c r="B107" s="38" t="inlineStr">
        <is>
          <t>False</t>
        </is>
      </c>
      <c r="C107" s="38" t="n"/>
      <c r="D107" s="38" t="inlineStr">
        <is>
          <t>AUGMENT, ENTRY, EXIT, GLOBAL_CHECK, REDUCE, STOCKS_EXIT</t>
        </is>
      </c>
      <c r="E107" s="38" t="n"/>
      <c r="F107" s="26" t="n"/>
      <c r="G107" s="38">
        <f>IFERROR(VLOOKUP($A248&amp;"_"&amp;$B248,Results_Deltas!$A$2:$P$15000,5,FALSE),"")</f>
        <v/>
      </c>
      <c r="H107" s="38" t="inlineStr">
        <is>
          <t>Blanket (page end)</t>
        </is>
      </c>
      <c r="I107" s="26" t="n"/>
      <c r="J107" s="26" t="n"/>
      <c r="K107" s="26" t="n"/>
      <c r="L107" s="26" t="inlineStr">
        <is>
          <t>NO</t>
        </is>
      </c>
      <c r="M107" s="0" t="n">
        <v>-1.068164069862379</v>
      </c>
      <c r="N107" s="71" t="n">
        <v>94</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0.5" customHeight="1" s="67">
      <c r="A108" s="37" t="inlineStr">
        <is>
          <t>LEADERBOARD_FILTER</t>
        </is>
      </c>
      <c r="B108" s="38" t="inlineStr">
        <is>
          <t>False_ALT</t>
        </is>
      </c>
      <c r="C108" s="38" t="n"/>
      <c r="D108" s="38" t="inlineStr">
        <is>
          <t>AUGMENT, ENTRY, EXIT, GLOBAL_CHECK, REDUCE, STOCKS_EXIT</t>
        </is>
      </c>
      <c r="E108" s="38" t="n"/>
      <c r="F108" s="26" t="n"/>
      <c r="G108" s="38">
        <f>IFERROR(VLOOKUP($A249&amp;"_"&amp;$B249,Results_Deltas!$A$2:$P$15000,5,FALSE),"")</f>
        <v/>
      </c>
      <c r="H108" s="38" t="inlineStr">
        <is>
          <t>Blanket (page end)</t>
        </is>
      </c>
      <c r="I108" s="26" t="n"/>
      <c r="J108" s="26" t="n"/>
      <c r="K108" s="26" t="n"/>
      <c r="L108" s="26" t="inlineStr">
        <is>
          <t>NO</t>
        </is>
      </c>
      <c r="M108" s="0" t="n">
        <v>-1.159998444700883</v>
      </c>
      <c r="N108" s="71" t="n">
        <v>106</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9" t="inlineStr">
        <is>
          <t>LH_HL_FILTER_ENABLED</t>
        </is>
      </c>
      <c r="B109" s="40" t="inlineStr">
        <is>
          <t>False</t>
        </is>
      </c>
      <c r="C109" s="38" t="n"/>
      <c r="D109" s="38" t="inlineStr">
        <is>
          <t>ENTRY, GLOBAL_CHECK, STOCKS_EXIT</t>
        </is>
      </c>
      <c r="E109" s="38" t="n"/>
      <c r="F109" s="26" t="n"/>
      <c r="G109" s="38">
        <f>IFERROR(VLOOKUP($A250&amp;"_"&amp;$B250,Results_Deltas!$A$2:$P$15000,5,FALSE),"")</f>
        <v/>
      </c>
      <c r="H109" s="38" t="inlineStr">
        <is>
          <t>Blanket (page end)</t>
        </is>
      </c>
      <c r="I109" s="26" t="n"/>
      <c r="J109" s="26" t="n"/>
      <c r="K109" s="26" t="n"/>
      <c r="L109" s="26" t="inlineStr">
        <is>
          <t>NO</t>
        </is>
      </c>
      <c r="M109" s="0" t="n">
        <v>-1.047923249000341</v>
      </c>
      <c r="N109" s="71" t="n">
        <v>98</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7" t="inlineStr">
        <is>
          <t>LH_HL_FILTER_ENABLED</t>
        </is>
      </c>
      <c r="B110" s="38" t="inlineStr">
        <is>
          <t>True</t>
        </is>
      </c>
      <c r="C110" s="38" t="n"/>
      <c r="D110" s="38" t="inlineStr">
        <is>
          <t>ENTRY, GLOBAL_CHECK, STOCKS_EXIT</t>
        </is>
      </c>
      <c r="E110" s="38" t="n"/>
      <c r="F110" s="26" t="n"/>
      <c r="G110" s="38">
        <f>IFERROR(VLOOKUP($A251&amp;"_"&amp;$B251,Results_Deltas!$A$2:$P$15000,5,FALSE),"")</f>
        <v/>
      </c>
      <c r="H110" s="38" t="inlineStr">
        <is>
          <t>Blanket (page end)</t>
        </is>
      </c>
      <c r="I110" s="26" t="n"/>
      <c r="J110" s="26" t="n"/>
      <c r="K110" s="26" t="n"/>
      <c r="L110" s="26" t="inlineStr">
        <is>
          <t>YES</t>
        </is>
      </c>
      <c r="M110" s="0" t="n">
        <v>-2.802712557906124</v>
      </c>
      <c r="N110" s="71" t="n">
        <v>110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9" t="inlineStr">
        <is>
          <t>LH_HL_FILTER_MODE</t>
        </is>
      </c>
      <c r="B111" s="40" t="inlineStr">
        <is>
          <t>STRICT_2BAR</t>
        </is>
      </c>
      <c r="C111" s="38" t="n"/>
      <c r="D111" s="38" t="inlineStr">
        <is>
          <t>ENTRY, GLOBAL_CHECK, STOCKS_EXIT</t>
        </is>
      </c>
      <c r="E111" s="38" t="n"/>
      <c r="F111" s="26" t="n"/>
      <c r="G111" s="38">
        <f>IFERROR(VLOOKUP($A252&amp;"_"&amp;$B252,Results_Deltas!$A$2:$P$15000,5,FALSE),"")</f>
        <v/>
      </c>
      <c r="H111" s="38" t="inlineStr">
        <is>
          <t>Blanket (page end)</t>
        </is>
      </c>
      <c r="I111" s="26" t="n"/>
      <c r="J111" s="26" t="n"/>
      <c r="K111" s="26" t="n"/>
      <c r="L111" s="26" t="inlineStr">
        <is>
          <t>NO</t>
        </is>
      </c>
      <c r="M111" s="0" t="n">
        <v>-3.52275192722952</v>
      </c>
      <c r="N111" s="71" t="n">
        <v>106</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LH_HL_FILTER_MODE</t>
        </is>
      </c>
      <c r="B112" s="38" t="inlineStr">
        <is>
          <t>STRICT_2BAR_ALT</t>
        </is>
      </c>
      <c r="C112" s="38" t="n"/>
      <c r="D112" s="38" t="inlineStr">
        <is>
          <t>ENTRY, GLOBAL_CHECK, STOCKS_EXIT</t>
        </is>
      </c>
      <c r="E112" s="38" t="n"/>
      <c r="F112" s="26" t="n"/>
      <c r="G112" s="38">
        <f>IFERROR(VLOOKUP($A253&amp;"_"&amp;$B253,Results_Deltas!$A$2:$P$15000,5,FALSE),"")</f>
        <v/>
      </c>
      <c r="H112" s="38" t="inlineStr">
        <is>
          <t>Blanket (page end)</t>
        </is>
      </c>
      <c r="I112" s="26" t="n"/>
      <c r="J112" s="26" t="n"/>
      <c r="K112" s="26" t="n"/>
      <c r="L112" s="26" t="inlineStr">
        <is>
          <t>YES</t>
        </is>
      </c>
      <c r="M112" s="0" t="n">
        <v>-3.527946449078565</v>
      </c>
      <c r="N112" s="71" t="n">
        <v>107</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9" t="inlineStr">
        <is>
          <t>LH_HL_FILTER_REQUIRE_BOTH</t>
        </is>
      </c>
      <c r="B113" s="40" t="inlineStr">
        <is>
          <t>False</t>
        </is>
      </c>
      <c r="C113" s="38" t="n"/>
      <c r="D113" s="38" t="inlineStr">
        <is>
          <t>ENTRY, GLOBAL_CHECK, STOCKS_EXIT</t>
        </is>
      </c>
      <c r="E113" s="38" t="n"/>
      <c r="F113" s="26" t="n"/>
      <c r="G113" s="38">
        <f>IFERROR(VLOOKUP($A254&amp;"_"&amp;$B254,Results_Deltas!$A$2:$P$15000,5,FALSE),"")</f>
        <v/>
      </c>
      <c r="H113" s="38" t="inlineStr">
        <is>
          <t>Blanket (page end)</t>
        </is>
      </c>
      <c r="I113" s="26" t="n"/>
      <c r="J113" s="26" t="n"/>
      <c r="K113" s="26" t="n"/>
      <c r="L113" s="26" t="inlineStr">
        <is>
          <t>NO</t>
        </is>
      </c>
      <c r="M113" s="0" t="n">
        <v>-1.112147901245377</v>
      </c>
      <c r="N113" s="71" t="n">
        <v>98</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LH_HL_FILTER_REQUIRE_BOTH</t>
        </is>
      </c>
      <c r="B114" s="38" t="inlineStr">
        <is>
          <t>False_ALT</t>
        </is>
      </c>
      <c r="C114" s="38" t="n"/>
      <c r="D114" s="38" t="inlineStr">
        <is>
          <t>ENTRY, GLOBAL_CHECK, STOCKS_EXIT</t>
        </is>
      </c>
      <c r="E114" s="38" t="n"/>
      <c r="F114" s="26" t="n"/>
      <c r="G114" s="38">
        <f>IFERROR(VLOOKUP($A255&amp;"_"&amp;$B255,Results_Deltas!$A$2:$P$15000,5,FALSE),"")</f>
        <v/>
      </c>
      <c r="H114" s="38" t="inlineStr">
        <is>
          <t>Blanket (page end)</t>
        </is>
      </c>
      <c r="I114" s="26" t="n"/>
      <c r="J114" s="26" t="n"/>
      <c r="K114" s="26" t="n"/>
      <c r="L114" s="26" t="inlineStr">
        <is>
          <t>YES</t>
        </is>
      </c>
      <c r="M114" s="0" t="n">
        <v>-1.195844608120699</v>
      </c>
      <c r="N114" s="71" t="n">
        <v>110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9" t="inlineStr">
        <is>
          <t>LIVE_VEC_EMERGENCY_BRAKE_ENABLED</t>
        </is>
      </c>
      <c r="B115" s="40" t="inlineStr">
        <is>
          <t>False</t>
        </is>
      </c>
      <c r="C115" s="38" t="n"/>
      <c r="D115" s="38" t="inlineStr">
        <is>
          <t>GLOBAL_CHECK, STOCKS_EXIT</t>
        </is>
      </c>
      <c r="E115" s="38" t="n"/>
      <c r="F115" s="26" t="n"/>
      <c r="G115" s="38">
        <f>IFERROR(VLOOKUP($A256&amp;"_"&amp;$B256,Results_Deltas!$A$2:$P$15000,5,FALSE),"")</f>
        <v/>
      </c>
      <c r="H115" s="38" t="inlineStr">
        <is>
          <t>Blanket (page end)</t>
        </is>
      </c>
      <c r="I115" s="26" t="n"/>
      <c r="J115" s="26" t="n"/>
      <c r="K115" s="26" t="n"/>
      <c r="L115" s="26" t="inlineStr">
        <is>
          <t>NO</t>
        </is>
      </c>
      <c r="M115" s="0" t="n">
        <v>-0.6672134298372948</v>
      </c>
      <c r="N115" s="71" t="n">
        <v>99</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LIVE_VEC_EMERGENCY_BRAKE_ENABLED</t>
        </is>
      </c>
      <c r="B116" s="38" t="inlineStr">
        <is>
          <t>True</t>
        </is>
      </c>
      <c r="C116" s="38" t="n"/>
      <c r="D116" s="38" t="inlineStr">
        <is>
          <t>GLOBAL_CHECK, STOCKS_EXIT</t>
        </is>
      </c>
      <c r="E116" s="38" t="n"/>
      <c r="F116" s="26" t="n"/>
      <c r="G116" s="38">
        <f>IFERROR(VLOOKUP($A257&amp;"_"&amp;$B257,Results_Deltas!$A$2:$P$15000,5,FALSE),"")</f>
        <v/>
      </c>
      <c r="H116" s="38" t="inlineStr">
        <is>
          <t>Blanket (page end)</t>
        </is>
      </c>
      <c r="I116" s="26" t="n"/>
      <c r="J116" s="26" t="n"/>
      <c r="K116" s="26" t="n"/>
      <c r="L116" s="26" t="inlineStr">
        <is>
          <t>YES</t>
        </is>
      </c>
      <c r="M116" s="0" t="n">
        <v>-2.382914964427041</v>
      </c>
      <c r="N116" s="71" t="n">
        <v>108</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9" t="inlineStr">
        <is>
          <t>LR_BAND_LADDER_STOCH_EXTREME</t>
        </is>
      </c>
      <c r="B117" s="40" t="inlineStr">
        <is>
          <t>30.0</t>
        </is>
      </c>
      <c r="C117" s="38" t="n"/>
      <c r="D117" s="38" t="inlineStr">
        <is>
          <t>GLOBAL_CHECK, STOCKS_EXIT</t>
        </is>
      </c>
      <c r="E117" s="38" t="n"/>
      <c r="F117" s="26" t="n"/>
      <c r="G117" s="38">
        <f>IFERROR(VLOOKUP($A258&amp;"_"&amp;$B258,Results_Deltas!$A$2:$P$15000,5,FALSE),"")</f>
        <v/>
      </c>
      <c r="H117" s="38" t="inlineStr">
        <is>
          <t>Blanket (page end)</t>
        </is>
      </c>
      <c r="I117" s="26" t="n"/>
      <c r="J117" s="26" t="n"/>
      <c r="K117" s="26" t="n"/>
      <c r="L117" s="26" t="inlineStr">
        <is>
          <t>NO</t>
        </is>
      </c>
      <c r="M117" s="0" t="n">
        <v>-2.409396987458476</v>
      </c>
      <c r="N117" s="71" t="n">
        <v>109</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LR_BAND_LADDER_STOCH_EXTREME</t>
        </is>
      </c>
      <c r="B118" s="38" t="inlineStr">
        <is>
          <t>30.0_ALT</t>
        </is>
      </c>
      <c r="C118" s="38" t="n"/>
      <c r="D118" s="38" t="inlineStr">
        <is>
          <t>GLOBAL_CHECK, STOCKS_EXIT</t>
        </is>
      </c>
      <c r="E118" s="38" t="n"/>
      <c r="F118" s="26" t="n"/>
      <c r="G118" s="38">
        <f>IFERROR(VLOOKUP($A259&amp;"_"&amp;$B259,Results_Deltas!$A$2:$P$15000,5,FALSE),"")</f>
        <v/>
      </c>
      <c r="H118" s="38" t="inlineStr">
        <is>
          <t>Blanket (page end)</t>
        </is>
      </c>
      <c r="I118" s="26" t="n"/>
      <c r="J118" s="26" t="n"/>
      <c r="K118" s="26" t="n"/>
      <c r="L118" s="26" t="inlineStr">
        <is>
          <t>YES</t>
        </is>
      </c>
      <c r="M118" s="0" t="n">
        <v>-2.418833149869194</v>
      </c>
      <c r="N118" s="71" t="n">
        <v>109</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7" t="inlineStr">
        <is>
          <t>LR_BAND_LADDER_TF_BOTTOM</t>
        </is>
      </c>
      <c r="B119" s="38" t="inlineStr">
        <is>
          <t>0</t>
        </is>
      </c>
      <c r="C119" s="38" t="n"/>
      <c r="D119" s="38" t="inlineStr">
        <is>
          <t>GLOBAL_CHECK, STOCKS_EXIT</t>
        </is>
      </c>
      <c r="E119" s="38" t="n"/>
      <c r="F119" s="26" t="n"/>
      <c r="G119" s="38">
        <f>IFERROR(VLOOKUP($A260&amp;"_"&amp;$B260,Results_Deltas!$A$2:$P$15000,5,FALSE),"")</f>
        <v/>
      </c>
      <c r="H119" s="38" t="inlineStr">
        <is>
          <t>Blanket (page end)</t>
        </is>
      </c>
      <c r="I119" s="26" t="n"/>
      <c r="J119" s="26" t="n"/>
      <c r="K119" s="26" t="n"/>
      <c r="L119" s="26" t="inlineStr">
        <is>
          <t>NO</t>
        </is>
      </c>
      <c r="M119" s="0" t="n">
        <v>-1.768562809085277</v>
      </c>
      <c r="N119" s="71" t="n">
        <v>110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LR_BAND_LADDER_TF_BOTTOM</t>
        </is>
      </c>
      <c r="B120" s="38" t="inlineStr">
        <is>
          <t>1</t>
        </is>
      </c>
      <c r="C120" s="38" t="n"/>
      <c r="D120" s="38" t="inlineStr">
        <is>
          <t>GLOBAL_CHECK, STOCKS_EXIT</t>
        </is>
      </c>
      <c r="E120" s="38" t="n"/>
      <c r="F120" s="26" t="n"/>
      <c r="G120" s="38">
        <f>IFERROR(VLOOKUP($A261&amp;"_"&amp;$B261,Results_Deltas!$A$2:$P$15000,5,FALSE),"")</f>
        <v/>
      </c>
      <c r="H120" s="38" t="inlineStr">
        <is>
          <t>Blanket (page end)</t>
        </is>
      </c>
      <c r="I120" s="26" t="n"/>
      <c r="J120" s="26" t="n"/>
      <c r="K120" s="26" t="n"/>
      <c r="L120" s="26" t="inlineStr">
        <is>
          <t>NO</t>
        </is>
      </c>
      <c r="M120" s="0" t="n">
        <v>-2.568122043438868</v>
      </c>
      <c r="N120" s="71" t="n">
        <v>109</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7" t="inlineStr">
        <is>
          <t>LR_BAND_LADDER_TF_TOP</t>
        </is>
      </c>
      <c r="B121" s="38" t="inlineStr">
        <is>
          <t>0</t>
        </is>
      </c>
      <c r="C121" s="38" t="n"/>
      <c r="D121" s="38" t="inlineStr">
        <is>
          <t>GLOBAL_CHECK, STOCKS_EXIT</t>
        </is>
      </c>
      <c r="E121" s="38" t="n"/>
      <c r="F121" s="26" t="n"/>
      <c r="G121" s="38">
        <f>IFERROR(VLOOKUP($A262&amp;"_"&amp;$B262,Results_Deltas!$A$2:$P$15000,5,FALSE),"")</f>
        <v/>
      </c>
      <c r="H121" s="38" t="inlineStr">
        <is>
          <t>Blanket (page end)</t>
        </is>
      </c>
      <c r="I121" s="26" t="n"/>
      <c r="J121" s="26" t="n"/>
      <c r="K121" s="26" t="n"/>
      <c r="L121" s="26" t="inlineStr">
        <is>
          <t>NO</t>
        </is>
      </c>
      <c r="M121" s="0" t="n">
        <v>-1.988236360627449</v>
      </c>
      <c r="N121" s="71" t="n">
        <v>110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LR_BAND_LADDER_TF_TOP</t>
        </is>
      </c>
      <c r="B122" s="38" t="inlineStr">
        <is>
          <t>1</t>
        </is>
      </c>
      <c r="C122" s="38" t="n"/>
      <c r="D122" s="38" t="inlineStr">
        <is>
          <t>GLOBAL_CHECK, STOCKS_EXIT</t>
        </is>
      </c>
      <c r="E122" s="38" t="n"/>
      <c r="F122" s="26" t="n"/>
      <c r="G122" s="38">
        <f>IFERROR(VLOOKUP($A263&amp;"_"&amp;$B263,Results_Deltas!$A$2:$P$15000,5,FALSE),"")</f>
        <v/>
      </c>
      <c r="H122" s="38" t="inlineStr">
        <is>
          <t>Blanket (page end)</t>
        </is>
      </c>
      <c r="I122" s="26" t="n"/>
      <c r="J122" s="26" t="n"/>
      <c r="K122" s="26" t="n"/>
      <c r="L122" s="26" t="inlineStr">
        <is>
          <t>NO</t>
        </is>
      </c>
      <c r="M122" s="0" t="n">
        <v>-2.736776161399239</v>
      </c>
      <c r="N122" s="71" t="n">
        <v>109</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9" t="inlineStr">
        <is>
          <t>MANDATORY_REENTRY_WT_FILTER_MIN_TFS</t>
        </is>
      </c>
      <c r="B123" s="40" t="inlineStr">
        <is>
          <t>1</t>
        </is>
      </c>
      <c r="C123" s="38" t="n"/>
      <c r="D123" s="38" t="inlineStr">
        <is>
          <t>GLOBAL_CHECK, STOCKS_EXIT</t>
        </is>
      </c>
      <c r="E123" s="38" t="n"/>
      <c r="F123" s="26" t="n"/>
      <c r="G123" s="38">
        <f>IFERROR(VLOOKUP($A264&amp;"_"&amp;$B264,Results_Deltas!$A$2:$P$15000,5,FALSE),"")</f>
        <v/>
      </c>
      <c r="H123" s="38" t="inlineStr">
        <is>
          <t>Blanket (page end)</t>
        </is>
      </c>
      <c r="I123" s="26" t="n"/>
      <c r="J123" s="26" t="n"/>
      <c r="K123" s="26" t="n"/>
      <c r="L123" s="26" t="inlineStr">
        <is>
          <t>NO</t>
        </is>
      </c>
      <c r="M123" s="0" t="n">
        <v>-2.496178906086087</v>
      </c>
      <c r="N123" s="71" t="n">
        <v>110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7" t="inlineStr">
        <is>
          <t>MANDATORY_REENTRY_WT_FILTER_MIN_TFS</t>
        </is>
      </c>
      <c r="B124" s="38" t="inlineStr">
        <is>
          <t>3</t>
        </is>
      </c>
      <c r="C124" s="38" t="n"/>
      <c r="D124" s="38" t="inlineStr">
        <is>
          <t>GLOBAL_CHECK, STOCKS_EXIT</t>
        </is>
      </c>
      <c r="E124" s="38" t="n"/>
      <c r="F124" s="26" t="n"/>
      <c r="G124" s="38">
        <f>IFERROR(VLOOKUP($A265&amp;"_"&amp;$B265,Results_Deltas!$A$2:$P$15000,5,FALSE),"")</f>
        <v/>
      </c>
      <c r="H124" s="38" t="inlineStr">
        <is>
          <t>Blanket (page end)</t>
        </is>
      </c>
      <c r="I124" s="26" t="n"/>
      <c r="J124" s="26" t="n"/>
      <c r="K124" s="26" t="n"/>
      <c r="L124" s="26" t="inlineStr">
        <is>
          <t>YES</t>
        </is>
      </c>
      <c r="M124" s="0" t="n">
        <v>-2.230879598772153</v>
      </c>
      <c r="N124" s="71" t="n">
        <v>109</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MANDATORY_REENTRY_WT_FILTER_MIN_TFS</t>
        </is>
      </c>
      <c r="B125" s="38" t="inlineStr">
        <is>
          <t>2</t>
        </is>
      </c>
      <c r="C125" s="38" t="n"/>
      <c r="D125" s="38" t="inlineStr">
        <is>
          <t>GLOBAL_CHECK, STOCKS_EXIT</t>
        </is>
      </c>
      <c r="E125" s="38" t="n"/>
      <c r="F125" s="26" t="n"/>
      <c r="G125" s="38">
        <f>IFERROR(VLOOKUP($A266&amp;"_"&amp;$B266,Results_Deltas!$A$2:$P$15000,5,FALSE),"")</f>
        <v/>
      </c>
      <c r="H125" s="38" t="inlineStr">
        <is>
          <t>Blanket (page end)</t>
        </is>
      </c>
      <c r="I125" s="26" t="n"/>
      <c r="J125" s="26" t="n"/>
      <c r="K125" s="26" t="n"/>
      <c r="L125" s="26" t="inlineStr">
        <is>
          <t>NO</t>
        </is>
      </c>
      <c r="M125" s="0" t="n">
        <v>-2.946186017770861</v>
      </c>
      <c r="N125" s="71" t="n">
        <v>107</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9" t="inlineStr">
        <is>
          <t>MANDATORY_REENTRY_WT_FILTER_MIN_VELOCITY</t>
        </is>
      </c>
      <c r="B126" s="40" t="inlineStr">
        <is>
          <t>0.0</t>
        </is>
      </c>
      <c r="C126" s="38" t="n"/>
      <c r="D126" s="38" t="inlineStr">
        <is>
          <t>GLOBAL_CHECK, STOCKS_EXIT</t>
        </is>
      </c>
      <c r="E126" s="38" t="n"/>
      <c r="F126" s="26" t="n"/>
      <c r="G126" s="38">
        <f>IFERROR(VLOOKUP($A267&amp;"_"&amp;$B267,Results_Deltas!$A$2:$P$15000,5,FALSE),"")</f>
        <v/>
      </c>
      <c r="H126" s="38" t="inlineStr">
        <is>
          <t>Blanket (page end)</t>
        </is>
      </c>
      <c r="I126" s="26" t="n"/>
      <c r="J126" s="26" t="n"/>
      <c r="K126" s="26" t="n"/>
      <c r="L126" s="26" t="inlineStr">
        <is>
          <t>NO</t>
        </is>
      </c>
      <c r="M126" s="0" t="n">
        <v>-0.8291982026087293</v>
      </c>
      <c r="N126" s="71" t="n">
        <v>105</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7" t="inlineStr">
        <is>
          <t>MANDATORY_REENTRY_WT_FILTER_MIN_VELOCITY</t>
        </is>
      </c>
      <c r="B127" s="38" t="inlineStr">
        <is>
          <t>0.0_ALT</t>
        </is>
      </c>
      <c r="C127" s="38" t="n"/>
      <c r="D127" s="38" t="inlineStr">
        <is>
          <t>GLOBAL_CHECK, STOCKS_EXIT</t>
        </is>
      </c>
      <c r="E127" s="38" t="n"/>
      <c r="F127" s="26" t="n"/>
      <c r="G127" s="38">
        <f>IFERROR(VLOOKUP($A268&amp;"_"&amp;$B268,Results_Deltas!$A$2:$P$15000,5,FALSE),"")</f>
        <v/>
      </c>
      <c r="H127" s="38" t="inlineStr">
        <is>
          <t>Blanket (page end)</t>
        </is>
      </c>
      <c r="I127" s="26" t="n"/>
      <c r="J127" s="26" t="n"/>
      <c r="K127" s="26" t="n"/>
      <c r="L127" s="26" t="inlineStr">
        <is>
          <t>YES</t>
        </is>
      </c>
      <c r="M127" s="0" t="n">
        <v>-0.8213755780558168</v>
      </c>
      <c r="N127" s="71" t="n">
        <v>106</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9" t="inlineStr">
        <is>
          <t>MANDATORY_REENTRY_WT_FILTER_REQUIRE_FLIP</t>
        </is>
      </c>
      <c r="B128" s="40" t="inlineStr">
        <is>
          <t>False</t>
        </is>
      </c>
      <c r="C128" s="38" t="n"/>
      <c r="D128" s="38" t="inlineStr">
        <is>
          <t>GLOBAL_CHECK, STOCKS_EXIT</t>
        </is>
      </c>
      <c r="E128" s="38" t="n"/>
      <c r="F128" s="26" t="n"/>
      <c r="G128" s="38">
        <f>IFERROR(VLOOKUP($A269&amp;"_"&amp;$B269,Results_Deltas!$A$2:$P$15000,5,FALSE),"")</f>
        <v/>
      </c>
      <c r="H128" s="38" t="inlineStr">
        <is>
          <t>Blanket (page end)</t>
        </is>
      </c>
      <c r="I128" s="26" t="n"/>
      <c r="J128" s="26" t="n"/>
      <c r="K128" s="26" t="n"/>
      <c r="L128" s="26" t="inlineStr">
        <is>
          <t>NO</t>
        </is>
      </c>
      <c r="M128" s="0" t="n">
        <v>-0.7662596128469688</v>
      </c>
      <c r="N128" s="71" t="n">
        <v>94</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7" t="inlineStr">
        <is>
          <t>MANDATORY_REENTRY_WT_FILTER_REQUIRE_FLIP</t>
        </is>
      </c>
      <c r="B129" s="38" t="inlineStr">
        <is>
          <t>False_ALT</t>
        </is>
      </c>
      <c r="C129" s="38" t="n"/>
      <c r="D129" s="38" t="inlineStr">
        <is>
          <t>GLOBAL_CHECK, STOCKS_EXIT</t>
        </is>
      </c>
      <c r="E129" s="38" t="n"/>
      <c r="F129" s="26" t="n"/>
      <c r="G129" s="38">
        <f>IFERROR(VLOOKUP($A270&amp;"_"&amp;$B270,Results_Deltas!$A$2:$P$15000,5,FALSE),"")</f>
        <v/>
      </c>
      <c r="H129" s="38" t="inlineStr">
        <is>
          <t>Blanket (page end)</t>
        </is>
      </c>
      <c r="I129" s="26" t="n"/>
      <c r="J129" s="26" t="n"/>
      <c r="K129" s="26" t="n"/>
      <c r="L129" s="26" t="inlineStr">
        <is>
          <t>YES</t>
        </is>
      </c>
      <c r="M129" s="0" t="n">
        <v>-0.8691405185510606</v>
      </c>
      <c r="N129" s="71" t="n">
        <v>106</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9" t="inlineStr">
        <is>
          <t>MANDATORY_REENTRY_WT_FILTER_VELOCITY_RATIO</t>
        </is>
      </c>
      <c r="B130" s="40" t="inlineStr">
        <is>
          <t>0.90</t>
        </is>
      </c>
      <c r="C130" s="38" t="n"/>
      <c r="D130" s="38" t="inlineStr">
        <is>
          <t>GLOBAL_CHECK, STOCKS_EXIT</t>
        </is>
      </c>
      <c r="E130" s="38" t="n"/>
      <c r="F130" s="26" t="n"/>
      <c r="G130" s="38">
        <f>IFERROR(VLOOKUP($A271&amp;"_"&amp;$B271,Results_Deltas!$A$2:$P$15000,5,FALSE),"")</f>
        <v/>
      </c>
      <c r="H130" s="38" t="inlineStr">
        <is>
          <t>Blanket (page end)</t>
        </is>
      </c>
      <c r="I130" s="26" t="n"/>
      <c r="J130" s="26" t="n"/>
      <c r="K130" s="26" t="n"/>
      <c r="L130" s="26" t="inlineStr">
        <is>
          <t>NO</t>
        </is>
      </c>
      <c r="M130" s="0" t="n">
        <v>-3.10245542922989</v>
      </c>
      <c r="N130" s="71" t="n">
        <v>109</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MANDATORY_REENTRY_WT_FILTER_VELOCITY_RATIO</t>
        </is>
      </c>
      <c r="B131" s="38" t="inlineStr">
        <is>
          <t>0.90_ALT</t>
        </is>
      </c>
      <c r="C131" s="38" t="n"/>
      <c r="D131" s="38" t="inlineStr">
        <is>
          <t>GLOBAL_CHECK, STOCKS_EXIT</t>
        </is>
      </c>
      <c r="E131" s="38" t="n"/>
      <c r="F131" s="26" t="n"/>
      <c r="G131" s="38">
        <f>IFERROR(VLOOKUP($A272&amp;"_"&amp;$B272,Results_Deltas!$A$2:$P$15000,5,FALSE),"")</f>
        <v/>
      </c>
      <c r="H131" s="38" t="inlineStr">
        <is>
          <t>Blanket (page end)</t>
        </is>
      </c>
      <c r="I131" s="26" t="n"/>
      <c r="J131" s="26" t="n"/>
      <c r="K131" s="26" t="n"/>
      <c r="L131" s="26" t="inlineStr">
        <is>
          <t>YES</t>
        </is>
      </c>
      <c r="M131" s="0" t="n">
        <v>-3.10245542922989</v>
      </c>
      <c r="N131" s="71" t="n">
        <v>109</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9" t="inlineStr">
        <is>
          <t>MARKET_QUALITY_SCORE_ENABLED</t>
        </is>
      </c>
      <c r="B132" s="40" t="inlineStr">
        <is>
          <t>False</t>
        </is>
      </c>
      <c r="C132" s="38" t="n"/>
      <c r="D132" s="38" t="inlineStr">
        <is>
          <t>ENTRY, GLOBAL_CHECK, STOCKS_EXIT</t>
        </is>
      </c>
      <c r="E132" s="38" t="n"/>
      <c r="F132" s="26" t="n"/>
      <c r="G132" s="38">
        <f>IFERROR(VLOOKUP($A273&amp;"_"&amp;$B273,Results_Deltas!$A$2:$P$15000,5,FALSE),"")</f>
        <v/>
      </c>
      <c r="H132" s="38" t="inlineStr">
        <is>
          <t>Blanket (page end)</t>
        </is>
      </c>
      <c r="I132" s="26" t="n"/>
      <c r="J132" s="26" t="n"/>
      <c r="K132" s="26" t="n"/>
      <c r="L132" s="26" t="inlineStr">
        <is>
          <t>NO</t>
        </is>
      </c>
      <c r="M132" s="0" t="n">
        <v>-0.8718263259779339</v>
      </c>
      <c r="N132" s="71" t="n">
        <v>97</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MARKET_QUALITY_SCORE_ENABLED</t>
        </is>
      </c>
      <c r="B133" s="38" t="inlineStr">
        <is>
          <t>True</t>
        </is>
      </c>
      <c r="C133" s="38" t="n"/>
      <c r="D133" s="38" t="inlineStr">
        <is>
          <t>ENTRY, GLOBAL_CHECK, STOCKS_EXIT</t>
        </is>
      </c>
      <c r="E133" s="38" t="n"/>
      <c r="F133" s="26" t="n"/>
      <c r="G133" s="38">
        <f>IFERROR(VLOOKUP($A274&amp;"_"&amp;$B274,Results_Deltas!$A$2:$P$15000,5,FALSE),"")</f>
        <v/>
      </c>
      <c r="H133" s="38" t="inlineStr">
        <is>
          <t>Blanket (page end)</t>
        </is>
      </c>
      <c r="I133" s="26" t="n"/>
      <c r="J133" s="26" t="n"/>
      <c r="K133" s="26" t="n"/>
      <c r="L133" s="26" t="inlineStr">
        <is>
          <t>YES</t>
        </is>
      </c>
      <c r="M133" s="0" t="n">
        <v>-3.444369821271962</v>
      </c>
      <c r="N133" s="71" t="n">
        <v>105</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7" t="inlineStr">
        <is>
          <t>MI_TF_AGREE_MIN</t>
        </is>
      </c>
      <c r="B134" s="38" t="inlineStr">
        <is>
          <t>0.0</t>
        </is>
      </c>
      <c r="C134" s="38" t="n"/>
      <c r="D134" s="38" t="inlineStr">
        <is>
          <t>ENTRY, GLOBAL_CHECK, STOCKS_EXIT</t>
        </is>
      </c>
      <c r="E134" s="38" t="n"/>
      <c r="F134" s="26" t="n"/>
      <c r="G134" s="38">
        <f>IFERROR(VLOOKUP($A275&amp;"_"&amp;$B275,Results_Deltas!$A$2:$P$15000,5,FALSE),"")</f>
        <v/>
      </c>
      <c r="H134" s="38" t="inlineStr">
        <is>
          <t>Blanket (page end)</t>
        </is>
      </c>
      <c r="I134" s="26" t="n"/>
      <c r="J134" s="26" t="n"/>
      <c r="K134" s="26" t="n"/>
      <c r="L134" s="26" t="inlineStr">
        <is>
          <t>NO</t>
        </is>
      </c>
      <c r="M134" s="0" t="n">
        <v>-1.010561945198958</v>
      </c>
      <c r="N134" s="71" t="n">
        <v>106</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7" t="inlineStr">
        <is>
          <t>MI_TF_AGREE_MIN</t>
        </is>
      </c>
      <c r="B135" s="38" t="inlineStr">
        <is>
          <t>0.0_ALT</t>
        </is>
      </c>
      <c r="C135" s="38" t="n"/>
      <c r="D135" s="38" t="inlineStr">
        <is>
          <t>ENTRY, GLOBAL_CHECK, STOCKS_EXIT</t>
        </is>
      </c>
      <c r="E135" s="38" t="n"/>
      <c r="F135" s="26" t="n"/>
      <c r="G135" s="38">
        <f>IFERROR(VLOOKUP($A276&amp;"_"&amp;$B276,Results_Deltas!$A$2:$P$15000,5,FALSE),"")</f>
        <v/>
      </c>
      <c r="H135" s="38" t="inlineStr">
        <is>
          <t>Blanket (page end)</t>
        </is>
      </c>
      <c r="I135" s="26" t="n"/>
      <c r="J135" s="26" t="n"/>
      <c r="K135" s="26" t="n"/>
      <c r="L135" s="26" t="inlineStr">
        <is>
          <t>NO</t>
        </is>
      </c>
      <c r="M135" s="0" t="n">
        <v>-1.010561945198958</v>
      </c>
      <c r="N135" s="71" t="n">
        <v>106</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9" t="inlineStr">
        <is>
          <t>MOVER_THRESHOLD</t>
        </is>
      </c>
      <c r="B136" s="40" t="inlineStr">
        <is>
          <t>5</t>
        </is>
      </c>
      <c r="C136" s="38" t="n"/>
      <c r="D136" s="38" t="inlineStr">
        <is>
          <t>ENTRY, GLOBAL_CHECK, STOCKS_EXIT</t>
        </is>
      </c>
      <c r="E136" s="38" t="n"/>
      <c r="F136" s="26" t="n"/>
      <c r="G136" s="38">
        <f>IFERROR(VLOOKUP($A277&amp;"_"&amp;$B277,Results_Deltas!$A$2:$P$15000,5,FALSE),"")</f>
        <v/>
      </c>
      <c r="H136" s="38" t="inlineStr">
        <is>
          <t>Blanket (page end)</t>
        </is>
      </c>
      <c r="I136" s="26" t="n"/>
      <c r="J136" s="26" t="n"/>
      <c r="K136" s="26" t="n"/>
      <c r="L136" s="26" t="inlineStr">
        <is>
          <t>NO</t>
        </is>
      </c>
      <c r="M136" s="0" t="n">
        <v>-2.479120197520591</v>
      </c>
      <c r="N136" s="71" t="n">
        <v>111</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7" t="inlineStr">
        <is>
          <t>MOVER_THRESHOLD</t>
        </is>
      </c>
      <c r="B137" s="38" t="inlineStr">
        <is>
          <t>6.25</t>
        </is>
      </c>
      <c r="C137" s="38" t="n"/>
      <c r="D137" s="38" t="inlineStr">
        <is>
          <t>ENTRY, GLOBAL_CHECK, STOCKS_EXIT</t>
        </is>
      </c>
      <c r="E137" s="38" t="n"/>
      <c r="F137" s="26" t="n"/>
      <c r="G137" s="38">
        <f>IFERROR(VLOOKUP($A278&amp;"_"&amp;$B278,Results_Deltas!$A$2:$P$15000,5,FALSE),"")</f>
        <v/>
      </c>
      <c r="H137" s="38" t="inlineStr">
        <is>
          <t>Blanket (page end)</t>
        </is>
      </c>
      <c r="I137" s="26" t="n"/>
      <c r="J137" s="26" t="n"/>
      <c r="K137" s="26" t="n"/>
      <c r="L137" s="26" t="inlineStr">
        <is>
          <t>YES</t>
        </is>
      </c>
      <c r="M137" s="0" t="n">
        <v>-2.357427060744371</v>
      </c>
      <c r="N137" s="71" t="n">
        <v>111</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7" t="inlineStr">
        <is>
          <t>MOVER_THRESHOLD</t>
        </is>
      </c>
      <c r="B138" s="38" t="inlineStr">
        <is>
          <t>3.75</t>
        </is>
      </c>
      <c r="C138" s="38" t="n"/>
      <c r="D138" s="38" t="inlineStr">
        <is>
          <t>ENTRY, GLOBAL_CHECK, STOCKS_EXIT</t>
        </is>
      </c>
      <c r="E138" s="38" t="n"/>
      <c r="F138" s="26" t="n"/>
      <c r="G138" s="38">
        <f>IFERROR(VLOOKUP($A279&amp;"_"&amp;$B279,Results_Deltas!$A$2:$P$15000,5,FALSE),"")</f>
        <v/>
      </c>
      <c r="H138" s="38" t="inlineStr">
        <is>
          <t>Blanket (page end)</t>
        </is>
      </c>
      <c r="I138" s="26" t="n"/>
      <c r="J138" s="26" t="n"/>
      <c r="K138" s="26" t="n"/>
      <c r="L138" s="26" t="inlineStr">
        <is>
          <t>NO</t>
        </is>
      </c>
      <c r="M138" s="0" t="n">
        <v>-2.905413074282661</v>
      </c>
      <c r="N138" s="71" t="n">
        <v>110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7" t="inlineStr">
        <is>
          <t>MOVER_THRESHOLD</t>
        </is>
      </c>
      <c r="B139" s="38" t="inlineStr">
        <is>
          <t>2.5</t>
        </is>
      </c>
      <c r="C139" s="38" t="n"/>
      <c r="D139" s="38" t="inlineStr">
        <is>
          <t>ENTRY, GLOBAL_CHECK, STOCKS_EXIT</t>
        </is>
      </c>
      <c r="E139" s="38" t="n"/>
      <c r="F139" s="26" t="n"/>
      <c r="G139" s="38">
        <f>IFERROR(VLOOKUP($A280&amp;"_"&amp;$B280,Results_Deltas!$A$2:$P$15000,5,FALSE),"")</f>
        <v/>
      </c>
      <c r="H139" s="38" t="inlineStr">
        <is>
          <t>Blanket (page end)</t>
        </is>
      </c>
      <c r="I139" s="26" t="n"/>
      <c r="J139" s="26" t="n"/>
      <c r="K139" s="26" t="n"/>
      <c r="L139" s="26" t="inlineStr">
        <is>
          <t>NO</t>
        </is>
      </c>
      <c r="M139" s="0" t="n">
        <v>-2.752478775539556</v>
      </c>
      <c r="N139" s="71" t="n">
        <v>110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7" t="inlineStr">
        <is>
          <t>MTF_FILTER_STRONG_BUY_QUICK_BYPASS</t>
        </is>
      </c>
      <c r="B140" s="38" t="inlineStr">
        <is>
          <t>0.0</t>
        </is>
      </c>
      <c r="C140" s="38" t="n"/>
      <c r="D140" s="38" t="inlineStr">
        <is>
          <t>GLOBAL_CHECK, STOCKS_EXIT</t>
        </is>
      </c>
      <c r="E140" s="38" t="n"/>
      <c r="F140" s="26" t="n"/>
      <c r="G140" s="38">
        <f>IFERROR(VLOOKUP($A281&amp;"_"&amp;$B281,Results_Deltas!$A$2:$P$15000,5,FALSE),"")</f>
        <v/>
      </c>
      <c r="H140" s="38" t="inlineStr">
        <is>
          <t>Blanket (page end)</t>
        </is>
      </c>
      <c r="I140" s="26" t="n"/>
      <c r="J140" s="26" t="n"/>
      <c r="K140" s="26" t="n"/>
      <c r="L140" s="26" t="inlineStr">
        <is>
          <t>NO</t>
        </is>
      </c>
      <c r="M140" s="0" t="n">
        <v>-0.8434941740829752</v>
      </c>
      <c r="N140" s="71" t="n">
        <v>105</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7" t="inlineStr">
        <is>
          <t>MTF_FILTER_STRONG_BUY_QUICK_BYPASS</t>
        </is>
      </c>
      <c r="B141" s="38" t="inlineStr">
        <is>
          <t>0.0_ALT</t>
        </is>
      </c>
      <c r="C141" s="38" t="n"/>
      <c r="D141" s="38" t="inlineStr">
        <is>
          <t>GLOBAL_CHECK, STOCKS_EXIT</t>
        </is>
      </c>
      <c r="E141" s="38" t="n"/>
      <c r="F141" s="26" t="n"/>
      <c r="G141" s="38">
        <f>IFERROR(VLOOKUP($A282&amp;"_"&amp;$B282,Results_Deltas!$A$2:$P$15000,5,FALSE),"")</f>
        <v/>
      </c>
      <c r="H141" s="38" t="inlineStr">
        <is>
          <t>Blanket (page end)</t>
        </is>
      </c>
      <c r="I141" s="26" t="n"/>
      <c r="J141" s="26" t="n"/>
      <c r="K141" s="26" t="n"/>
      <c r="L141" s="26" t="inlineStr">
        <is>
          <t>NO</t>
        </is>
      </c>
      <c r="M141" s="0" t="n">
        <v>-0.8434941740829752</v>
      </c>
      <c r="N141" s="71" t="n">
        <v>105</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7" t="inlineStr">
        <is>
          <t>MTF_GR_MIN_IND</t>
        </is>
      </c>
      <c r="B142" s="38" t="inlineStr">
        <is>
          <t>5</t>
        </is>
      </c>
      <c r="C142" s="38" t="n"/>
      <c r="D142" s="38" t="inlineStr">
        <is>
          <t>GLOBAL_CHECK, STOCKS_EXIT</t>
        </is>
      </c>
      <c r="E142" s="38" t="n"/>
      <c r="F142" s="26" t="n"/>
      <c r="G142" s="38">
        <f>IFERROR(VLOOKUP($A283&amp;"_"&amp;$B283,Results_Deltas!$A$2:$P$15000,5,FALSE),"")</f>
        <v/>
      </c>
      <c r="H142" s="38" t="inlineStr">
        <is>
          <t>Blanket (page end)</t>
        </is>
      </c>
      <c r="I142" s="26" t="n"/>
      <c r="J142" s="26" t="n"/>
      <c r="K142" s="26" t="n"/>
      <c r="L142" s="26" t="inlineStr">
        <is>
          <t>NO</t>
        </is>
      </c>
      <c r="M142" s="0" t="n">
        <v>-3.724739873287144</v>
      </c>
      <c r="N142" s="71" t="n">
        <v>101</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MTF_GR_MIN_IND</t>
        </is>
      </c>
      <c r="B143" s="38" t="inlineStr">
        <is>
          <t>5_ALT</t>
        </is>
      </c>
      <c r="C143" s="38" t="n"/>
      <c r="D143" s="38" t="inlineStr">
        <is>
          <t>GLOBAL_CHECK, STOCKS_EXIT</t>
        </is>
      </c>
      <c r="E143" s="38" t="n"/>
      <c r="F143" s="26" t="n"/>
      <c r="G143" s="38">
        <f>IFERROR(VLOOKUP($A284&amp;"_"&amp;$B284,Results_Deltas!$A$2:$P$15000,5,FALSE),"")</f>
        <v/>
      </c>
      <c r="H143" s="38" t="inlineStr">
        <is>
          <t>Blanket (page end)</t>
        </is>
      </c>
      <c r="I143" s="26" t="n"/>
      <c r="J143" s="26" t="n"/>
      <c r="K143" s="26" t="n"/>
      <c r="L143" s="26" t="inlineStr">
        <is>
          <t>NO</t>
        </is>
      </c>
      <c r="M143" s="0" t="n">
        <v>-3.724739873287144</v>
      </c>
      <c r="N143" s="71" t="n">
        <v>101</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9" t="inlineStr">
        <is>
          <t>MTS_BOTTOM_BONUS_THRESHOLD</t>
        </is>
      </c>
      <c r="B144" s="40" t="inlineStr">
        <is>
          <t>25</t>
        </is>
      </c>
      <c r="C144" s="38" t="n"/>
      <c r="D144" s="38" t="inlineStr">
        <is>
          <t>ENTRY, GLOBAL_CHECK, STOCKS_EXIT</t>
        </is>
      </c>
      <c r="E144" s="38" t="n"/>
      <c r="F144" s="26" t="n"/>
      <c r="G144" s="38">
        <f>IFERROR(VLOOKUP($A285&amp;"_"&amp;$B285,Results_Deltas!$A$2:$P$15000,5,FALSE),"")</f>
        <v/>
      </c>
      <c r="H144" s="38" t="inlineStr">
        <is>
          <t>Blanket (page end)</t>
        </is>
      </c>
      <c r="I144" s="26" t="n"/>
      <c r="J144" s="26" t="n"/>
      <c r="K144" s="26" t="n"/>
      <c r="L144" s="26" t="inlineStr">
        <is>
          <t>NO</t>
        </is>
      </c>
      <c r="M144" s="0" t="n">
        <v>-3.82810900994502</v>
      </c>
      <c r="N144" s="71" t="n">
        <v>105</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7" t="inlineStr">
        <is>
          <t>MTS_BOTTOM_BONUS_THRESHOLD</t>
        </is>
      </c>
      <c r="B145" s="38" t="inlineStr">
        <is>
          <t>31.25</t>
        </is>
      </c>
      <c r="C145" s="38" t="n"/>
      <c r="D145" s="38" t="inlineStr">
        <is>
          <t>ENTRY, GLOBAL_CHECK, STOCKS_EXIT</t>
        </is>
      </c>
      <c r="E145" s="38" t="n"/>
      <c r="F145" s="26" t="n"/>
      <c r="G145" s="38">
        <f>IFERROR(VLOOKUP($A286&amp;"_"&amp;$B286,Results_Deltas!$A$2:$P$15000,5,FALSE),"")</f>
        <v/>
      </c>
      <c r="H145" s="38" t="inlineStr">
        <is>
          <t>Blanket (page end)</t>
        </is>
      </c>
      <c r="I145" s="26" t="n"/>
      <c r="J145" s="26" t="n"/>
      <c r="K145" s="26" t="n"/>
      <c r="L145" s="26" t="inlineStr">
        <is>
          <t>YES</t>
        </is>
      </c>
      <c r="M145" s="0" t="n">
        <v>-3.814681760324343</v>
      </c>
      <c r="N145" s="71" t="n">
        <v>105</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MTS_BOTTOM_BONUS_THRESHOLD</t>
        </is>
      </c>
      <c r="B146" s="38" t="inlineStr">
        <is>
          <t>18.75</t>
        </is>
      </c>
      <c r="C146" s="38" t="n"/>
      <c r="D146" s="38" t="inlineStr">
        <is>
          <t>ENTRY, GLOBAL_CHECK, STOCKS_EXIT</t>
        </is>
      </c>
      <c r="E146" s="38" t="n"/>
      <c r="F146" s="26" t="n"/>
      <c r="G146" s="38">
        <f>IFERROR(VLOOKUP($A287&amp;"_"&amp;$B287,Results_Deltas!$A$2:$P$15000,5,FALSE),"")</f>
        <v/>
      </c>
      <c r="H146" s="38" t="inlineStr">
        <is>
          <t>Blanket (page end)</t>
        </is>
      </c>
      <c r="I146" s="26" t="n"/>
      <c r="J146" s="26" t="n"/>
      <c r="K146" s="26" t="n"/>
      <c r="L146" s="26" t="inlineStr">
        <is>
          <t>NO</t>
        </is>
      </c>
      <c r="M146" s="0" t="n">
        <v>-3.759259096107201</v>
      </c>
      <c r="N146" s="71" t="n">
        <v>104</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MTS_BOTTOM_BONUS_THRESHOLD</t>
        </is>
      </c>
      <c r="B147" s="38" t="inlineStr">
        <is>
          <t>12.5</t>
        </is>
      </c>
      <c r="C147" s="38" t="n"/>
      <c r="D147" s="38" t="inlineStr">
        <is>
          <t>ENTRY, GLOBAL_CHECK, STOCKS_EXIT</t>
        </is>
      </c>
      <c r="E147" s="38" t="n"/>
      <c r="F147" s="26" t="n"/>
      <c r="G147" s="38">
        <f>IFERROR(VLOOKUP($A288&amp;"_"&amp;$B288,Results_Deltas!$A$2:$P$15000,5,FALSE),"")</f>
        <v/>
      </c>
      <c r="H147" s="38" t="inlineStr">
        <is>
          <t>Blanket (page end)</t>
        </is>
      </c>
      <c r="I147" s="26" t="n"/>
      <c r="J147" s="26" t="n"/>
      <c r="K147" s="26" t="n"/>
      <c r="L147" s="26" t="inlineStr">
        <is>
          <t>NO</t>
        </is>
      </c>
      <c r="M147" s="0" t="n">
        <v>-3.120376323924618</v>
      </c>
      <c r="N147" s="71" t="n">
        <v>108</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MTS_BOTTOM_STRONG_THRESHOLD</t>
        </is>
      </c>
      <c r="B148" s="40" t="inlineStr">
        <is>
          <t>40</t>
        </is>
      </c>
      <c r="C148" s="38" t="n"/>
      <c r="D148" s="38" t="inlineStr">
        <is>
          <t>ENTRY, GLOBAL_CHECK, STOCKS_EXIT</t>
        </is>
      </c>
      <c r="E148" s="38" t="n"/>
      <c r="F148" s="26" t="n"/>
      <c r="G148" s="38">
        <f>IFERROR(VLOOKUP($A289&amp;"_"&amp;$B289,Results_Deltas!$A$2:$P$15000,5,FALSE),"")</f>
        <v/>
      </c>
      <c r="H148" s="38" t="inlineStr">
        <is>
          <t>Blanket (page end)</t>
        </is>
      </c>
      <c r="I148" s="26" t="n"/>
      <c r="J148" s="26" t="n"/>
      <c r="K148" s="26" t="n"/>
      <c r="L148" s="26" t="inlineStr">
        <is>
          <t>NO</t>
        </is>
      </c>
      <c r="M148" s="0" t="n">
        <v>-3.101651546983606</v>
      </c>
      <c r="N148" s="71" t="n">
        <v>107</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50</t>
        </is>
      </c>
      <c r="C149" s="38" t="n"/>
      <c r="D149" s="38" t="inlineStr">
        <is>
          <t>ENTRY, GLOBAL_CHECK, STOCKS_EXIT</t>
        </is>
      </c>
      <c r="E149" s="38" t="n"/>
      <c r="F149" s="26" t="n"/>
      <c r="G149" s="38">
        <f>IFERROR(VLOOKUP($A290&amp;"_"&amp;$B290,Results_Deltas!$A$2:$P$15000,5,FALSE),"")</f>
        <v/>
      </c>
      <c r="H149" s="38" t="inlineStr">
        <is>
          <t>Blanket (page end)</t>
        </is>
      </c>
      <c r="I149" s="26" t="n"/>
      <c r="J149" s="26" t="n"/>
      <c r="K149" s="26" t="n"/>
      <c r="L149" s="26" t="inlineStr">
        <is>
          <t>YES</t>
        </is>
      </c>
      <c r="M149" s="0" t="n">
        <v>-4.253672067406495</v>
      </c>
      <c r="N149" s="71" t="n">
        <v>105</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MTS_BOTTOM_STRONG_THRESHOLD</t>
        </is>
      </c>
      <c r="B150" s="38" t="inlineStr">
        <is>
          <t>30</t>
        </is>
      </c>
      <c r="C150" s="38" t="n"/>
      <c r="D150" s="38" t="inlineStr">
        <is>
          <t>ENTRY, GLOBAL_CHECK, STOCKS_EXIT</t>
        </is>
      </c>
      <c r="E150" s="38" t="n"/>
      <c r="F150" s="26" t="n"/>
      <c r="G150" s="38">
        <f>IFERROR(VLOOKUP($A291&amp;"_"&amp;$B291,Results_Deltas!$A$2:$P$15000,5,FALSE),"")</f>
        <v/>
      </c>
      <c r="H150" s="38" t="inlineStr">
        <is>
          <t>Blanket (page end)</t>
        </is>
      </c>
      <c r="I150" s="26" t="n"/>
      <c r="J150" s="26" t="n"/>
      <c r="K150" s="26" t="n"/>
      <c r="L150" s="26" t="inlineStr">
        <is>
          <t>NO</t>
        </is>
      </c>
      <c r="M150" s="0" t="n">
        <v>-4.260814760601088</v>
      </c>
      <c r="N150" s="71" t="n">
        <v>103</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MTS_BOTTOM_STRONG_THRESHOLD</t>
        </is>
      </c>
      <c r="B151" s="38" t="inlineStr">
        <is>
          <t>20</t>
        </is>
      </c>
      <c r="C151" s="38" t="n"/>
      <c r="D151" s="38" t="inlineStr">
        <is>
          <t>ENTRY, GLOBAL_CHECK, STOCKS_EXIT</t>
        </is>
      </c>
      <c r="E151" s="38" t="n"/>
      <c r="F151" s="26" t="n"/>
      <c r="G151" s="38">
        <f>IFERROR(VLOOKUP($A292&amp;"_"&amp;$B292,Results_Deltas!$A$2:$P$15000,5,FALSE),"")</f>
        <v/>
      </c>
      <c r="H151" s="38" t="inlineStr">
        <is>
          <t>Blanket (page end)</t>
        </is>
      </c>
      <c r="I151" s="26" t="n"/>
      <c r="J151" s="26" t="n"/>
      <c r="K151" s="26" t="n"/>
      <c r="L151" s="26" t="inlineStr">
        <is>
          <t>NO</t>
        </is>
      </c>
      <c r="M151" s="0" t="n">
        <v>-2.919338756153347</v>
      </c>
      <c r="N151" s="71" t="n">
        <v>106</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MTS_GATE_ENABLED</t>
        </is>
      </c>
      <c r="B152" s="38" t="inlineStr">
        <is>
          <t>False</t>
        </is>
      </c>
      <c r="C152" s="38" t="n"/>
      <c r="D152" s="38" t="inlineStr">
        <is>
          <t>ENTRY, GLOBAL_CHECK, STOCKS_EXIT</t>
        </is>
      </c>
      <c r="E152" s="38" t="n"/>
      <c r="F152" s="26" t="n"/>
      <c r="G152" s="38">
        <f>IFERROR(VLOOKUP($A293&amp;"_"&amp;$B293,Results_Deltas!$A$2:$P$15000,5,FALSE),"")</f>
        <v/>
      </c>
      <c r="H152" s="38" t="inlineStr">
        <is>
          <t>Blanket (page end)</t>
        </is>
      </c>
      <c r="I152" s="26" t="n"/>
      <c r="J152" s="26" t="n"/>
      <c r="K152" s="26" t="n"/>
      <c r="L152" s="26" t="inlineStr">
        <is>
          <t>NO</t>
        </is>
      </c>
      <c r="M152" s="0" t="n">
        <v>-1.022366219349889</v>
      </c>
      <c r="N152" s="71" t="n">
        <v>94</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9" t="inlineStr">
        <is>
          <t>MTS_GATE_ENABLED</t>
        </is>
      </c>
      <c r="B153" s="40" t="inlineStr">
        <is>
          <t>True</t>
        </is>
      </c>
      <c r="C153" s="38" t="n"/>
      <c r="D153" s="38" t="inlineStr">
        <is>
          <t>ENTRY, GLOBAL_CHECK, STOCKS_EXIT</t>
        </is>
      </c>
      <c r="E153" s="38" t="n"/>
      <c r="F153" s="26" t="n"/>
      <c r="G153" s="38">
        <f>IFERROR(VLOOKUP($A294&amp;"_"&amp;$B294,Results_Deltas!$A$2:$P$15000,5,FALSE),"")</f>
        <v/>
      </c>
      <c r="H153" s="38" t="inlineStr">
        <is>
          <t>Blanket (page end)</t>
        </is>
      </c>
      <c r="I153" s="26" t="n"/>
      <c r="J153" s="26" t="n"/>
      <c r="K153" s="26" t="n"/>
      <c r="L153" s="26" t="inlineStr">
        <is>
          <t>NO</t>
        </is>
      </c>
      <c r="M153" s="0" t="n">
        <v>-2.914667435606333</v>
      </c>
      <c r="N153" s="71" t="n">
        <v>106</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9" t="inlineStr">
        <is>
          <t>NEWBORN_LOSS_KILL_GAIN_THRESHOLD_PCT</t>
        </is>
      </c>
      <c r="B154" s="40" t="inlineStr">
        <is>
          <t>0</t>
        </is>
      </c>
      <c r="C154" s="38" t="n"/>
      <c r="D154" s="38" t="inlineStr">
        <is>
          <t>AUGMENT, EXIT, GLOBAL_CHECK, REDUCE, STOCKS_EXIT</t>
        </is>
      </c>
      <c r="E154" s="38" t="n"/>
      <c r="F154" s="26" t="n"/>
      <c r="G154" s="38">
        <f>IFERROR(VLOOKUP($A295&amp;"_"&amp;$B295,Results_Deltas!$A$2:$P$15000,5,FALSE),"")</f>
        <v/>
      </c>
      <c r="H154" s="38" t="inlineStr">
        <is>
          <t>Blanket (page end)</t>
        </is>
      </c>
      <c r="I154" s="26" t="n"/>
      <c r="J154" s="26" t="n"/>
      <c r="K154" s="26" t="n"/>
      <c r="L154" s="26" t="inlineStr">
        <is>
          <t>YES</t>
        </is>
      </c>
      <c r="M154" s="0" t="n">
        <v>-0.7880034884471889</v>
      </c>
      <c r="N154" s="71" t="n">
        <v>106</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2.0</t>
        </is>
      </c>
      <c r="C155" s="38" t="n"/>
      <c r="D155" s="38" t="inlineStr">
        <is>
          <t>AUGMENT, EXIT, GLOBAL_CHECK, REDUCE, STOCKS_EXIT</t>
        </is>
      </c>
      <c r="E155" s="38" t="n"/>
      <c r="F155" s="26" t="n"/>
      <c r="G155" s="38">
        <f>IFERROR(VLOOKUP($A296&amp;"_"&amp;$B296,Results_Deltas!$A$2:$P$15000,5,FALSE),"")</f>
        <v/>
      </c>
      <c r="H155" s="38" t="inlineStr">
        <is>
          <t>Blanket (page end)</t>
        </is>
      </c>
      <c r="I155" s="26" t="n"/>
      <c r="J155" s="26" t="n"/>
      <c r="K155" s="26" t="n"/>
      <c r="L155" s="26" t="inlineStr">
        <is>
          <t>YES</t>
        </is>
      </c>
      <c r="M155" s="0" t="n">
        <v>-1.922802062737104</v>
      </c>
      <c r="N155" s="71" t="n">
        <v>106</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NEWBORN_LOSS_KILL_GAIN_THRESHOLD_PCT</t>
        </is>
      </c>
      <c r="B156" s="38" t="inlineStr">
        <is>
          <t>1.0</t>
        </is>
      </c>
      <c r="C156" s="38" t="n"/>
      <c r="D156" s="38" t="inlineStr">
        <is>
          <t>AUGMENT, EXIT, GLOBAL_CHECK, REDUCE, STOCKS_EXIT</t>
        </is>
      </c>
      <c r="E156" s="38" t="n"/>
      <c r="F156" s="26" t="n"/>
      <c r="G156" s="38">
        <f>IFERROR(VLOOKUP($A297&amp;"_"&amp;$B297,Results_Deltas!$A$2:$P$15000,5,FALSE),"")</f>
        <v/>
      </c>
      <c r="H156" s="38" t="inlineStr">
        <is>
          <t>Blanket (page end)</t>
        </is>
      </c>
      <c r="I156" s="26" t="n"/>
      <c r="J156" s="26" t="n"/>
      <c r="K156" s="26" t="n"/>
      <c r="L156" s="26" t="inlineStr">
        <is>
          <t>NO</t>
        </is>
      </c>
      <c r="M156" s="0" t="n">
        <v>-2.434065719308851</v>
      </c>
      <c r="N156" s="71" t="n">
        <v>105</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NEWBORN_LOSS_KILL_GAIN_THRESHOLD_PCT</t>
        </is>
      </c>
      <c r="B157" s="38" t="inlineStr">
        <is>
          <t>0.5</t>
        </is>
      </c>
      <c r="C157" s="38" t="n"/>
      <c r="D157" s="38" t="inlineStr">
        <is>
          <t>AUGMENT, EXIT, GLOBAL_CHECK, REDUCE, STOCKS_EXIT</t>
        </is>
      </c>
      <c r="E157" s="38" t="n"/>
      <c r="F157" s="26" t="n"/>
      <c r="G157" s="38">
        <f>IFERROR(VLOOKUP($A298&amp;"_"&amp;$B298,Results_Deltas!$A$2:$P$15000,5,FALSE),"")</f>
        <v/>
      </c>
      <c r="H157" s="38" t="inlineStr">
        <is>
          <t>Blanket (page end)</t>
        </is>
      </c>
      <c r="I157" s="26" t="n"/>
      <c r="J157" s="26" t="n"/>
      <c r="K157" s="26" t="n"/>
      <c r="L157" s="26" t="inlineStr">
        <is>
          <t>NO</t>
        </is>
      </c>
      <c r="M157" s="0" t="n">
        <v>-2.406400481995691</v>
      </c>
      <c r="N157" s="71" t="n">
        <v>105</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NEWBORN_LOSS_KILL_REQUIRE_VEL_AGAINST</t>
        </is>
      </c>
      <c r="B158" s="38" t="inlineStr">
        <is>
          <t>0.0</t>
        </is>
      </c>
      <c r="C158" s="38" t="n"/>
      <c r="D158" s="38" t="inlineStr">
        <is>
          <t>AUGMENT, EXIT, GLOBAL_CHECK, REDUCE, STOCKS_EXIT</t>
        </is>
      </c>
      <c r="E158" s="38" t="n"/>
      <c r="F158" s="26" t="n"/>
      <c r="G158" s="38">
        <f>IFERROR(VLOOKUP($A299&amp;"_"&amp;$B299,Results_Deltas!$A$2:$P$15000,5,FALSE),"")</f>
        <v/>
      </c>
      <c r="H158" s="38" t="inlineStr">
        <is>
          <t>Blanket (page end)</t>
        </is>
      </c>
      <c r="I158" s="26" t="n"/>
      <c r="J158" s="26" t="n"/>
      <c r="K158" s="26" t="n"/>
      <c r="L158" s="26" t="inlineStr">
        <is>
          <t>NO</t>
        </is>
      </c>
      <c r="M158" s="0" t="n">
        <v>-0.8399552069677098</v>
      </c>
      <c r="N158" s="71" t="n">
        <v>101</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NEWBORN_LOSS_KILL_REQUIRE_VEL_AGAINST</t>
        </is>
      </c>
      <c r="B159" s="38" t="inlineStr">
        <is>
          <t>0.0_ALT</t>
        </is>
      </c>
      <c r="C159" s="38" t="n"/>
      <c r="D159" s="38" t="inlineStr">
        <is>
          <t>AUGMENT, EXIT, GLOBAL_CHECK, REDUCE, STOCKS_EXIT</t>
        </is>
      </c>
      <c r="E159" s="38" t="n"/>
      <c r="F159" s="26" t="n"/>
      <c r="G159" s="38">
        <f>IFERROR(VLOOKUP($A300&amp;"_"&amp;$B300,Results_Deltas!$A$2:$P$15000,5,FALSE),"")</f>
        <v/>
      </c>
      <c r="H159" s="38" t="inlineStr">
        <is>
          <t>Blanket (page end)</t>
        </is>
      </c>
      <c r="I159" s="26" t="n"/>
      <c r="J159" s="26" t="n"/>
      <c r="K159" s="26" t="n"/>
      <c r="L159" s="26" t="inlineStr">
        <is>
          <t>NO</t>
        </is>
      </c>
      <c r="M159" s="0" t="n">
        <v>-0.8399552069677098</v>
      </c>
      <c r="N159" s="71" t="n">
        <v>101</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0</t>
        </is>
      </c>
      <c r="C160" s="38" t="n"/>
      <c r="D160" s="38" t="inlineStr">
        <is>
          <t>AUGMENT, EXIT, GLOBAL_CHECK, REDUCE, STOCKS_EXIT</t>
        </is>
      </c>
      <c r="E160" s="38" t="n"/>
      <c r="F160" s="26" t="n"/>
      <c r="G160" s="38">
        <f>IFERROR(VLOOKUP($A301&amp;"_"&amp;$B301,Results_Deltas!$A$2:$P$15000,5,FALSE),"")</f>
        <v/>
      </c>
      <c r="H160" s="38" t="inlineStr">
        <is>
          <t>Blanket (page end)</t>
        </is>
      </c>
      <c r="I160" s="26" t="n"/>
      <c r="J160" s="26" t="n"/>
      <c r="K160" s="26" t="n"/>
      <c r="L160" s="26" t="inlineStr">
        <is>
          <t>NO</t>
        </is>
      </c>
      <c r="M160" s="0" t="n">
        <v>-0.9365086205796982</v>
      </c>
      <c r="N160" s="71" t="n">
        <v>105</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2.0</t>
        </is>
      </c>
      <c r="C161" s="38" t="n"/>
      <c r="D161" s="38" t="inlineStr">
        <is>
          <t>AUGMENT, EXIT, GLOBAL_CHECK, REDUCE, STOCKS_EXIT</t>
        </is>
      </c>
      <c r="E161" s="38" t="n"/>
      <c r="F161" s="26" t="n"/>
      <c r="G161" s="38">
        <f>IFERROR(VLOOKUP($A302&amp;"_"&amp;$B302,Results_Deltas!$A$2:$P$15000,5,FALSE),"")</f>
        <v/>
      </c>
      <c r="H161" s="38" t="inlineStr">
        <is>
          <t>Blanket (page end)</t>
        </is>
      </c>
      <c r="I161" s="26" t="n"/>
      <c r="J161" s="26" t="n"/>
      <c r="K161" s="26" t="n"/>
      <c r="L161" s="26" t="inlineStr">
        <is>
          <t>NO</t>
        </is>
      </c>
      <c r="M161" s="0" t="n">
        <v>-2.871432025389842</v>
      </c>
      <c r="N161" s="71" t="n">
        <v>104</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NEW_POSITION_MAX_LOSS_THRESHOLD</t>
        </is>
      </c>
      <c r="B162" s="38" t="inlineStr">
        <is>
          <t>1.0</t>
        </is>
      </c>
      <c r="C162" s="38" t="n"/>
      <c r="D162" s="38" t="inlineStr">
        <is>
          <t>AUGMENT, EXIT, GLOBAL_CHECK, REDUCE, STOCKS_EXIT</t>
        </is>
      </c>
      <c r="E162" s="38" t="n"/>
      <c r="F162" s="26" t="n"/>
      <c r="G162" s="38">
        <f>IFERROR(VLOOKUP($A303&amp;"_"&amp;$B303,Results_Deltas!$A$2:$P$15000,5,FALSE),"")</f>
        <v/>
      </c>
      <c r="H162" s="38" t="inlineStr">
        <is>
          <t>Blanket (page end)</t>
        </is>
      </c>
      <c r="I162" s="26" t="n"/>
      <c r="J162" s="26" t="n"/>
      <c r="K162" s="26" t="n"/>
      <c r="L162" s="26" t="inlineStr">
        <is>
          <t>NO</t>
        </is>
      </c>
      <c r="M162" s="0" t="n">
        <v>-2.211868618635919</v>
      </c>
      <c r="N162" s="71" t="n">
        <v>105</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NEW_POSITION_MAX_LOSS_THRESHOLD</t>
        </is>
      </c>
      <c r="B163" s="38" t="inlineStr">
        <is>
          <t>0.5</t>
        </is>
      </c>
      <c r="C163" s="38" t="n"/>
      <c r="D163" s="38" t="inlineStr">
        <is>
          <t>AUGMENT, EXIT, GLOBAL_CHECK, REDUCE, STOCKS_EXIT</t>
        </is>
      </c>
      <c r="E163" s="38" t="n"/>
      <c r="F163" s="26" t="n"/>
      <c r="G163" s="38">
        <f>IFERROR(VLOOKUP($A304&amp;"_"&amp;$B304,Results_Deltas!$A$2:$P$15000,5,FALSE),"")</f>
        <v/>
      </c>
      <c r="H163" s="38" t="inlineStr">
        <is>
          <t>Blanket (page end)</t>
        </is>
      </c>
      <c r="I163" s="26" t="n"/>
      <c r="J163" s="26" t="n"/>
      <c r="K163" s="26" t="n"/>
      <c r="L163" s="26" t="inlineStr">
        <is>
          <t>NO</t>
        </is>
      </c>
      <c r="M163" s="0" t="n">
        <v>-1.980955507297841</v>
      </c>
      <c r="N163" s="71" t="n">
        <v>105</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OI_CONFIRM_ENABLED</t>
        </is>
      </c>
      <c r="B164" s="38" t="inlineStr">
        <is>
          <t>False</t>
        </is>
      </c>
      <c r="C164" s="38" t="n"/>
      <c r="D164" s="38" t="inlineStr">
        <is>
          <t>ENTRY, GLOBAL_CHECK, STOCKS_EXIT</t>
        </is>
      </c>
      <c r="E164" s="38" t="n"/>
      <c r="F164" s="26" t="n"/>
      <c r="G164" s="38">
        <f>IFERROR(VLOOKUP($A305&amp;"_"&amp;$B305,Results_Deltas!$A$2:$P$15000,5,FALSE),"")</f>
        <v/>
      </c>
      <c r="H164" s="38" t="inlineStr">
        <is>
          <t>Blanket (page end)</t>
        </is>
      </c>
      <c r="I164" s="26" t="n"/>
      <c r="J164" s="26" t="n"/>
      <c r="K164" s="26" t="n"/>
      <c r="L164" s="26" t="inlineStr">
        <is>
          <t>NO</t>
        </is>
      </c>
      <c r="M164" s="0" t="n">
        <v>-1.033359404504189</v>
      </c>
      <c r="N164" s="71" t="n">
        <v>93</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9" t="inlineStr">
        <is>
          <t>OI_CONFIRM_ENABLED</t>
        </is>
      </c>
      <c r="B165" s="40" t="inlineStr">
        <is>
          <t>True</t>
        </is>
      </c>
      <c r="C165" s="38" t="n"/>
      <c r="D165" s="38" t="inlineStr">
        <is>
          <t>ENTRY, GLOBAL_CHECK, STOCKS_EXIT</t>
        </is>
      </c>
      <c r="E165" s="38" t="n"/>
      <c r="F165" s="26" t="n"/>
      <c r="G165" s="38">
        <f>IFERROR(VLOOKUP($A306&amp;"_"&amp;$B306,Results_Deltas!$A$2:$P$15000,5,FALSE),"")</f>
        <v/>
      </c>
      <c r="H165" s="38" t="inlineStr">
        <is>
          <t>Blanket (page end)</t>
        </is>
      </c>
      <c r="I165" s="26" t="n"/>
      <c r="J165" s="26" t="n"/>
      <c r="K165" s="26" t="n"/>
      <c r="L165" s="26" t="inlineStr">
        <is>
          <t>NO</t>
        </is>
      </c>
      <c r="M165" s="0" t="n">
        <v>-3.920522648709543</v>
      </c>
      <c r="N165" s="71" t="n">
        <v>101</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0</t>
        </is>
      </c>
      <c r="C166" s="38" t="n"/>
      <c r="D166" s="38" t="inlineStr">
        <is>
          <t>ENTRY, GLOBAL_CHECK, STOCKS_EXIT</t>
        </is>
      </c>
      <c r="E166" s="38" t="n"/>
      <c r="F166" s="26" t="n"/>
      <c r="G166" s="38">
        <f>IFERROR(VLOOKUP($A307&amp;"_"&amp;$B307,Results_Deltas!$A$2:$P$15000,5,FALSE),"")</f>
        <v/>
      </c>
      <c r="H166" s="38" t="inlineStr">
        <is>
          <t>Blanket (page end)</t>
        </is>
      </c>
      <c r="I166" s="26" t="n"/>
      <c r="J166" s="26" t="n"/>
      <c r="K166" s="26" t="n"/>
      <c r="L166" s="26" t="inlineStr">
        <is>
          <t>YES</t>
        </is>
      </c>
      <c r="M166" s="0" t="n">
        <v>-3.43723934059771</v>
      </c>
      <c r="N166" s="71" t="n">
        <v>105</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OI_CONFIRM_MIN_CHANGE_PCT</t>
        </is>
      </c>
      <c r="B167" s="38" t="inlineStr">
        <is>
          <t>2.0</t>
        </is>
      </c>
      <c r="C167" s="38" t="n"/>
      <c r="D167" s="38" t="inlineStr">
        <is>
          <t>ENTRY, GLOBAL_CHECK, STOCKS_EXIT</t>
        </is>
      </c>
      <c r="E167" s="38" t="n"/>
      <c r="F167" s="26" t="n"/>
      <c r="G167" s="38">
        <f>IFERROR(VLOOKUP($A308&amp;"_"&amp;$B308,Results_Deltas!$A$2:$P$15000,5,FALSE),"")</f>
        <v/>
      </c>
      <c r="H167" s="38" t="inlineStr">
        <is>
          <t>Blanket (page end)</t>
        </is>
      </c>
      <c r="I167" s="26" t="n"/>
      <c r="J167" s="26" t="n"/>
      <c r="K167" s="26" t="n"/>
      <c r="L167" s="26" t="inlineStr">
        <is>
          <t>NO</t>
        </is>
      </c>
      <c r="M167" s="0" t="n">
        <v>-4.156713820786222</v>
      </c>
      <c r="N167" s="71" t="n">
        <v>100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OI_CONFIRM_MIN_CHANGE_PCT</t>
        </is>
      </c>
      <c r="B168" s="38" t="inlineStr">
        <is>
          <t>1.0</t>
        </is>
      </c>
      <c r="C168" s="38" t="n"/>
      <c r="D168" s="38" t="inlineStr">
        <is>
          <t>ENTRY, GLOBAL_CHECK, STOCKS_EXIT</t>
        </is>
      </c>
      <c r="E168" s="38" t="n"/>
      <c r="F168" s="26" t="n"/>
      <c r="G168" s="38">
        <f>IFERROR(VLOOKUP($A309&amp;"_"&amp;$B309,Results_Deltas!$A$2:$P$15000,5,FALSE),"")</f>
        <v/>
      </c>
      <c r="H168" s="38" t="inlineStr">
        <is>
          <t>Blanket (page end)</t>
        </is>
      </c>
      <c r="I168" s="26" t="n"/>
      <c r="J168" s="26" t="n"/>
      <c r="K168" s="26" t="n"/>
      <c r="L168" s="26" t="inlineStr">
        <is>
          <t>NO</t>
        </is>
      </c>
      <c r="M168" s="0" t="n">
        <v>-2.959358952767639</v>
      </c>
      <c r="N168" s="71" t="n">
        <v>105</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OI_CONFIRM_MIN_CHANGE_PCT</t>
        </is>
      </c>
      <c r="B169" s="40" t="inlineStr">
        <is>
          <t>0.5</t>
        </is>
      </c>
      <c r="C169" s="38" t="n"/>
      <c r="D169" s="38" t="inlineStr">
        <is>
          <t>ENTRY, GLOBAL_CHECK, STOCKS_EXIT</t>
        </is>
      </c>
      <c r="E169" s="38" t="n"/>
      <c r="F169" s="26" t="n"/>
      <c r="G169" s="38">
        <f>IFERROR(VLOOKUP($A310&amp;"_"&amp;$B310,Results_Deltas!$A$2:$P$15000,5,FALSE),"")</f>
        <v/>
      </c>
      <c r="H169" s="38" t="inlineStr">
        <is>
          <t>Blanket (page end)</t>
        </is>
      </c>
      <c r="I169" s="26" t="n"/>
      <c r="J169" s="26" t="n"/>
      <c r="K169" s="26" t="n"/>
      <c r="L169" s="26" t="inlineStr">
        <is>
          <t>NO</t>
        </is>
      </c>
      <c r="M169" s="0" t="n">
        <v>-1.883282834340733</v>
      </c>
      <c r="N169" s="71" t="n">
        <v>104</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0</t>
        </is>
      </c>
      <c r="C170" s="38" t="n"/>
      <c r="D170" s="38" t="inlineStr">
        <is>
          <t>ENTRY, GLOBAL_CHECK, STOCKS_EXIT</t>
        </is>
      </c>
      <c r="E170" s="38" t="n"/>
      <c r="F170" s="26" t="n"/>
      <c r="G170" s="38">
        <f>IFERROR(VLOOKUP($A311&amp;"_"&amp;$B311,Results_Deltas!$A$2:$P$15000,5,FALSE),"")</f>
        <v/>
      </c>
      <c r="H170" s="38" t="inlineStr">
        <is>
          <t>Blanket (page end)</t>
        </is>
      </c>
      <c r="I170" s="26" t="n"/>
      <c r="J170" s="26" t="n"/>
      <c r="K170" s="26" t="n"/>
      <c r="L170" s="26" t="inlineStr">
        <is>
          <t>YES</t>
        </is>
      </c>
      <c r="M170" s="0" t="n">
        <v>-2.354547392687361</v>
      </c>
      <c r="N170" s="71" t="n">
        <v>103</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2.0</t>
        </is>
      </c>
      <c r="C171" s="38" t="n"/>
      <c r="D171" s="38" t="inlineStr">
        <is>
          <t>ENTRY, GLOBAL_CHECK, STOCKS_EXIT</t>
        </is>
      </c>
      <c r="E171" s="38" t="n"/>
      <c r="F171" s="26" t="n"/>
      <c r="G171" s="38">
        <f>IFERROR(VLOOKUP($A312&amp;"_"&amp;$B312,Results_Deltas!$A$2:$P$15000,5,FALSE),"")</f>
        <v/>
      </c>
      <c r="H171" s="38" t="inlineStr">
        <is>
          <t>Blanket (page end)</t>
        </is>
      </c>
      <c r="I171" s="26" t="n"/>
      <c r="J171" s="26" t="n"/>
      <c r="K171" s="26" t="n"/>
      <c r="L171" s="26" t="inlineStr">
        <is>
          <t>NO</t>
        </is>
      </c>
      <c r="M171" s="0" t="n">
        <v>-2.665344429588409</v>
      </c>
      <c r="N171" s="71" t="n">
        <v>104</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OI_CONFIRM_MIN_PRICE_PCT</t>
        </is>
      </c>
      <c r="B172" s="38" t="inlineStr">
        <is>
          <t>1.0</t>
        </is>
      </c>
      <c r="C172" s="38" t="n"/>
      <c r="D172" s="38" t="inlineStr">
        <is>
          <t>ENTRY, GLOBAL_CHECK, STOCKS_EXIT</t>
        </is>
      </c>
      <c r="E172" s="38" t="n"/>
      <c r="F172" s="26" t="n"/>
      <c r="G172" s="38">
        <f>IFERROR(VLOOKUP($A313&amp;"_"&amp;$B313,Results_Deltas!$A$2:$P$15000,5,FALSE),"")</f>
        <v/>
      </c>
      <c r="H172" s="38" t="inlineStr">
        <is>
          <t>Blanket (page end)</t>
        </is>
      </c>
      <c r="I172" s="26" t="n"/>
      <c r="J172" s="26" t="n"/>
      <c r="K172" s="26" t="n"/>
      <c r="L172" s="26" t="inlineStr">
        <is>
          <t>NO</t>
        </is>
      </c>
      <c r="M172" s="0" t="n">
        <v>-3.973575701627417</v>
      </c>
      <c r="N172" s="71" t="n">
        <v>98</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OI_CONFIRM_MIN_PRICE_PCT</t>
        </is>
      </c>
      <c r="B173" s="38" t="inlineStr">
        <is>
          <t>0.5</t>
        </is>
      </c>
      <c r="C173" s="38" t="n"/>
      <c r="D173" s="38" t="inlineStr">
        <is>
          <t>ENTRY, GLOBAL_CHECK, STOCKS_EXIT</t>
        </is>
      </c>
      <c r="E173" s="38" t="n"/>
      <c r="F173" s="26" t="n"/>
      <c r="G173" s="38">
        <f>IFERROR(VLOOKUP($A314&amp;"_"&amp;$B314,Results_Deltas!$A$2:$P$15000,5,FALSE),"")</f>
        <v/>
      </c>
      <c r="H173" s="38" t="inlineStr">
        <is>
          <t>Blanket (page end)</t>
        </is>
      </c>
      <c r="I173" s="26" t="n"/>
      <c r="J173" s="26" t="n"/>
      <c r="K173" s="26" t="n"/>
      <c r="L173" s="26" t="inlineStr">
        <is>
          <t>NO</t>
        </is>
      </c>
      <c r="M173" s="0" t="n">
        <v>-3.965490336768173</v>
      </c>
      <c r="N173" s="71" t="n">
        <v>99</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sheetData>
  <mergeCells count="1">
    <mergeCell ref="A1:IL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O18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12 GLOBAL_RISK_GATES - 18 bases -&gt; 41 rows - 246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EXECUTE_NOW_MAX_MARK_AGE_S</t>
        </is>
      </c>
      <c r="B3" s="26" t="inlineStr">
        <is>
          <t>75.0</t>
        </is>
      </c>
      <c r="C3" s="26" t="n"/>
      <c r="D3" s="26" t="n"/>
      <c r="E3" s="26" t="n"/>
      <c r="F3" s="26" t="n"/>
      <c r="G3" s="26">
        <f>IFERROR(VLOOKUP($A18&amp;"_"&amp;$B18,Results_Deltas!$A$2:$P$15000,5,FALSE),"")</f>
        <v/>
      </c>
      <c r="H3" s="26">
        <f>IFERROR(VLOOKUP($A18,Results_30d_Deltas!$A$2:$H$5000,7,FALSE)-E17,"")</f>
        <v/>
      </c>
      <c r="I3" s="26">
        <f>IFERROR(VLOOKUP($A18,Results_30d_Deltas!$A$2:$H$5000,6,FALSE),"")</f>
        <v/>
      </c>
      <c r="J3" s="26" t="n"/>
      <c r="K3" s="26" t="n"/>
      <c r="L3" s="26" t="inlineStr">
        <is>
          <t>NO</t>
        </is>
      </c>
      <c r="M3" s="74" t="n">
        <v>-3.773180601910923</v>
      </c>
      <c r="N3" s="71" t="n">
        <v>66</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72" t="n"/>
      <c r="HG3" s="72" t="n"/>
      <c r="HH3" s="72" t="n"/>
      <c r="HI3" s="72" t="n"/>
      <c r="HJ3" s="72"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ez_manage.py:4656 top()</t>
        </is>
      </c>
      <c r="IN3" s="26" t="inlineStr">
        <is>
          <t>v12_quick_engine.py:3868 x1</t>
        </is>
      </c>
      <c r="IO3" s="26" t="n"/>
    </row>
    <row r="4" ht="10.5" customHeight="1" s="67">
      <c r="A4" s="26" t="inlineStr">
        <is>
          <t>EXECUTE_NOW_MAX_MARK_AGE_S</t>
        </is>
      </c>
      <c r="B4" s="26" t="inlineStr">
        <is>
          <t>45.0</t>
        </is>
      </c>
      <c r="C4" s="26" t="n"/>
      <c r="D4" s="26" t="n"/>
      <c r="E4" s="26" t="n"/>
      <c r="F4" s="26" t="n"/>
      <c r="G4" s="26">
        <f>IFERROR(VLOOKUP($A16&amp;"_"&amp;$B16,Results_Deltas!$A$2:$P$15000,5,FALSE),"")</f>
        <v/>
      </c>
      <c r="H4" s="26">
        <f>IFERROR(VLOOKUP($A16,Results_30d_Deltas!$A$2:$H$5000,7,FALSE)-E15,"")</f>
        <v/>
      </c>
      <c r="I4" s="26">
        <f>IFERROR(VLOOKUP($A16,Results_30d_Deltas!$A$2:$H$5000,6,FALSE),"")</f>
        <v/>
      </c>
      <c r="J4" s="26" t="n"/>
      <c r="K4" s="26" t="n"/>
      <c r="L4" s="26" t="inlineStr">
        <is>
          <t>NO</t>
        </is>
      </c>
      <c r="M4" s="74" t="n">
        <v>-2.195024094281142</v>
      </c>
      <c r="N4" s="71" t="n">
        <v>69</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72" t="n"/>
      <c r="HG4" s="72" t="n"/>
      <c r="HH4" s="72" t="n"/>
      <c r="HI4" s="72" t="n"/>
      <c r="HJ4" s="72"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ez_manage.py:4656 top()</t>
        </is>
      </c>
      <c r="IN4" s="26" t="inlineStr">
        <is>
          <t>v12_quick_engine.py:3868 x1</t>
        </is>
      </c>
      <c r="IO4" s="26" t="n"/>
    </row>
    <row r="5" ht="10.5" customHeight="1" s="67">
      <c r="A5" s="26" t="inlineStr">
        <is>
          <t>OPEN_RATE_BREAKER_ENABLED</t>
        </is>
      </c>
      <c r="B5" s="26" t="inlineStr">
        <is>
          <t>False</t>
        </is>
      </c>
      <c r="C5" s="26" t="n"/>
      <c r="D5" s="26" t="n"/>
      <c r="E5" s="26" t="n"/>
      <c r="F5" s="26" t="n"/>
      <c r="G5" s="26">
        <f>IFERROR(VLOOKUP($A22&amp;"_"&amp;$B22,Results_Deltas!$A$2:$P$15000,5,FALSE),"")</f>
        <v/>
      </c>
      <c r="H5" s="26">
        <f>IFERROR(VLOOKUP($A22,Results_30d_Deltas!$A$2:$H$5000,7,FALSE)-E21,"")</f>
        <v/>
      </c>
      <c r="I5" s="26">
        <f>IFERROR(VLOOKUP($A22,Results_30d_Deltas!$A$2:$H$5000,6,FALSE),"")</f>
        <v/>
      </c>
      <c r="J5" s="26" t="n"/>
      <c r="K5" s="26" t="n"/>
      <c r="L5" s="26" t="inlineStr">
        <is>
          <t>NO</t>
        </is>
      </c>
      <c r="M5" s="74" t="n">
        <v>-1.621102418879324</v>
      </c>
      <c r="N5" s="71" t="n">
        <v>78</v>
      </c>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6" t="inlineStr">
        <is>
          <t>FIRST_OPEN_THROTTLE_FILTER_TF=OFF</t>
        </is>
      </c>
      <c r="EA5" s="36" t="inlineStr">
        <is>
          <t>FIRST_OPEN_THROTTLE_FILTER_TF=D</t>
        </is>
      </c>
      <c r="EB5" s="36" t="inlineStr">
        <is>
          <t>FIRST_OPEN_THROTTLE_FILTER_TF=4h</t>
        </is>
      </c>
      <c r="EC5" s="36" t="inlineStr">
        <is>
          <t>FIRST_OPEN_THROTTLE_FILTER_TF=1h</t>
        </is>
      </c>
      <c r="ED5" s="36" t="inlineStr">
        <is>
          <t>FIRST_OPEN_THROTTLE_FILTER_TF=15m</t>
        </is>
      </c>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72" t="n"/>
      <c r="HG5" s="72" t="n"/>
      <c r="HH5" s="72" t="n"/>
      <c r="HI5" s="72" t="n"/>
      <c r="HJ5" s="72" t="n"/>
      <c r="HK5" s="36" t="inlineStr">
        <is>
          <t>OPEN_INTENT_SIZE_GATES_FILTER_TF=OFF</t>
        </is>
      </c>
      <c r="HL5" s="36" t="inlineStr">
        <is>
          <t>OPEN_INTENT_SIZE_GATES_FILTER_TF=D</t>
        </is>
      </c>
      <c r="HM5" s="36" t="inlineStr">
        <is>
          <t>OPEN_INTENT_SIZE_GATES_FILTER_TF=4h</t>
        </is>
      </c>
      <c r="HN5" s="36" t="inlineStr">
        <is>
          <t>OPEN_INTENT_SIZE_GATES_FILTER_TF=1h</t>
        </is>
      </c>
      <c r="HO5" s="36" t="inlineStr">
        <is>
          <t>OPEN_INTENT_SIZE_GATES_FILTER_TF=15m</t>
        </is>
      </c>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33" t="n"/>
      <c r="IL5" s="26" t="n"/>
      <c r="IM5" s="26" t="inlineStr">
        <is>
          <t>ez_manage.py:5141 top()</t>
        </is>
      </c>
      <c r="IN5" s="26" t="inlineStr">
        <is>
          <t>v12_quick_engine.py:2538 x1</t>
        </is>
      </c>
      <c r="IO5" s="26" t="n"/>
    </row>
    <row r="6" ht="10.5" customHeight="1" s="67">
      <c r="A6" s="26" t="inlineStr">
        <is>
          <t>COUNTER_TREND_SMA200_BYPASS_ENABLED</t>
        </is>
      </c>
      <c r="B6" s="26" t="inlineStr">
        <is>
          <t>False</t>
        </is>
      </c>
      <c r="C6" s="26" t="n"/>
      <c r="D6" s="26" t="n"/>
      <c r="E6" s="26" t="n"/>
      <c r="F6" s="26" t="n"/>
      <c r="G6" s="26">
        <f>IFERROR(VLOOKUP($A13&amp;"_"&amp;$B13,Results_Deltas!$A$2:$P$15000,5,FALSE),"")</f>
        <v/>
      </c>
      <c r="H6" s="26">
        <f>IFERROR(VLOOKUP($A13,Results_30d_Deltas!$A$2:$H$5000,7,FALSE)-E12,"")</f>
        <v/>
      </c>
      <c r="I6" s="26">
        <f>IFERROR(VLOOKUP($A13,Results_30d_Deltas!$A$2:$H$5000,6,FALSE),"")</f>
        <v/>
      </c>
      <c r="J6" s="26" t="n"/>
      <c r="K6" s="26" t="n"/>
      <c r="L6" s="26" t="inlineStr">
        <is>
          <t>NO</t>
        </is>
      </c>
      <c r="M6" s="74" t="n">
        <v>-2.47304519304845</v>
      </c>
      <c r="N6" s="71" t="n">
        <v>78</v>
      </c>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4" t="inlineStr">
        <is>
          <t>NOLOSS_BYPASS_WT5OF5_FILTER_TF=OFF</t>
        </is>
      </c>
      <c r="HG6" s="34" t="inlineStr">
        <is>
          <t>NOLOSS_BYPASS_WT5OF5_FILTER_TF=D</t>
        </is>
      </c>
      <c r="HH6" s="34" t="inlineStr">
        <is>
          <t>NOLOSS_BYPASS_WT5OF5_FILTER_TF=4h</t>
        </is>
      </c>
      <c r="HI6" s="34" t="inlineStr">
        <is>
          <t>NOLOSS_BYPASS_WT5OF5_FILTER_TF=1h</t>
        </is>
      </c>
      <c r="HJ6" s="34" t="inlineStr">
        <is>
          <t>NOLOSS_BYPASS_WT5OF5_FILTER_TF=15m</t>
        </is>
      </c>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3" t="n"/>
      <c r="IL6" s="26" t="n"/>
      <c r="IM6" s="26" t="inlineStr">
        <is>
          <t>ez_manage.py:3056 top()</t>
        </is>
      </c>
      <c r="IN6" s="26" t="inlineStr">
        <is>
          <t>v12_quick_engine.py:1470 x6</t>
        </is>
      </c>
      <c r="IO6" s="26" t="n"/>
    </row>
    <row r="7" ht="10.5" customHeight="1" s="67">
      <c r="A7" s="26" t="inlineStr">
        <is>
          <t>UNIVERSAL_NOLOSS_GATE</t>
        </is>
      </c>
      <c r="B7" s="26" t="inlineStr">
        <is>
          <t>True</t>
        </is>
      </c>
      <c r="C7" s="26" t="n"/>
      <c r="D7" s="26" t="n"/>
      <c r="E7" s="26" t="n"/>
      <c r="F7" s="26" t="n"/>
      <c r="G7" s="26">
        <f>IFERROR(VLOOKUP($A4&amp;"_"&amp;$B4,Results_Deltas!$A$2:$P$15000,5,FALSE),"")</f>
        <v/>
      </c>
      <c r="H7" s="26">
        <f>IFERROR(VLOOKUP($A4,Results_30d_Deltas!$A$2:$H$5000,7,FALSE)-E3,"")</f>
        <v/>
      </c>
      <c r="I7" s="26">
        <f>IFERROR(VLOOKUP($A4,Results_30d_Deltas!$A$2:$H$5000,6,FALSE),"")</f>
        <v/>
      </c>
      <c r="J7" s="26" t="n"/>
      <c r="K7" s="26" t="n"/>
      <c r="L7" s="26" t="inlineStr">
        <is>
          <t>NO</t>
        </is>
      </c>
      <c r="M7" s="74" t="n">
        <v>-2.937297605697437</v>
      </c>
      <c r="N7" s="71" t="n">
        <v>87</v>
      </c>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6" t="inlineStr">
        <is>
          <t>NOLOSS_BYPASS_WT5OF5_FILTER_TF=OFF</t>
        </is>
      </c>
      <c r="HG7" s="36" t="inlineStr">
        <is>
          <t>NOLOSS_BYPASS_WT5OF5_FILTER_TF=D</t>
        </is>
      </c>
      <c r="HH7" s="36" t="inlineStr">
        <is>
          <t>NOLOSS_BYPASS_WT5OF5_FILTER_TF=4h</t>
        </is>
      </c>
      <c r="HI7" s="36" t="inlineStr">
        <is>
          <t>NOLOSS_BYPASS_WT5OF5_FILTER_TF=1h</t>
        </is>
      </c>
      <c r="HJ7" s="36" t="inlineStr">
        <is>
          <t>NOLOSS_BYPASS_WT5OF5_FILTER_TF=15m</t>
        </is>
      </c>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3" t="n"/>
      <c r="IL7" s="26" t="n"/>
      <c r="IM7" s="26" t="inlineStr">
        <is>
          <t>ez_manage.py:4233 top()</t>
        </is>
      </c>
      <c r="IN7" s="26" t="inlineStr">
        <is>
          <t>v12_quick_engine.py:837 x18</t>
        </is>
      </c>
      <c r="IO7" s="26" t="n"/>
    </row>
    <row r="8" ht="10.5" customHeight="1" s="67">
      <c r="A8" s="27" t="inlineStr">
        <is>
          <t>COUNTER_TREND_SMA200_BYPASS_ENABLED</t>
        </is>
      </c>
      <c r="B8" s="27" t="inlineStr">
        <is>
          <t>True</t>
        </is>
      </c>
      <c r="C8" s="26" t="n"/>
      <c r="D8" s="26" t="n"/>
      <c r="E8" s="26" t="n"/>
      <c r="F8" s="26" t="n"/>
      <c r="G8" s="26">
        <f>IFERROR(VLOOKUP($A14&amp;"_"&amp;$B14,Results_Deltas!$A$2:$P$15000,5,FALSE),"")</f>
        <v/>
      </c>
      <c r="H8" s="26">
        <f>IFERROR(VLOOKUP($A14,Results_30d_Deltas!$A$2:$H$5000,7,FALSE)-E13,"")</f>
        <v/>
      </c>
      <c r="I8" s="26">
        <f>IFERROR(VLOOKUP($A14,Results_30d_Deltas!$A$2:$H$5000,6,FALSE),"")</f>
        <v/>
      </c>
      <c r="J8" s="26" t="n"/>
      <c r="K8" s="26" t="n"/>
      <c r="L8" s="26" t="inlineStr">
        <is>
          <t>YES</t>
        </is>
      </c>
      <c r="M8" s="74" t="n">
        <v>-0.8886464291797144</v>
      </c>
      <c r="N8" s="71" t="n">
        <v>68</v>
      </c>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6" t="inlineStr">
        <is>
          <t>NOLOSS_BYPASS_WT5OF5_FILTER_TF=OFF</t>
        </is>
      </c>
      <c r="HG8" s="36" t="inlineStr">
        <is>
          <t>NOLOSS_BYPASS_WT5OF5_FILTER_TF=D</t>
        </is>
      </c>
      <c r="HH8" s="36" t="inlineStr">
        <is>
          <t>NOLOSS_BYPASS_WT5OF5_FILTER_TF=4h</t>
        </is>
      </c>
      <c r="HI8" s="36" t="inlineStr">
        <is>
          <t>NOLOSS_BYPASS_WT5OF5_FILTER_TF=1h</t>
        </is>
      </c>
      <c r="HJ8" s="36" t="inlineStr">
        <is>
          <t>NOLOSS_BYPASS_WT5OF5_FILTER_TF=15m</t>
        </is>
      </c>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33" t="n"/>
      <c r="IL8" s="26" t="n"/>
      <c r="IM8" s="26" t="inlineStr">
        <is>
          <t>ez_manage.py:3056 top()</t>
        </is>
      </c>
      <c r="IN8" s="26" t="inlineStr">
        <is>
          <t>v12_quick_engine.py:1470 x6</t>
        </is>
      </c>
      <c r="IO8" s="26" t="n"/>
    </row>
    <row r="9" ht="10.5" customHeight="1" s="67">
      <c r="A9" s="27" t="inlineStr">
        <is>
          <t>OPEN_RATE_BREAKER_ENABLED</t>
        </is>
      </c>
      <c r="B9" s="27" t="inlineStr">
        <is>
          <t>True</t>
        </is>
      </c>
      <c r="C9" s="26" t="n"/>
      <c r="D9" s="26" t="n"/>
      <c r="E9" s="26" t="n"/>
      <c r="F9" s="26" t="n"/>
      <c r="G9" s="26">
        <f>IFERROR(VLOOKUP($A23&amp;"_"&amp;$B23,Results_Deltas!$A$2:$P$15000,5,FALSE),"")</f>
        <v/>
      </c>
      <c r="H9" s="26">
        <f>IFERROR(VLOOKUP($A23,Results_30d_Deltas!$A$2:$H$5000,7,FALSE)-E22,"")</f>
        <v/>
      </c>
      <c r="I9" s="26">
        <f>IFERROR(VLOOKUP($A23,Results_30d_Deltas!$A$2:$H$5000,6,FALSE),"")</f>
        <v/>
      </c>
      <c r="J9" s="26" t="n"/>
      <c r="K9" s="26" t="n"/>
      <c r="L9" s="26" t="inlineStr">
        <is>
          <t>YES</t>
        </is>
      </c>
      <c r="M9" s="74" t="n">
        <v>-0.8017723401419938</v>
      </c>
      <c r="N9" s="71" t="n">
        <v>68</v>
      </c>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4" t="inlineStr">
        <is>
          <t>FIRST_OPEN_THROTTLE_FILTER_TF=OFF</t>
        </is>
      </c>
      <c r="EA9" s="34" t="inlineStr">
        <is>
          <t>FIRST_OPEN_THROTTLE_FILTER_TF=D</t>
        </is>
      </c>
      <c r="EB9" s="34" t="inlineStr">
        <is>
          <t>FIRST_OPEN_THROTTLE_FILTER_TF=4h</t>
        </is>
      </c>
      <c r="EC9" s="34" t="inlineStr">
        <is>
          <t>FIRST_OPEN_THROTTLE_FILTER_TF=1h</t>
        </is>
      </c>
      <c r="ED9" s="34" t="inlineStr">
        <is>
          <t>FIRST_OPEN_THROTTLE_FILTER_TF=15m</t>
        </is>
      </c>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4" t="inlineStr">
        <is>
          <t>OPEN_INTENT_SIZE_GATES_FILTER_TF=OFF</t>
        </is>
      </c>
      <c r="HL9" s="34" t="inlineStr">
        <is>
          <t>OPEN_INTENT_SIZE_GATES_FILTER_TF=D</t>
        </is>
      </c>
      <c r="HM9" s="34" t="inlineStr">
        <is>
          <t>OPEN_INTENT_SIZE_GATES_FILTER_TF=4h</t>
        </is>
      </c>
      <c r="HN9" s="34" t="inlineStr">
        <is>
          <t>OPEN_INTENT_SIZE_GATES_FILTER_TF=1h</t>
        </is>
      </c>
      <c r="HO9" s="34" t="inlineStr">
        <is>
          <t>OPEN_INTENT_SIZE_GATES_FILTER_TF=15m</t>
        </is>
      </c>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33" t="n"/>
      <c r="IL9" s="26" t="n"/>
      <c r="IM9" s="26" t="inlineStr">
        <is>
          <t>ez_manage.py:5141 top()</t>
        </is>
      </c>
      <c r="IN9" s="26" t="inlineStr">
        <is>
          <t>v12_quick_engine.py:2538 x1</t>
        </is>
      </c>
      <c r="IO9" s="26" t="n"/>
    </row>
    <row r="10" ht="10.5" customHeight="1" s="67">
      <c r="A10" s="27" t="inlineStr">
        <is>
          <t>UNIVERSAL_NOLOSS_GATE</t>
        </is>
      </c>
      <c r="B10" s="27" t="inlineStr">
        <is>
          <t>False</t>
        </is>
      </c>
      <c r="C10" s="26" t="n"/>
      <c r="D10" s="26" t="n"/>
      <c r="E10" s="26" t="n"/>
      <c r="F10" s="26" t="n"/>
      <c r="G10" s="26">
        <f>IFERROR(VLOOKUP($A3&amp;"="&amp;$B3,Results_Deltas!$A$2:$P$15000,5,FALSE),"")</f>
        <v/>
      </c>
      <c r="H10" s="26">
        <f>IFERROR(VLOOKUP($A3,Results_30d_Deltas!$A$2:$H$5000,7,FALSE)-E3,"")</f>
        <v/>
      </c>
      <c r="I10" s="26">
        <f>IFERROR(VLOOKUP($A3,Results_30d_Deltas!$A$2:$H$5000,6,FALSE),"")</f>
        <v/>
      </c>
      <c r="J10" s="26" t="n"/>
      <c r="K10" s="26" t="n"/>
      <c r="L10" s="26" t="inlineStr">
        <is>
          <t>YES</t>
        </is>
      </c>
      <c r="M10" s="74" t="n">
        <v>-2.001003856842528</v>
      </c>
      <c r="N10" s="71" t="n">
        <v>94</v>
      </c>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72" t="n"/>
      <c r="EA10" s="72" t="n"/>
      <c r="EB10" s="72" t="n"/>
      <c r="EC10" s="72" t="n"/>
      <c r="ED10" s="72"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6" t="inlineStr">
        <is>
          <t>NOLOSS_BYPASS_WT5OF5_FILTER_TF=OFF</t>
        </is>
      </c>
      <c r="HG10" s="36" t="inlineStr">
        <is>
          <t>NOLOSS_BYPASS_WT5OF5_FILTER_TF=D</t>
        </is>
      </c>
      <c r="HH10" s="36" t="inlineStr">
        <is>
          <t>NOLOSS_BYPASS_WT5OF5_FILTER_TF=4h</t>
        </is>
      </c>
      <c r="HI10" s="36" t="inlineStr">
        <is>
          <t>NOLOSS_BYPASS_WT5OF5_FILTER_TF=1h</t>
        </is>
      </c>
      <c r="HJ10" s="36" t="inlineStr">
        <is>
          <t>NOLOSS_BYPASS_WT5OF5_FILTER_TF=15m</t>
        </is>
      </c>
      <c r="HK10" s="72" t="n"/>
      <c r="HL10" s="72" t="n"/>
      <c r="HM10" s="72" t="n"/>
      <c r="HN10" s="72" t="n"/>
      <c r="HO10" s="72"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3" t="n"/>
      <c r="IK10" s="33" t="n"/>
      <c r="IL10" s="26" t="n"/>
      <c r="IM10" s="26" t="inlineStr">
        <is>
          <t>ez_manage.py:4233 top()</t>
        </is>
      </c>
      <c r="IN10" s="26" t="inlineStr">
        <is>
          <t>v12_quick_engine.py:837 x18</t>
        </is>
      </c>
      <c r="IO10" s="26" t="n"/>
    </row>
    <row r="11" ht="15.75" customHeight="1" s="67">
      <c r="A11" s="40" t="inlineStr">
        <is>
          <t>UNIVERSAL_NOLOSS_GATE</t>
        </is>
      </c>
      <c r="B11" s="40" t="inlineStr">
        <is>
          <t>False</t>
        </is>
      </c>
      <c r="C11" s="38" t="n"/>
      <c r="D11" s="38" t="n"/>
      <c r="E11" s="38" t="n"/>
      <c r="F11" s="26" t="n"/>
      <c r="G11" s="38">
        <f>IFERROR(VLOOKUP($A213&amp;"_"&amp;$B213,Results_Deltas!$A$2:$P$15000,5,FALSE),"")</f>
        <v/>
      </c>
      <c r="H11" s="38">
        <f>IFERROR(VLOOKUP($A214,Results_30d_Deltas!$A$2:$H$5000,7,FALSE)-E3,"")</f>
        <v/>
      </c>
      <c r="I11" s="26">
        <f>IFERROR(VLOOKUP($A214,Results_30d_Deltas!$A$2:$H$5000,6,FALSE),"")</f>
        <v/>
      </c>
      <c r="J11" s="26" t="n"/>
      <c r="K11" s="26" t="n"/>
      <c r="L11" s="26" t="inlineStr">
        <is>
          <t>YES</t>
        </is>
      </c>
      <c r="M11" s="0" t="n">
        <v>-2.001003856842528</v>
      </c>
      <c r="N11" s="71" t="n">
        <v>94</v>
      </c>
      <c r="O11" s="32" t="n"/>
      <c r="P11" s="32" t="n"/>
      <c r="Q11" s="32" t="n"/>
      <c r="R11" s="32" t="n"/>
      <c r="S11" s="32" t="n"/>
      <c r="T11" s="32" t="n"/>
      <c r="U11" s="32" t="n"/>
      <c r="V11" s="32" t="n"/>
      <c r="W11" s="32" t="n"/>
      <c r="X11" s="32" t="n"/>
      <c r="Y11" s="32" t="n"/>
      <c r="Z11" s="32" t="n"/>
      <c r="AA11" s="32" t="n"/>
      <c r="AB11" s="32" t="n"/>
      <c r="AC11" s="32" t="n"/>
      <c r="AD11" s="32" t="n"/>
      <c r="AE11" s="32" t="n"/>
      <c r="AF11" s="32" t="n"/>
      <c r="AG11" s="32" t="n"/>
      <c r="AH11" s="32" t="n"/>
      <c r="AI11" s="32" t="n"/>
      <c r="AJ11" s="32" t="n"/>
      <c r="AK11" s="32" t="n"/>
      <c r="AL11" s="32" t="n"/>
      <c r="AM11" s="32" t="n"/>
      <c r="AN11" s="32" t="n"/>
      <c r="AO11" s="32" t="n"/>
      <c r="AP11" s="32" t="n"/>
      <c r="AQ11" s="32" t="n"/>
      <c r="AR11" s="32" t="n"/>
      <c r="AS11" s="32" t="n"/>
      <c r="AT11" s="32" t="n"/>
      <c r="AU11" s="32" t="n"/>
      <c r="AV11" s="32" t="n"/>
      <c r="AW11" s="32" t="n"/>
      <c r="AX11" s="32" t="n"/>
      <c r="AY11" s="32" t="n"/>
      <c r="AZ11" s="32" t="n"/>
      <c r="BA11" s="32" t="n"/>
      <c r="BB11" s="32" t="n"/>
      <c r="BC11" s="32" t="n"/>
      <c r="BD11" s="32" t="n"/>
      <c r="BE11" s="32" t="n"/>
      <c r="BF11" s="32" t="n"/>
      <c r="BG11" s="32" t="n"/>
      <c r="BH11" s="32" t="n"/>
      <c r="BI11" s="32" t="n"/>
      <c r="BJ11" s="32" t="n"/>
      <c r="BK11" s="32" t="n"/>
      <c r="BL11" s="32" t="n"/>
      <c r="BM11" s="32" t="n"/>
      <c r="BN11" s="32" t="n"/>
      <c r="BO11" s="32" t="n"/>
      <c r="BP11" s="32" t="n"/>
      <c r="BQ11" s="32" t="n"/>
      <c r="BR11" s="32" t="n"/>
      <c r="BS11" s="32" t="n"/>
      <c r="BT11" s="32" t="n"/>
      <c r="BU11" s="32" t="n"/>
      <c r="BV11" s="32" t="n"/>
      <c r="BW11" s="32" t="n"/>
      <c r="BX11" s="32" t="n"/>
      <c r="BY11" s="32" t="n"/>
      <c r="BZ11" s="32" t="n"/>
      <c r="CA11" s="32" t="n"/>
      <c r="CB11" s="32" t="n"/>
      <c r="CC11" s="32" t="n"/>
      <c r="CD11" s="32" t="n"/>
      <c r="CE11" s="32" t="n"/>
      <c r="CF11" s="32" t="n"/>
      <c r="CG11" s="32" t="n"/>
      <c r="CH11" s="32" t="n"/>
      <c r="CI11" s="32" t="n"/>
      <c r="CJ11" s="32" t="n"/>
      <c r="CK11" s="32" t="n"/>
      <c r="CL11" s="32" t="n"/>
      <c r="CM11" s="32" t="n"/>
      <c r="CN11" s="32" t="n"/>
      <c r="CO11" s="32" t="n"/>
      <c r="CP11" s="32" t="n"/>
      <c r="CQ11" s="32" t="n"/>
      <c r="CR11" s="32" t="n"/>
      <c r="CS11" s="32" t="n"/>
      <c r="CT11" s="32" t="n"/>
      <c r="CU11" s="32" t="n"/>
      <c r="CV11" s="32" t="n"/>
      <c r="CW11" s="32" t="n"/>
      <c r="CX11" s="32" t="n"/>
      <c r="CY11" s="32" t="n"/>
      <c r="CZ11" s="32" t="n"/>
      <c r="DA11" s="32" t="n"/>
      <c r="DB11" s="32" t="n"/>
      <c r="DC11" s="32" t="n"/>
      <c r="DD11" s="32" t="n"/>
      <c r="DE11" s="32" t="n"/>
      <c r="DF11" s="32" t="n"/>
      <c r="DG11" s="32" t="n"/>
      <c r="DH11" s="32" t="n"/>
      <c r="DI11" s="32" t="n"/>
      <c r="DJ11" s="32" t="n"/>
      <c r="DK11" s="32" t="n"/>
      <c r="DL11" s="32" t="n"/>
      <c r="DM11" s="32" t="n"/>
      <c r="DN11" s="32" t="n"/>
      <c r="DO11" s="32" t="n"/>
      <c r="DP11" s="32" t="n"/>
      <c r="DQ11" s="32" t="n"/>
      <c r="DR11" s="32" t="n"/>
      <c r="DS11" s="32" t="n"/>
      <c r="DT11" s="32" t="n"/>
      <c r="DU11" s="32" t="n"/>
      <c r="DV11" s="32" t="n"/>
      <c r="DW11" s="32" t="n"/>
      <c r="DX11" s="32" t="n"/>
      <c r="DY11" s="32" t="n"/>
      <c r="DZ11" s="32" t="n"/>
      <c r="EA11" s="32" t="n"/>
      <c r="EB11" s="32" t="n"/>
      <c r="EC11" s="32" t="n"/>
      <c r="ED11" s="32" t="n"/>
      <c r="EE11" s="32" t="n"/>
      <c r="EF11" s="32" t="n"/>
      <c r="EG11" s="32" t="n"/>
      <c r="EH11" s="32" t="n"/>
      <c r="EI11" s="32" t="n"/>
      <c r="EJ11" s="32" t="n"/>
      <c r="EK11" s="32" t="n"/>
      <c r="EL11" s="32" t="n"/>
      <c r="EM11" s="32" t="n"/>
      <c r="EN11" s="32" t="n"/>
      <c r="EO11" s="32" t="n"/>
      <c r="EP11" s="32" t="n"/>
      <c r="EQ11" s="32" t="n"/>
      <c r="ER11" s="32" t="n"/>
      <c r="ES11" s="32" t="n"/>
      <c r="ET11" s="32" t="n"/>
      <c r="EU11" s="32" t="n"/>
      <c r="EV11" s="32" t="n"/>
      <c r="EW11" s="32" t="n"/>
      <c r="EX11" s="32" t="n"/>
      <c r="EY11" s="32" t="n"/>
      <c r="EZ11" s="32" t="n"/>
      <c r="FA11" s="32" t="n"/>
      <c r="FB11" s="32" t="n"/>
      <c r="FC11" s="32" t="n"/>
      <c r="FD11" s="32" t="n"/>
      <c r="FE11" s="32" t="n"/>
      <c r="FF11" s="32" t="n"/>
      <c r="FG11" s="32" t="n"/>
      <c r="FH11" s="32" t="n"/>
      <c r="FI11" s="32" t="n"/>
      <c r="FJ11" s="32" t="n"/>
      <c r="FK11" s="32" t="n"/>
      <c r="FL11" s="32" t="n"/>
      <c r="FM11" s="32" t="n"/>
      <c r="FN11" s="32" t="n"/>
      <c r="FO11" s="32" t="n"/>
      <c r="FP11" s="32" t="n"/>
      <c r="FQ11" s="32" t="n"/>
      <c r="FR11" s="32" t="n"/>
      <c r="FS11" s="32" t="n"/>
      <c r="FT11" s="32" t="n"/>
      <c r="FU11" s="32" t="n"/>
      <c r="FV11" s="32" t="n"/>
      <c r="FW11" s="32" t="n"/>
      <c r="FX11" s="32" t="n"/>
      <c r="FY11" s="32" t="n"/>
      <c r="FZ11" s="32" t="n"/>
      <c r="GA11" s="32" t="n"/>
      <c r="GB11" s="32" t="n"/>
      <c r="GC11" s="32" t="n"/>
      <c r="GD11" s="32" t="n"/>
      <c r="GE11" s="32" t="n"/>
      <c r="GF11" s="32" t="n"/>
      <c r="GG11" s="32" t="n"/>
      <c r="GH11" s="32" t="n"/>
      <c r="GI11" s="32" t="n"/>
      <c r="GJ11" s="32" t="n"/>
      <c r="GK11" s="32" t="n"/>
      <c r="GL11" s="32" t="n"/>
      <c r="GM11" s="32" t="n"/>
      <c r="GN11" s="32" t="n"/>
      <c r="GO11" s="32" t="n"/>
      <c r="GP11" s="32" t="n"/>
      <c r="GQ11" s="32" t="n"/>
      <c r="GR11" s="32" t="n"/>
      <c r="GS11" s="32" t="n"/>
      <c r="GT11" s="32" t="n"/>
      <c r="GU11" s="32" t="n"/>
      <c r="GV11" s="32" t="n"/>
      <c r="GW11" s="32" t="n"/>
      <c r="GX11" s="32" t="n"/>
      <c r="GY11" s="32" t="n"/>
      <c r="GZ11" s="32" t="n"/>
      <c r="HA11" s="32" t="n"/>
      <c r="HB11" s="32" t="n"/>
      <c r="HC11" s="32" t="n"/>
      <c r="HD11" s="32" t="n"/>
      <c r="HE11" s="32" t="n"/>
      <c r="HF11" s="75" t="inlineStr">
        <is>
          <t>NOLOSS_BYPASS_WT5OF5_FILTER_TF=OFF</t>
        </is>
      </c>
      <c r="HG11" s="75" t="inlineStr">
        <is>
          <t>NOLOSS_BYPASS_WT5OF5_FILTER_TF=D</t>
        </is>
      </c>
      <c r="HH11" s="75" t="inlineStr">
        <is>
          <t>NOLOSS_BYPASS_WT5OF5_FILTER_TF=4h</t>
        </is>
      </c>
      <c r="HI11" s="75" t="inlineStr">
        <is>
          <t>NOLOSS_BYPASS_WT5OF5_FILTER_TF=1h</t>
        </is>
      </c>
      <c r="HJ11" s="75" t="inlineStr">
        <is>
          <t>NOLOSS_BYPASS_WT5OF5_FILTER_TF=15m</t>
        </is>
      </c>
      <c r="HK11" s="32" t="n"/>
      <c r="HL11" s="32" t="n"/>
      <c r="HM11" s="32" t="n"/>
      <c r="HN11" s="32" t="n"/>
      <c r="HO11" s="32" t="n"/>
      <c r="HP11" s="32" t="n"/>
      <c r="HQ11" s="32" t="n"/>
      <c r="HR11" s="32" t="n"/>
      <c r="HS11" s="32" t="n"/>
      <c r="HT11" s="32" t="n"/>
      <c r="HU11" s="32" t="n"/>
      <c r="HV11" s="32" t="n"/>
      <c r="HW11" s="32" t="n"/>
      <c r="HX11" s="32" t="n"/>
      <c r="HY11" s="32" t="n"/>
      <c r="HZ11" s="32" t="n"/>
      <c r="IA11" s="32" t="n"/>
      <c r="IB11" s="32" t="n"/>
      <c r="IC11" s="32" t="n"/>
      <c r="ID11" s="32" t="n"/>
      <c r="IE11" s="32" t="n"/>
      <c r="IF11" s="32" t="n"/>
      <c r="IG11" s="32" t="n"/>
      <c r="IH11" s="32" t="n"/>
      <c r="II11" s="32" t="n"/>
      <c r="IJ11" s="32" t="n"/>
      <c r="IK11" s="32" t="n"/>
      <c r="IL11" s="26" t="n"/>
      <c r="IM11" s="26" t="inlineStr">
        <is>
          <t>ez_manage.py:4233 top()</t>
        </is>
      </c>
      <c r="IN11" s="26" t="inlineStr">
        <is>
          <t>v12_quick_engine.py:837 x18</t>
        </is>
      </c>
      <c r="IO11" s="26" t="n"/>
    </row>
    <row r="12" ht="10.5" customHeight="1" s="67">
      <c r="A12" s="37" t="inlineStr">
        <is>
          <t>BANDAID_OFF_LOSER_RECOVER_PCT</t>
        </is>
      </c>
      <c r="B12" s="38" t="inlineStr">
        <is>
          <t>2.0</t>
        </is>
      </c>
      <c r="C12" s="38" t="n"/>
      <c r="D12" s="38" t="inlineStr">
        <is>
          <t>AUGMENT, ENTRY, EXIT, GLOBAL_CHECK, REDUCE, STOCKS_EXIT</t>
        </is>
      </c>
      <c r="E12" s="38" t="n"/>
      <c r="F12" s="26" t="n"/>
      <c r="G12" s="38">
        <f>IFERROR(VLOOKUP($A49&amp;"_"&amp;$B49,Results_Deltas!$A$2:$P$15000,5,FALSE),"")</f>
        <v/>
      </c>
      <c r="H12" s="38" t="inlineStr">
        <is>
          <t>Blanket (page end)</t>
        </is>
      </c>
      <c r="I12" s="26" t="n"/>
      <c r="J12" s="26" t="n"/>
      <c r="K12" s="26" t="n"/>
      <c r="L12" s="26" t="inlineStr">
        <is>
          <t>NO</t>
        </is>
      </c>
      <c r="M12" s="0" t="n">
        <v>-2.755827363764006</v>
      </c>
      <c r="N12" s="71" t="n">
        <v>115</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BANDAID_OFF_LOSER_RECOVER_PCT</t>
        </is>
      </c>
      <c r="B13" s="38" t="inlineStr">
        <is>
          <t>1.0</t>
        </is>
      </c>
      <c r="C13" s="38" t="n"/>
      <c r="D13" s="38" t="inlineStr">
        <is>
          <t>AUGMENT, ENTRY, EXIT, GLOBAL_CHECK, REDUCE, STOCKS_EXIT</t>
        </is>
      </c>
      <c r="E13" s="38" t="n"/>
      <c r="F13" s="26" t="n"/>
      <c r="G13" s="38">
        <f>IFERROR(VLOOKUP($A50&amp;"_"&amp;$B50,Results_Deltas!$A$2:$P$15000,5,FALSE),"")</f>
        <v/>
      </c>
      <c r="H13" s="38" t="inlineStr">
        <is>
          <t>Blanket (page end)</t>
        </is>
      </c>
      <c r="I13" s="26" t="n"/>
      <c r="J13" s="26" t="n"/>
      <c r="K13" s="26" t="n"/>
      <c r="L13" s="26" t="inlineStr">
        <is>
          <t>NO</t>
        </is>
      </c>
      <c r="M13" s="0" t="n">
        <v>-3.560587580512908</v>
      </c>
      <c r="N13" s="71" t="n">
        <v>111</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BANDAID_OFF_LOSER_RECOVER_PCT</t>
        </is>
      </c>
      <c r="B14" s="38" t="inlineStr">
        <is>
          <t>0.5</t>
        </is>
      </c>
      <c r="C14" s="38" t="n"/>
      <c r="D14" s="38" t="inlineStr">
        <is>
          <t>AUGMENT, ENTRY, EXIT, GLOBAL_CHECK, REDUCE, STOCKS_EXIT</t>
        </is>
      </c>
      <c r="E14" s="38" t="n"/>
      <c r="F14" s="26" t="n"/>
      <c r="G14" s="38">
        <f>IFERROR(VLOOKUP($A51&amp;"_"&amp;$B51,Results_Deltas!$A$2:$P$15000,5,FALSE),"")</f>
        <v/>
      </c>
      <c r="H14" s="38" t="inlineStr">
        <is>
          <t>Blanket (page end)</t>
        </is>
      </c>
      <c r="I14" s="26" t="n"/>
      <c r="J14" s="26" t="n"/>
      <c r="K14" s="26" t="n"/>
      <c r="L14" s="26" t="inlineStr">
        <is>
          <t>YES</t>
        </is>
      </c>
      <c r="M14" s="0" t="n">
        <v>-3.848673715899851</v>
      </c>
      <c r="N14" s="71" t="n">
        <v>111</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9" t="inlineStr">
        <is>
          <t>BAND_ARROW_ENABLED</t>
        </is>
      </c>
      <c r="B15" s="40" t="inlineStr">
        <is>
          <t>False</t>
        </is>
      </c>
      <c r="C15" s="38" t="n"/>
      <c r="D15" s="38" t="inlineStr">
        <is>
          <t>GLOBAL_CHECK, STOCKS_EXIT</t>
        </is>
      </c>
      <c r="E15" s="38" t="n"/>
      <c r="F15" s="26" t="n"/>
      <c r="G15" s="38">
        <f>IFERROR(VLOOKUP($A52&amp;"_"&amp;$B52,Results_Deltas!$A$2:$P$15000,5,FALSE),"")</f>
        <v/>
      </c>
      <c r="H15" s="38" t="inlineStr">
        <is>
          <t>Blanket (page end)</t>
        </is>
      </c>
      <c r="I15" s="26" t="n"/>
      <c r="J15" s="26" t="n"/>
      <c r="K15" s="26" t="n"/>
      <c r="L15" s="26" t="inlineStr">
        <is>
          <t>NO</t>
        </is>
      </c>
      <c r="M15" s="0" t="n">
        <v>-0.9517966494482196</v>
      </c>
      <c r="N15" s="71" t="n">
        <v>108</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BAND_ARROW_ENABLED</t>
        </is>
      </c>
      <c r="B16" s="38" t="inlineStr">
        <is>
          <t>True</t>
        </is>
      </c>
      <c r="C16" s="38" t="n"/>
      <c r="D16" s="38" t="inlineStr">
        <is>
          <t>GLOBAL_CHECK, STOCKS_EXIT</t>
        </is>
      </c>
      <c r="E16" s="38" t="n"/>
      <c r="F16" s="26" t="n"/>
      <c r="G16" s="38">
        <f>IFERROR(VLOOKUP($A53&amp;"_"&amp;$B53,Results_Deltas!$A$2:$P$15000,5,FALSE),"")</f>
        <v/>
      </c>
      <c r="H16" s="38" t="inlineStr">
        <is>
          <t>Blanket (page end)</t>
        </is>
      </c>
      <c r="I16" s="26" t="n"/>
      <c r="J16" s="26" t="n"/>
      <c r="K16" s="26" t="n"/>
      <c r="L16" s="26" t="inlineStr">
        <is>
          <t>NO</t>
        </is>
      </c>
      <c r="M16" s="74" t="n">
        <v>-3.74335106776776</v>
      </c>
      <c r="N16" s="71" t="n">
        <v>116</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COOLDOWN_LOCKS_FILTER_TF</t>
        </is>
      </c>
      <c r="B17" s="38" t="inlineStr">
        <is>
          <t>OFF</t>
        </is>
      </c>
      <c r="C17" s="38" t="n"/>
      <c r="D17" s="38" t="inlineStr">
        <is>
          <t>GLOBAL_CHECK</t>
        </is>
      </c>
      <c r="E17" s="38" t="n"/>
      <c r="F17" s="26" t="n"/>
      <c r="G17" s="38">
        <f>IFERROR(VLOOKUP($A54&amp;"_"&amp;$B54,Results_Deltas!$A$2:$P$15000,5,FALSE),"")</f>
        <v/>
      </c>
      <c r="H17" s="38" t="inlineStr">
        <is>
          <t>Blanket (page end)</t>
        </is>
      </c>
      <c r="I17" s="26" t="n"/>
      <c r="J17" s="26" t="n"/>
      <c r="K17" s="26" t="n"/>
      <c r="L17" s="26" t="inlineStr">
        <is>
          <t>NO</t>
        </is>
      </c>
      <c r="M17" s="74" t="n">
        <v>-4.028579967112566</v>
      </c>
      <c r="N17" s="71" t="n">
        <v>123</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COOLDOWN_LOCKS_FILTER_TF</t>
        </is>
      </c>
      <c r="B18" s="38" t="inlineStr">
        <is>
          <t>D</t>
        </is>
      </c>
      <c r="C18" s="38" t="n"/>
      <c r="D18" s="38" t="inlineStr">
        <is>
          <t>GLOBAL_CHECK</t>
        </is>
      </c>
      <c r="E18" s="38" t="n"/>
      <c r="F18" s="26" t="n"/>
      <c r="G18" s="38">
        <f>IFERROR(VLOOKUP($A55&amp;"_"&amp;$B55,Results_Deltas!$A$2:$P$15000,5,FALSE),"")</f>
        <v/>
      </c>
      <c r="H18" s="38" t="inlineStr">
        <is>
          <t>Blanket (page end)</t>
        </is>
      </c>
      <c r="I18" s="26" t="n"/>
      <c r="J18" s="26" t="n"/>
      <c r="K18" s="26" t="n"/>
      <c r="L18" s="26" t="inlineStr">
        <is>
          <t>NO</t>
        </is>
      </c>
      <c r="M18" s="74" t="n">
        <v>-4.121987401513442</v>
      </c>
      <c r="N18" s="71" t="n">
        <v>122</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COOLDOWN_LOCKS_FILTER_TF</t>
        </is>
      </c>
      <c r="B19" s="38" t="inlineStr">
        <is>
          <t>4h</t>
        </is>
      </c>
      <c r="C19" s="38" t="n"/>
      <c r="D19" s="38" t="inlineStr">
        <is>
          <t>GLOBAL_CHECK</t>
        </is>
      </c>
      <c r="E19" s="38" t="n"/>
      <c r="F19" s="26" t="n"/>
      <c r="G19" s="38">
        <f>IFERROR(VLOOKUP($A56&amp;"_"&amp;$B56,Results_Deltas!$A$2:$P$15000,5,FALSE),"")</f>
        <v/>
      </c>
      <c r="H19" s="38" t="inlineStr">
        <is>
          <t>Blanket (page end)</t>
        </is>
      </c>
      <c r="I19" s="26" t="n"/>
      <c r="J19" s="26" t="n"/>
      <c r="K19" s="26" t="n"/>
      <c r="L19" s="26" t="inlineStr">
        <is>
          <t>NO</t>
        </is>
      </c>
      <c r="M19" s="74" t="n">
        <v>-4.054590969105028</v>
      </c>
      <c r="N19" s="71" t="n">
        <v>122</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COOLDOWN_LOCKS_FILTER_TF</t>
        </is>
      </c>
      <c r="B20" s="38" t="inlineStr">
        <is>
          <t>1h</t>
        </is>
      </c>
      <c r="C20" s="38" t="n"/>
      <c r="D20" s="38" t="inlineStr">
        <is>
          <t>GLOBAL_CHECK</t>
        </is>
      </c>
      <c r="E20" s="38" t="n"/>
      <c r="F20" s="26" t="n"/>
      <c r="G20" s="38">
        <f>IFERROR(VLOOKUP($A57&amp;"_"&amp;$B57,Results_Deltas!$A$2:$P$15000,5,FALSE),"")</f>
        <v/>
      </c>
      <c r="H20" s="38" t="inlineStr">
        <is>
          <t>Blanket (page end)</t>
        </is>
      </c>
      <c r="I20" s="26" t="n"/>
      <c r="J20" s="26" t="n"/>
      <c r="K20" s="26" t="n"/>
      <c r="L20" s="26" t="inlineStr">
        <is>
          <t>NO</t>
        </is>
      </c>
      <c r="M20" s="74" t="n">
        <v>-3.92394930675324</v>
      </c>
      <c r="N20" s="71" t="n">
        <v>123</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9" t="inlineStr">
        <is>
          <t>COOLDOWN_LOCKS_FILTER_TF</t>
        </is>
      </c>
      <c r="B21" s="40" t="inlineStr">
        <is>
          <t>15m</t>
        </is>
      </c>
      <c r="C21" s="38" t="n"/>
      <c r="D21" s="38" t="inlineStr">
        <is>
          <t>GLOBAL_CHECK</t>
        </is>
      </c>
      <c r="E21" s="38" t="n"/>
      <c r="F21" s="26" t="n"/>
      <c r="G21" s="38">
        <f>IFERROR(VLOOKUP($A58&amp;"_"&amp;$B58,Results_Deltas!$A$2:$P$15000,5,FALSE),"")</f>
        <v/>
      </c>
      <c r="H21" s="38" t="inlineStr">
        <is>
          <t>Blanket (page end)</t>
        </is>
      </c>
      <c r="I21" s="26" t="n"/>
      <c r="J21" s="26" t="n"/>
      <c r="K21" s="26" t="n"/>
      <c r="L21" s="26" t="inlineStr">
        <is>
          <t>NO</t>
        </is>
      </c>
      <c r="M21" s="74" t="n">
        <v>-1.01866874317438</v>
      </c>
      <c r="N21" s="71" t="n">
        <v>107</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9" t="inlineStr">
        <is>
          <t>CRYPTO_SPIKE_FADE_THRESHOLD_PCT</t>
        </is>
      </c>
      <c r="B22" s="40" t="inlineStr">
        <is>
          <t>10</t>
        </is>
      </c>
      <c r="C22" s="38" t="n"/>
      <c r="D22" s="38" t="inlineStr">
        <is>
          <t>GLOBAL_CHECK, STOCKS_EXIT</t>
        </is>
      </c>
      <c r="E22" s="38" t="n"/>
      <c r="F22" s="26" t="n"/>
      <c r="G22" s="38">
        <f>IFERROR(VLOOKUP($A59&amp;"_"&amp;$B59,Results_Deltas!$A$2:$P$15000,5,FALSE),"")</f>
        <v/>
      </c>
      <c r="H22" s="38" t="inlineStr">
        <is>
          <t>Blanket (page end)</t>
        </is>
      </c>
      <c r="I22" s="26" t="n"/>
      <c r="J22" s="26" t="n"/>
      <c r="K22" s="26" t="n"/>
      <c r="L22" s="26" t="inlineStr">
        <is>
          <t>NO</t>
        </is>
      </c>
      <c r="M22" s="74" t="n">
        <v>-2.107178556060148</v>
      </c>
      <c r="N22" s="71" t="n">
        <v>120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CRYPTO_SPIKE_FADE_THRESHOLD_PCT</t>
        </is>
      </c>
      <c r="B23" s="38" t="inlineStr">
        <is>
          <t>12.5</t>
        </is>
      </c>
      <c r="C23" s="38" t="n"/>
      <c r="D23" s="38" t="inlineStr">
        <is>
          <t>GLOBAL_CHECK, STOCKS_EXIT</t>
        </is>
      </c>
      <c r="E23" s="38" t="n"/>
      <c r="F23" s="26" t="n"/>
      <c r="G23" s="38">
        <f>IFERROR(VLOOKUP($A60&amp;"_"&amp;$B60,Results_Deltas!$A$2:$P$15000,5,FALSE),"")</f>
        <v/>
      </c>
      <c r="H23" s="38" t="inlineStr">
        <is>
          <t>Blanket (page end)</t>
        </is>
      </c>
      <c r="I23" s="26" t="n"/>
      <c r="J23" s="26" t="n"/>
      <c r="K23" s="26" t="n"/>
      <c r="L23" s="26" t="inlineStr">
        <is>
          <t>NO</t>
        </is>
      </c>
      <c r="M23" s="74" t="n">
        <v>-3.23024615589541</v>
      </c>
      <c r="N23" s="71" t="n">
        <v>119</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CRYPTO_SPIKE_FADE_THRESHOLD_PCT</t>
        </is>
      </c>
      <c r="B24" s="38" t="inlineStr">
        <is>
          <t>7.5</t>
        </is>
      </c>
      <c r="C24" s="38" t="n"/>
      <c r="D24" s="38" t="inlineStr">
        <is>
          <t>GLOBAL_CHECK, STOCKS_EXIT</t>
        </is>
      </c>
      <c r="E24" s="38" t="n"/>
      <c r="F24" s="26" t="n"/>
      <c r="G24" s="38">
        <f>IFERROR(VLOOKUP($A61&amp;"_"&amp;$B61,Results_Deltas!$A$2:$P$15000,5,FALSE),"")</f>
        <v/>
      </c>
      <c r="H24" s="38" t="inlineStr">
        <is>
          <t>Blanket (page end)</t>
        </is>
      </c>
      <c r="I24" s="26" t="n"/>
      <c r="J24" s="26" t="n"/>
      <c r="K24" s="26" t="n"/>
      <c r="L24" s="26" t="inlineStr">
        <is>
          <t>NO</t>
        </is>
      </c>
      <c r="M24" s="74" t="n">
        <v>-3.119257057565497</v>
      </c>
      <c r="N24" s="71" t="n">
        <v>118</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CRYPTO_SPIKE_FADE_THRESHOLD_PCT</t>
        </is>
      </c>
      <c r="B25" s="38" t="inlineStr">
        <is>
          <t>5</t>
        </is>
      </c>
      <c r="C25" s="38" t="n"/>
      <c r="D25" s="38" t="inlineStr">
        <is>
          <t>GLOBAL_CHECK, STOCKS_EXIT</t>
        </is>
      </c>
      <c r="E25" s="38" t="n"/>
      <c r="F25" s="26" t="n"/>
      <c r="G25" s="38">
        <f>IFERROR(VLOOKUP($A62&amp;"_"&amp;$B62,Results_Deltas!$A$2:$P$15000,5,FALSE),"")</f>
        <v/>
      </c>
      <c r="H25" s="38" t="inlineStr">
        <is>
          <t>Blanket (page end)</t>
        </is>
      </c>
      <c r="I25" s="26" t="n"/>
      <c r="J25" s="26" t="n"/>
      <c r="K25" s="26" t="n"/>
      <c r="L25" s="26" t="inlineStr">
        <is>
          <t>YES</t>
        </is>
      </c>
      <c r="M25" s="74" t="n">
        <v>-2.02794886506575</v>
      </c>
      <c r="N25" s="71" t="n">
        <v>119</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9" t="inlineStr">
        <is>
          <t>DC_MOMENT_STRONG_THRESHOLD</t>
        </is>
      </c>
      <c r="B26" s="40" t="inlineStr">
        <is>
          <t>40</t>
        </is>
      </c>
      <c r="C26" s="38" t="n"/>
      <c r="D26" s="38" t="inlineStr">
        <is>
          <t>ENTRY, GLOBAL_CHECK, STOCKS_EXIT</t>
        </is>
      </c>
      <c r="E26" s="38" t="n"/>
      <c r="F26" s="26" t="n"/>
      <c r="G26" s="38">
        <f>IFERROR(VLOOKUP($A63&amp;"_"&amp;$B63,Results_Deltas!$A$2:$P$15000,5,FALSE),"")</f>
        <v/>
      </c>
      <c r="H26" s="38" t="inlineStr">
        <is>
          <t>Blanket (page end)</t>
        </is>
      </c>
      <c r="I26" s="26" t="n"/>
      <c r="J26" s="26" t="n"/>
      <c r="K26" s="26" t="n"/>
      <c r="L26" s="26" t="inlineStr">
        <is>
          <t>YES</t>
        </is>
      </c>
      <c r="M26" s="74" t="n">
        <v>-2.541637548777535</v>
      </c>
      <c r="N26" s="71" t="n">
        <v>118</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DC_MOMENT_STRONG_THRESHOLD</t>
        </is>
      </c>
      <c r="B27" s="38" t="inlineStr">
        <is>
          <t>50</t>
        </is>
      </c>
      <c r="C27" s="38" t="n"/>
      <c r="D27" s="38" t="inlineStr">
        <is>
          <t>ENTRY, GLOBAL_CHECK, STOCKS_EXIT</t>
        </is>
      </c>
      <c r="E27" s="38" t="n"/>
      <c r="F27" s="26" t="n"/>
      <c r="G27" s="38">
        <f>IFERROR(VLOOKUP($A64&amp;"_"&amp;$B64,Results_Deltas!$A$2:$P$15000,5,FALSE),"")</f>
        <v/>
      </c>
      <c r="H27" s="38" t="inlineStr">
        <is>
          <t>Blanket (page end)</t>
        </is>
      </c>
      <c r="I27" s="26" t="n"/>
      <c r="J27" s="26" t="n"/>
      <c r="K27" s="26" t="n"/>
      <c r="L27" s="26" t="inlineStr">
        <is>
          <t>NO</t>
        </is>
      </c>
      <c r="M27" s="74" t="n">
        <v>-4.012437551701506</v>
      </c>
      <c r="N27" s="71" t="n">
        <v>114</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DC_MOMENT_STRONG_THRESHOLD</t>
        </is>
      </c>
      <c r="B28" s="38" t="inlineStr">
        <is>
          <t>30</t>
        </is>
      </c>
      <c r="C28" s="38" t="n"/>
      <c r="D28" s="38" t="inlineStr">
        <is>
          <t>ENTRY, GLOBAL_CHECK, STOCKS_EXIT</t>
        </is>
      </c>
      <c r="E28" s="38" t="n"/>
      <c r="F28" s="26" t="n"/>
      <c r="G28" s="38">
        <f>IFERROR(VLOOKUP($A65&amp;"_"&amp;$B65,Results_Deltas!$A$2:$P$15000,5,FALSE),"")</f>
        <v/>
      </c>
      <c r="H28" s="38" t="inlineStr">
        <is>
          <t>Blanket (page end)</t>
        </is>
      </c>
      <c r="I28" s="26" t="n"/>
      <c r="J28" s="26" t="n"/>
      <c r="K28" s="26" t="n"/>
      <c r="L28" s="26" t="inlineStr">
        <is>
          <t>NO</t>
        </is>
      </c>
      <c r="M28" s="74" t="n">
        <v>-3.79797289866438</v>
      </c>
      <c r="N28" s="71" t="n">
        <v>114</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DC_MOMENT_STRONG_THRESHOLD</t>
        </is>
      </c>
      <c r="B29" s="38" t="inlineStr">
        <is>
          <t>20</t>
        </is>
      </c>
      <c r="C29" s="38" t="n"/>
      <c r="D29" s="38" t="inlineStr">
        <is>
          <t>ENTRY, GLOBAL_CHECK, STOCKS_EXIT</t>
        </is>
      </c>
      <c r="E29" s="38" t="n"/>
      <c r="F29" s="26" t="n"/>
      <c r="G29" s="38">
        <f>IFERROR(VLOOKUP($A66&amp;"_"&amp;$B66,Results_Deltas!$A$2:$P$15000,5,FALSE),"")</f>
        <v/>
      </c>
      <c r="H29" s="38" t="inlineStr">
        <is>
          <t>Blanket (page end)</t>
        </is>
      </c>
      <c r="I29" s="26" t="n"/>
      <c r="J29" s="26" t="n"/>
      <c r="K29" s="26" t="n"/>
      <c r="L29" s="26" t="inlineStr">
        <is>
          <t>NO</t>
        </is>
      </c>
      <c r="M29" s="74" t="n">
        <v>-2.325615762368202</v>
      </c>
      <c r="N29" s="71" t="n">
        <v>118</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DELTA_HTF_GATE</t>
        </is>
      </c>
      <c r="B30" s="38" t="inlineStr">
        <is>
          <t>4h</t>
        </is>
      </c>
      <c r="C30" s="38" t="n"/>
      <c r="D30" s="38" t="inlineStr">
        <is>
          <t>ENTRY, GLOBAL_CHECK, STOCKS_EXIT</t>
        </is>
      </c>
      <c r="E30" s="38" t="n"/>
      <c r="F30" s="26" t="n"/>
      <c r="G30" s="38">
        <f>IFERROR(VLOOKUP($A67&amp;"_"&amp;$B67,Results_Deltas!$A$2:$P$15000,5,FALSE),"")</f>
        <v/>
      </c>
      <c r="H30" s="38" t="inlineStr">
        <is>
          <t>Blanket (page end)</t>
        </is>
      </c>
      <c r="I30" s="26" t="n"/>
      <c r="J30" s="26" t="n"/>
      <c r="K30" s="26" t="n"/>
      <c r="L30" s="26" t="inlineStr">
        <is>
          <t>YES</t>
        </is>
      </c>
      <c r="M30" s="74" t="n">
        <v>-2.68058110965206</v>
      </c>
      <c r="N30" s="71" t="n">
        <v>113</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DELTA_HTF_GATE</t>
        </is>
      </c>
      <c r="B31" s="38" t="inlineStr">
        <is>
          <t>4h_ALT</t>
        </is>
      </c>
      <c r="C31" s="38" t="n"/>
      <c r="D31" s="38" t="inlineStr">
        <is>
          <t>ENTRY, GLOBAL_CHECK, STOCKS_EXIT</t>
        </is>
      </c>
      <c r="E31" s="38" t="n"/>
      <c r="F31" s="26" t="n"/>
      <c r="G31" s="38">
        <f>IFERROR(VLOOKUP($A68&amp;"_"&amp;$B68,Results_Deltas!$A$2:$P$15000,5,FALSE),"")</f>
        <v/>
      </c>
      <c r="H31" s="38" t="inlineStr">
        <is>
          <t>Blanket (page end)</t>
        </is>
      </c>
      <c r="I31" s="26" t="n"/>
      <c r="J31" s="26" t="n"/>
      <c r="K31" s="26" t="n"/>
      <c r="L31" s="26" t="inlineStr">
        <is>
          <t>NO</t>
        </is>
      </c>
      <c r="M31" s="74" t="n">
        <v>-2.721514998193539</v>
      </c>
      <c r="N31" s="71" t="n">
        <v>112</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9" t="inlineStr">
        <is>
          <t>DELTA_REENTRY_FILTER_ENABLED</t>
        </is>
      </c>
      <c r="B32" s="40" t="inlineStr">
        <is>
          <t>False</t>
        </is>
      </c>
      <c r="C32" s="38" t="n"/>
      <c r="D32" s="38" t="inlineStr">
        <is>
          <t>ENTRY, GLOBAL_CHECK, STOCKS_EXIT</t>
        </is>
      </c>
      <c r="E32" s="38" t="n"/>
      <c r="F32" s="26" t="n"/>
      <c r="G32" s="38">
        <f>IFERROR(VLOOKUP($A69&amp;"_"&amp;$B69,Results_Deltas!$A$2:$P$15000,5,FALSE),"")</f>
        <v/>
      </c>
      <c r="H32" s="38" t="inlineStr">
        <is>
          <t>Blanket (page end)</t>
        </is>
      </c>
      <c r="I32" s="26" t="n"/>
      <c r="J32" s="26" t="n"/>
      <c r="K32" s="26" t="n"/>
      <c r="L32" s="26" t="inlineStr">
        <is>
          <t>NO</t>
        </is>
      </c>
      <c r="M32" s="74" t="n">
        <v>-0.9302085781616091</v>
      </c>
      <c r="N32" s="71" t="n">
        <v>106</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DELTA_REENTRY_FILTER_ENABLED</t>
        </is>
      </c>
      <c r="B33" s="38" t="inlineStr">
        <is>
          <t>True</t>
        </is>
      </c>
      <c r="C33" s="38" t="n"/>
      <c r="D33" s="38" t="inlineStr">
        <is>
          <t>ENTRY, GLOBAL_CHECK, STOCKS_EXIT</t>
        </is>
      </c>
      <c r="E33" s="38" t="n"/>
      <c r="F33" s="26" t="n"/>
      <c r="G33" s="38">
        <f>IFERROR(VLOOKUP($A70&amp;"_"&amp;$B70,Results_Deltas!$A$2:$P$15000,5,FALSE),"")</f>
        <v/>
      </c>
      <c r="H33" s="38" t="inlineStr">
        <is>
          <t>Blanket (page end)</t>
        </is>
      </c>
      <c r="I33" s="26" t="n"/>
      <c r="J33" s="26" t="n"/>
      <c r="K33" s="26" t="n"/>
      <c r="L33" s="26" t="inlineStr">
        <is>
          <t>NO</t>
        </is>
      </c>
      <c r="M33" s="74" t="n">
        <v>-2.520695905760544</v>
      </c>
      <c r="N33" s="71" t="n">
        <v>116</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DUP_GUARD_FILTER_TF</t>
        </is>
      </c>
      <c r="B34" s="38" t="inlineStr">
        <is>
          <t>OFF</t>
        </is>
      </c>
      <c r="C34" s="38" t="n"/>
      <c r="D34" s="38" t="inlineStr">
        <is>
          <t>GLOBAL_CHECK</t>
        </is>
      </c>
      <c r="E34" s="38" t="n"/>
      <c r="F34" s="26" t="n"/>
      <c r="G34" s="38">
        <f>IFERROR(VLOOKUP($A71&amp;"_"&amp;$B71,Results_Deltas!$A$2:$P$15000,5,FALSE),"")</f>
        <v/>
      </c>
      <c r="H34" s="38" t="inlineStr">
        <is>
          <t>Blanket (page end)</t>
        </is>
      </c>
      <c r="I34" s="26" t="n"/>
      <c r="J34" s="26" t="n"/>
      <c r="K34" s="26" t="n"/>
      <c r="L34" s="26" t="inlineStr">
        <is>
          <t>NO</t>
        </is>
      </c>
      <c r="M34" s="74" t="n">
        <v>-3.974606042820432</v>
      </c>
      <c r="N34" s="71" t="n">
        <v>118</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DUP_GUARD_FILTER_TF</t>
        </is>
      </c>
      <c r="B35" s="38" t="inlineStr">
        <is>
          <t>D</t>
        </is>
      </c>
      <c r="C35" s="38" t="n"/>
      <c r="D35" s="38" t="inlineStr">
        <is>
          <t>GLOBAL_CHECK</t>
        </is>
      </c>
      <c r="E35" s="38" t="n"/>
      <c r="F35" s="26" t="n"/>
      <c r="G35" s="38">
        <f>IFERROR(VLOOKUP($A72&amp;"_"&amp;$B72,Results_Deltas!$A$2:$P$15000,5,FALSE),"")</f>
        <v/>
      </c>
      <c r="H35" s="38" t="inlineStr">
        <is>
          <t>Blanket (page end)</t>
        </is>
      </c>
      <c r="I35" s="26" t="n"/>
      <c r="J35" s="26" t="n"/>
      <c r="K35" s="26" t="n"/>
      <c r="L35" s="26" t="inlineStr">
        <is>
          <t>NO</t>
        </is>
      </c>
      <c r="M35" s="74" t="n">
        <v>-3.71743544792509</v>
      </c>
      <c r="N35" s="71" t="n">
        <v>119</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DUP_GUARD_FILTER_TF</t>
        </is>
      </c>
      <c r="B36" s="38" t="inlineStr">
        <is>
          <t>4h</t>
        </is>
      </c>
      <c r="C36" s="38" t="n"/>
      <c r="D36" s="38" t="inlineStr">
        <is>
          <t>GLOBAL_CHECK</t>
        </is>
      </c>
      <c r="E36" s="38" t="n"/>
      <c r="F36" s="26" t="n"/>
      <c r="G36" s="38">
        <f>IFERROR(VLOOKUP($A73&amp;"_"&amp;$B73,Results_Deltas!$A$2:$P$15000,5,FALSE),"")</f>
        <v/>
      </c>
      <c r="H36" s="38" t="inlineStr">
        <is>
          <t>Blanket (page end)</t>
        </is>
      </c>
      <c r="I36" s="26" t="n"/>
      <c r="J36" s="26" t="n"/>
      <c r="K36" s="26" t="n"/>
      <c r="L36" s="26" t="inlineStr">
        <is>
          <t>YES</t>
        </is>
      </c>
      <c r="M36" s="74" t="n">
        <v>-4.253181970517748</v>
      </c>
      <c r="N36" s="71" t="n">
        <v>119</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DUP_GUARD_FILTER_TF</t>
        </is>
      </c>
      <c r="B37" s="38" t="inlineStr">
        <is>
          <t>1h</t>
        </is>
      </c>
      <c r="C37" s="38" t="n"/>
      <c r="D37" s="38" t="inlineStr">
        <is>
          <t>GLOBAL_CHECK</t>
        </is>
      </c>
      <c r="E37" s="38" t="n"/>
      <c r="F37" s="26" t="n"/>
      <c r="G37" s="38">
        <f>IFERROR(VLOOKUP($A74&amp;"_"&amp;$B74,Results_Deltas!$A$2:$P$15000,5,FALSE),"")</f>
        <v/>
      </c>
      <c r="H37" s="38" t="inlineStr">
        <is>
          <t>Blanket (page end)</t>
        </is>
      </c>
      <c r="I37" s="26" t="n"/>
      <c r="J37" s="26" t="n"/>
      <c r="K37" s="26" t="n"/>
      <c r="L37" s="26" t="inlineStr">
        <is>
          <t>NO</t>
        </is>
      </c>
      <c r="M37" s="74" t="n">
        <v>-3.904395402866698</v>
      </c>
      <c r="N37" s="71" t="n">
        <v>119</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9" t="inlineStr">
        <is>
          <t>DUP_GUARD_FILTER_TF</t>
        </is>
      </c>
      <c r="B38" s="40" t="inlineStr">
        <is>
          <t>15m</t>
        </is>
      </c>
      <c r="C38" s="38" t="n"/>
      <c r="D38" s="38" t="inlineStr">
        <is>
          <t>GLOBAL_CHECK</t>
        </is>
      </c>
      <c r="E38" s="38" t="n"/>
      <c r="F38" s="26" t="n"/>
      <c r="G38" s="38">
        <f>IFERROR(VLOOKUP($A75&amp;"_"&amp;$B75,Results_Deltas!$A$2:$P$15000,5,FALSE),"")</f>
        <v/>
      </c>
      <c r="H38" s="38" t="inlineStr">
        <is>
          <t>Blanket (page end)</t>
        </is>
      </c>
      <c r="I38" s="26" t="n"/>
      <c r="J38" s="26" t="n"/>
      <c r="K38" s="26" t="n"/>
      <c r="L38" s="26" t="inlineStr">
        <is>
          <t>NO</t>
        </is>
      </c>
      <c r="M38" s="74" t="n">
        <v>-1.039195965681635</v>
      </c>
      <c r="N38" s="71" t="n">
        <v>107</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EMA_9_21_FILTER_MIN_TFS</t>
        </is>
      </c>
      <c r="B39" s="38" t="inlineStr">
        <is>
          <t>0</t>
        </is>
      </c>
      <c r="C39" s="38" t="n"/>
      <c r="D39" s="38" t="inlineStr">
        <is>
          <t>GLOBAL_CHECK</t>
        </is>
      </c>
      <c r="E39" s="38" t="n"/>
      <c r="F39" s="26" t="n"/>
      <c r="G39" s="38">
        <f>IFERROR(VLOOKUP($A76&amp;"_"&amp;$B76,Results_Deltas!$A$2:$P$15000,5,FALSE),"")</f>
        <v/>
      </c>
      <c r="H39" s="38" t="inlineStr">
        <is>
          <t>Blanket (page end)</t>
        </is>
      </c>
      <c r="I39" s="26" t="n"/>
      <c r="J39" s="26" t="n"/>
      <c r="K39" s="26" t="n"/>
      <c r="L39" s="26" t="inlineStr">
        <is>
          <t>NO</t>
        </is>
      </c>
      <c r="M39" s="74" t="n">
        <v>-3.069191399395048</v>
      </c>
      <c r="N39" s="71" t="n">
        <v>119</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EMA_9_21_FILTER_MIN_TFS</t>
        </is>
      </c>
      <c r="B40" s="38" t="inlineStr">
        <is>
          <t>2</t>
        </is>
      </c>
      <c r="C40" s="38" t="n"/>
      <c r="D40" s="38" t="inlineStr">
        <is>
          <t>GLOBAL_CHECK</t>
        </is>
      </c>
      <c r="E40" s="38" t="n"/>
      <c r="F40" s="26" t="n"/>
      <c r="G40" s="38">
        <f>IFERROR(VLOOKUP($A77&amp;"_"&amp;$B77,Results_Deltas!$A$2:$P$15000,5,FALSE),"")</f>
        <v/>
      </c>
      <c r="H40" s="38" t="inlineStr">
        <is>
          <t>Blanket (page end)</t>
        </is>
      </c>
      <c r="I40" s="26" t="n"/>
      <c r="J40" s="26" t="n"/>
      <c r="K40" s="26" t="n"/>
      <c r="L40" s="26" t="inlineStr">
        <is>
          <t>NO</t>
        </is>
      </c>
      <c r="M40" s="74" t="n">
        <v>-3.005249246757141</v>
      </c>
      <c r="N40" s="71" t="n">
        <v>119</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EMA_9_21_FILTER_MIN_TFS</t>
        </is>
      </c>
      <c r="B41" s="38" t="inlineStr">
        <is>
          <t>1</t>
        </is>
      </c>
      <c r="C41" s="38" t="n"/>
      <c r="D41" s="38" t="inlineStr">
        <is>
          <t>GLOBAL_CHECK</t>
        </is>
      </c>
      <c r="E41" s="38" t="n"/>
      <c r="F41" s="26" t="n"/>
      <c r="G41" s="38">
        <f>IFERROR(VLOOKUP($A78&amp;"_"&amp;$B78,Results_Deltas!$A$2:$P$15000,5,FALSE),"")</f>
        <v/>
      </c>
      <c r="H41" s="38" t="inlineStr">
        <is>
          <t>Blanket (page end)</t>
        </is>
      </c>
      <c r="I41" s="26" t="n"/>
      <c r="J41" s="26" t="n"/>
      <c r="K41" s="26" t="n"/>
      <c r="L41" s="26" t="inlineStr">
        <is>
          <t>NO</t>
        </is>
      </c>
      <c r="M41" s="74" t="n">
        <v>-2.160096533619081</v>
      </c>
      <c r="N41" s="71" t="n">
        <v>120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EMA_BLANKET_FILTER_ENABLED</t>
        </is>
      </c>
      <c r="B42" s="38" t="inlineStr">
        <is>
          <t>False</t>
        </is>
      </c>
      <c r="C42" s="38" t="n"/>
      <c r="D42" s="38" t="inlineStr">
        <is>
          <t>GLOBAL_CHECK</t>
        </is>
      </c>
      <c r="E42" s="38" t="n"/>
      <c r="F42" s="26" t="n"/>
      <c r="G42" s="38">
        <f>IFERROR(VLOOKUP($A79&amp;"_"&amp;$B79,Results_Deltas!$A$2:$P$15000,5,FALSE),"")</f>
        <v/>
      </c>
      <c r="H42" s="38" t="inlineStr">
        <is>
          <t>Blanket (page end)</t>
        </is>
      </c>
      <c r="I42" s="26" t="n"/>
      <c r="J42" s="26" t="n"/>
      <c r="K42" s="26" t="n"/>
      <c r="L42" s="26" t="inlineStr">
        <is>
          <t>YES</t>
        </is>
      </c>
      <c r="M42" s="74" t="n">
        <v>-2.978537168796942</v>
      </c>
      <c r="N42" s="71" t="n">
        <v>119</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9" t="inlineStr">
        <is>
          <t>EMA_BLANKET_FILTER_ENABLED</t>
        </is>
      </c>
      <c r="B43" s="40" t="inlineStr">
        <is>
          <t>True</t>
        </is>
      </c>
      <c r="C43" s="38" t="n"/>
      <c r="D43" s="38" t="inlineStr">
        <is>
          <t>GLOBAL_CHECK</t>
        </is>
      </c>
      <c r="E43" s="38" t="n"/>
      <c r="F43" s="26" t="n"/>
      <c r="G43" s="38">
        <f>IFERROR(VLOOKUP($A80&amp;"_"&amp;$B80,Results_Deltas!$A$2:$P$15000,5,FALSE),"")</f>
        <v/>
      </c>
      <c r="H43" s="38" t="inlineStr">
        <is>
          <t>Blanket (page end)</t>
        </is>
      </c>
      <c r="I43" s="26" t="n"/>
      <c r="J43" s="26" t="n"/>
      <c r="K43" s="26" t="n"/>
      <c r="L43" s="26" t="inlineStr">
        <is>
          <t>NO</t>
        </is>
      </c>
      <c r="M43" s="74" t="n">
        <v>-1.028121288727152</v>
      </c>
      <c r="N43" s="71" t="n">
        <v>107</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EMA_BLANKET_FILTER_MIN_TFS</t>
        </is>
      </c>
      <c r="B44" s="38" t="inlineStr">
        <is>
          <t>0</t>
        </is>
      </c>
      <c r="C44" s="38" t="n"/>
      <c r="D44" s="38" t="inlineStr">
        <is>
          <t>GLOBAL_CHECK</t>
        </is>
      </c>
      <c r="E44" s="38" t="n"/>
      <c r="F44" s="26" t="n"/>
      <c r="G44" s="38">
        <f>IFERROR(VLOOKUP($A81&amp;"_"&amp;$B81,Results_Deltas!$A$2:$P$15000,5,FALSE),"")</f>
        <v/>
      </c>
      <c r="H44" s="38" t="inlineStr">
        <is>
          <t>Blanket (page end)</t>
        </is>
      </c>
      <c r="I44" s="26" t="n"/>
      <c r="J44" s="26" t="n"/>
      <c r="K44" s="26" t="n"/>
      <c r="L44" s="26" t="inlineStr">
        <is>
          <t>NO</t>
        </is>
      </c>
      <c r="M44" s="74" t="n">
        <v>-3.086498932678316</v>
      </c>
      <c r="N44" s="71" t="n">
        <v>119</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EMA_BLANKET_FILTER_MIN_TFS</t>
        </is>
      </c>
      <c r="B45" s="38" t="inlineStr">
        <is>
          <t>2</t>
        </is>
      </c>
      <c r="C45" s="38" t="n"/>
      <c r="D45" s="38" t="inlineStr">
        <is>
          <t>GLOBAL_CHECK</t>
        </is>
      </c>
      <c r="E45" s="38" t="n"/>
      <c r="F45" s="26" t="n"/>
      <c r="G45" s="38">
        <f>IFERROR(VLOOKUP($A82&amp;"_"&amp;$B82,Results_Deltas!$A$2:$P$15000,5,FALSE),"")</f>
        <v/>
      </c>
      <c r="H45" s="38" t="inlineStr">
        <is>
          <t>Blanket (page end)</t>
        </is>
      </c>
      <c r="I45" s="26" t="n"/>
      <c r="J45" s="26" t="n"/>
      <c r="K45" s="26" t="n"/>
      <c r="L45" s="26" t="inlineStr">
        <is>
          <t>NO</t>
        </is>
      </c>
      <c r="M45" s="74" t="n">
        <v>-3.282544241956537</v>
      </c>
      <c r="N45" s="71" t="n">
        <v>119</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EMA_BLANKET_FILTER_MIN_TFS</t>
        </is>
      </c>
      <c r="B46" s="38" t="inlineStr">
        <is>
          <t>1</t>
        </is>
      </c>
      <c r="C46" s="38" t="n"/>
      <c r="D46" s="38" t="inlineStr">
        <is>
          <t>GLOBAL_CHECK</t>
        </is>
      </c>
      <c r="E46" s="38" t="n"/>
      <c r="F46" s="26" t="n"/>
      <c r="G46" s="38">
        <f>IFERROR(VLOOKUP($A83&amp;"_"&amp;$B83,Results_Deltas!$A$2:$P$15000,5,FALSE),"")</f>
        <v/>
      </c>
      <c r="H46" s="38" t="inlineStr">
        <is>
          <t>Blanket (page end)</t>
        </is>
      </c>
      <c r="I46" s="26" t="n"/>
      <c r="J46" s="26" t="n"/>
      <c r="K46" s="26" t="n"/>
      <c r="L46" s="26" t="inlineStr">
        <is>
          <t>NO</t>
        </is>
      </c>
      <c r="M46" s="74" t="n">
        <v>-2.048460555256715</v>
      </c>
      <c r="N46" s="71" t="n">
        <v>120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EXECUTE_NOW_SINGLE_GATE_ENFORCE</t>
        </is>
      </c>
      <c r="B47" s="38" t="inlineStr">
        <is>
          <t>0.0</t>
        </is>
      </c>
      <c r="C47" s="38" t="n"/>
      <c r="D47" s="38" t="inlineStr">
        <is>
          <t>ENTRY, GLOBAL_CHECK, STOCKS_EXIT</t>
        </is>
      </c>
      <c r="E47" s="38" t="n"/>
      <c r="F47" s="26" t="n"/>
      <c r="G47" s="38">
        <f>IFERROR(VLOOKUP($A84&amp;"_"&amp;$B84,Results_Deltas!$A$2:$P$15000,5,FALSE),"")</f>
        <v/>
      </c>
      <c r="H47" s="38" t="inlineStr">
        <is>
          <t>Blanket (page end)</t>
        </is>
      </c>
      <c r="I47" s="26" t="n"/>
      <c r="J47" s="26" t="n"/>
      <c r="K47" s="26" t="n"/>
      <c r="L47" s="26" t="inlineStr">
        <is>
          <t>YES</t>
        </is>
      </c>
      <c r="M47" s="74" t="n">
        <v>-0.9941481124598061</v>
      </c>
      <c r="N47" s="71" t="n">
        <v>118</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EXECUTE_NOW_SINGLE_GATE_ENFORCE</t>
        </is>
      </c>
      <c r="B48" s="38" t="inlineStr">
        <is>
          <t>0.0_ALT</t>
        </is>
      </c>
      <c r="C48" s="38" t="n"/>
      <c r="D48" s="38" t="inlineStr">
        <is>
          <t>ENTRY, GLOBAL_CHECK, STOCKS_EXIT</t>
        </is>
      </c>
      <c r="E48" s="38" t="n"/>
      <c r="F48" s="26" t="n"/>
      <c r="G48" s="38">
        <f>IFERROR(VLOOKUP($A85&amp;"_"&amp;$B85,Results_Deltas!$A$2:$P$15000,5,FALSE),"")</f>
        <v/>
      </c>
      <c r="H48" s="38" t="inlineStr">
        <is>
          <t>Blanket (page end)</t>
        </is>
      </c>
      <c r="I48" s="26" t="n"/>
      <c r="J48" s="26" t="n"/>
      <c r="K48" s="26" t="n"/>
      <c r="L48" s="26" t="inlineStr">
        <is>
          <t>NO</t>
        </is>
      </c>
      <c r="M48" s="74" t="n">
        <v>-1.005625512482864</v>
      </c>
      <c r="N48" s="71" t="n">
        <v>118</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EZ_MANAGE_THROTTLER_RATE</t>
        </is>
      </c>
      <c r="B49" s="38" t="inlineStr">
        <is>
          <t>0.0</t>
        </is>
      </c>
      <c r="C49" s="38" t="n"/>
      <c r="D49" s="38" t="inlineStr">
        <is>
          <t>GLOBAL_CHECK, STOCKS_EXIT</t>
        </is>
      </c>
      <c r="E49" s="38" t="n"/>
      <c r="F49" s="26" t="n"/>
      <c r="G49" s="38">
        <f>IFERROR(VLOOKUP($A86&amp;"_"&amp;$B86,Results_Deltas!$A$2:$P$15000,5,FALSE),"")</f>
        <v/>
      </c>
      <c r="H49" s="38" t="inlineStr">
        <is>
          <t>Blanket (page end)</t>
        </is>
      </c>
      <c r="I49" s="26" t="n"/>
      <c r="J49" s="26" t="n"/>
      <c r="K49" s="26" t="n"/>
      <c r="L49" s="26" t="inlineStr">
        <is>
          <t>NO</t>
        </is>
      </c>
      <c r="M49" s="74" t="n">
        <v>-0.9564246981347282</v>
      </c>
      <c r="N49" s="71" t="n">
        <v>112</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EZ_MANAGE_THROTTLER_RATE</t>
        </is>
      </c>
      <c r="B50" s="38" t="inlineStr">
        <is>
          <t>0.0_ALT</t>
        </is>
      </c>
      <c r="C50" s="38" t="n"/>
      <c r="D50" s="38" t="inlineStr">
        <is>
          <t>GLOBAL_CHECK, STOCKS_EXIT</t>
        </is>
      </c>
      <c r="E50" s="38" t="n"/>
      <c r="F50" s="26" t="n"/>
      <c r="G50" s="38">
        <f>IFERROR(VLOOKUP($A87&amp;"_"&amp;$B87,Results_Deltas!$A$2:$P$15000,5,FALSE),"")</f>
        <v/>
      </c>
      <c r="H50" s="38" t="inlineStr">
        <is>
          <t>Blanket (page end)</t>
        </is>
      </c>
      <c r="I50" s="26" t="n"/>
      <c r="J50" s="26" t="n"/>
      <c r="K50" s="26" t="n"/>
      <c r="L50" s="26" t="inlineStr">
        <is>
          <t>NO</t>
        </is>
      </c>
      <c r="M50" s="74" t="n">
        <v>-0.9564246981347282</v>
      </c>
      <c r="N50" s="71" t="n">
        <v>112</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9" t="inlineStr">
        <is>
          <t>FG_FEAR_THRESHOLD</t>
        </is>
      </c>
      <c r="B51" s="40" t="inlineStr">
        <is>
          <t>25</t>
        </is>
      </c>
      <c r="C51" s="38" t="n"/>
      <c r="D51" s="38" t="inlineStr">
        <is>
          <t>GLOBAL_CHECK, STOCKS_EXIT</t>
        </is>
      </c>
      <c r="E51" s="38" t="n"/>
      <c r="F51" s="26" t="n"/>
      <c r="G51" s="38">
        <f>IFERROR(VLOOKUP($A88&amp;"_"&amp;$B88,Results_Deltas!$A$2:$P$15000,5,FALSE),"")</f>
        <v/>
      </c>
      <c r="H51" s="38" t="inlineStr">
        <is>
          <t>Blanket (page end)</t>
        </is>
      </c>
      <c r="I51" s="26" t="n"/>
      <c r="J51" s="26" t="n"/>
      <c r="K51" s="26" t="n"/>
      <c r="L51" s="26" t="inlineStr">
        <is>
          <t>NO</t>
        </is>
      </c>
      <c r="M51" s="74" t="n">
        <v>-3.796255790406001</v>
      </c>
      <c r="N51" s="71" t="n">
        <v>112</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ADX_RANGING_THRESHOLD</t>
        </is>
      </c>
      <c r="B52" s="38" t="inlineStr">
        <is>
          <t>20</t>
        </is>
      </c>
      <c r="C52" s="38" t="n"/>
      <c r="D52" s="38" t="inlineStr">
        <is>
          <t>ENTRY, GLOBAL_CHECK, STOCKS_EXIT</t>
        </is>
      </c>
      <c r="E52" s="38" t="n"/>
      <c r="F52" s="26" t="n"/>
      <c r="G52" s="38">
        <f>IFERROR(VLOOKUP($A44&amp;"_"&amp;$B44,Results_Deltas!$A$2:$P$15000,5,FALSE),"")</f>
        <v/>
      </c>
      <c r="H52" s="38" t="inlineStr">
        <is>
          <t>Blanket (page end)</t>
        </is>
      </c>
      <c r="I52" s="26" t="n"/>
      <c r="J52" s="26" t="n"/>
      <c r="K52" s="26" t="n"/>
      <c r="L52" s="26" t="inlineStr">
        <is>
          <t>NO</t>
        </is>
      </c>
      <c r="M52" s="74" t="n">
        <v>-1.131443001433516</v>
      </c>
      <c r="N52" s="71" t="n">
        <v>120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ADX_RANGING_THRESHOLD</t>
        </is>
      </c>
      <c r="B53" s="38" t="inlineStr">
        <is>
          <t>25</t>
        </is>
      </c>
      <c r="C53" s="38" t="n"/>
      <c r="D53" s="38" t="inlineStr">
        <is>
          <t>ENTRY, GLOBAL_CHECK, STOCKS_EXIT</t>
        </is>
      </c>
      <c r="E53" s="38" t="n"/>
      <c r="F53" s="26" t="n"/>
      <c r="G53" s="38">
        <f>IFERROR(VLOOKUP($A45&amp;"_"&amp;$B45,Results_Deltas!$A$2:$P$15000,5,FALSE),"")</f>
        <v/>
      </c>
      <c r="H53" s="38" t="inlineStr">
        <is>
          <t>Blanket (page end)</t>
        </is>
      </c>
      <c r="I53" s="26" t="n"/>
      <c r="J53" s="26" t="n"/>
      <c r="K53" s="26" t="n"/>
      <c r="L53" s="26" t="inlineStr">
        <is>
          <t>NO</t>
        </is>
      </c>
      <c r="M53" s="74" t="n">
        <v>-3.800347521393218</v>
      </c>
      <c r="N53" s="71" t="n">
        <v>116</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ADX_RANGING_THRESHOLD</t>
        </is>
      </c>
      <c r="B54" s="38" t="inlineStr">
        <is>
          <t>15</t>
        </is>
      </c>
      <c r="C54" s="38" t="n"/>
      <c r="D54" s="38" t="inlineStr">
        <is>
          <t>ENTRY, GLOBAL_CHECK, STOCKS_EXIT</t>
        </is>
      </c>
      <c r="E54" s="38" t="n"/>
      <c r="F54" s="26" t="n"/>
      <c r="G54" s="38">
        <f>IFERROR(VLOOKUP($A46&amp;"_"&amp;$B46,Results_Deltas!$A$2:$P$15000,5,FALSE),"")</f>
        <v/>
      </c>
      <c r="H54" s="38" t="inlineStr">
        <is>
          <t>Blanket (page end)</t>
        </is>
      </c>
      <c r="I54" s="26" t="n"/>
      <c r="J54" s="26" t="n"/>
      <c r="K54" s="26" t="n"/>
      <c r="L54" s="26" t="inlineStr">
        <is>
          <t>YES</t>
        </is>
      </c>
      <c r="M54" s="74" t="n">
        <v>-2.707608849497841</v>
      </c>
      <c r="N54" s="71" t="n">
        <v>120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9" t="inlineStr">
        <is>
          <t>ADX_RANGING_THRESHOLD</t>
        </is>
      </c>
      <c r="B55" s="40" t="inlineStr">
        <is>
          <t>10</t>
        </is>
      </c>
      <c r="C55" s="38" t="n"/>
      <c r="D55" s="38" t="inlineStr">
        <is>
          <t>ENTRY, GLOBAL_CHECK, STOCKS_EXIT</t>
        </is>
      </c>
      <c r="E55" s="38" t="n"/>
      <c r="F55" s="26" t="n"/>
      <c r="G55" s="38">
        <f>IFERROR(VLOOKUP($A47&amp;"_"&amp;$B47,Results_Deltas!$A$2:$P$15000,5,FALSE),"")</f>
        <v/>
      </c>
      <c r="H55" s="38" t="inlineStr">
        <is>
          <t>Blanket (page end)</t>
        </is>
      </c>
      <c r="I55" s="26" t="n"/>
      <c r="J55" s="26" t="n"/>
      <c r="K55" s="26" t="n"/>
      <c r="L55" s="26" t="inlineStr">
        <is>
          <t>NO</t>
        </is>
      </c>
      <c r="M55" s="74" t="n">
        <v>-3.851622010780508</v>
      </c>
      <c r="N55" s="71" t="n">
        <v>116</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BANDAID_OFF_LOSER_RECOVER_PCT</t>
        </is>
      </c>
      <c r="B56" s="38" t="inlineStr">
        <is>
          <t>0</t>
        </is>
      </c>
      <c r="C56" s="38" t="n"/>
      <c r="D56" s="38" t="inlineStr">
        <is>
          <t>AUGMENT, ENTRY, EXIT, GLOBAL_CHECK, REDUCE, STOCKS_EXIT</t>
        </is>
      </c>
      <c r="E56" s="38" t="n"/>
      <c r="F56" s="26" t="n"/>
      <c r="G56" s="38">
        <f>IFERROR(VLOOKUP($A48&amp;"_"&amp;$B48,Results_Deltas!$A$2:$P$15000,5,FALSE),"")</f>
        <v/>
      </c>
      <c r="H56" s="38" t="inlineStr">
        <is>
          <t>Blanket (page end)</t>
        </is>
      </c>
      <c r="I56" s="26" t="n"/>
      <c r="J56" s="26" t="n"/>
      <c r="K56" s="26" t="n"/>
      <c r="L56" s="26" t="inlineStr">
        <is>
          <t>NO</t>
        </is>
      </c>
      <c r="M56" s="0" t="n">
        <v>-1.17419963861177</v>
      </c>
      <c r="N56" s="71" t="n">
        <v>115</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FG_FEAR_THRESHOLD</t>
        </is>
      </c>
      <c r="B57" s="38" t="inlineStr">
        <is>
          <t>31.25</t>
        </is>
      </c>
      <c r="C57" s="38" t="n"/>
      <c r="D57" s="38" t="inlineStr">
        <is>
          <t>GLOBAL_CHECK, STOCKS_EXIT</t>
        </is>
      </c>
      <c r="E57" s="38" t="n"/>
      <c r="F57" s="26" t="n"/>
      <c r="G57" s="38">
        <f>IFERROR(VLOOKUP($A89&amp;"_"&amp;$B89,Results_Deltas!$A$2:$P$15000,5,FALSE),"")</f>
        <v/>
      </c>
      <c r="H57" s="38" t="inlineStr">
        <is>
          <t>Blanket (page end)</t>
        </is>
      </c>
      <c r="I57" s="26" t="n"/>
      <c r="J57" s="26" t="n"/>
      <c r="K57" s="26" t="n"/>
      <c r="L57" s="26" t="inlineStr">
        <is>
          <t>NO</t>
        </is>
      </c>
      <c r="M57" s="0" t="n">
        <v>-4.343458374803088</v>
      </c>
      <c r="N57" s="71" t="n">
        <v>111</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FG_FEAR_THRESHOLD</t>
        </is>
      </c>
      <c r="B58" s="38" t="inlineStr">
        <is>
          <t>18.75</t>
        </is>
      </c>
      <c r="C58" s="38" t="n"/>
      <c r="D58" s="38" t="inlineStr">
        <is>
          <t>GLOBAL_CHECK, STOCKS_EXIT</t>
        </is>
      </c>
      <c r="E58" s="38" t="n"/>
      <c r="F58" s="26" t="n"/>
      <c r="G58" s="38">
        <f>IFERROR(VLOOKUP($A90&amp;"_"&amp;$B90,Results_Deltas!$A$2:$P$15000,5,FALSE),"")</f>
        <v/>
      </c>
      <c r="H58" s="38" t="inlineStr">
        <is>
          <t>Blanket (page end)</t>
        </is>
      </c>
      <c r="I58" s="26" t="n"/>
      <c r="J58" s="26" t="n"/>
      <c r="K58" s="26" t="n"/>
      <c r="L58" s="26" t="inlineStr">
        <is>
          <t>NO</t>
        </is>
      </c>
      <c r="M58" s="0" t="n">
        <v>-3.997817119186503</v>
      </c>
      <c r="N58" s="71" t="n">
        <v>111</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FG_FEAR_THRESHOLD</t>
        </is>
      </c>
      <c r="B59" s="38" t="inlineStr">
        <is>
          <t>12.5</t>
        </is>
      </c>
      <c r="C59" s="38" t="n"/>
      <c r="D59" s="38" t="inlineStr">
        <is>
          <t>GLOBAL_CHECK, STOCKS_EXIT</t>
        </is>
      </c>
      <c r="E59" s="38" t="n"/>
      <c r="F59" s="26" t="n"/>
      <c r="G59" s="38">
        <f>IFERROR(VLOOKUP($A91&amp;"_"&amp;$B91,Results_Deltas!$A$2:$P$15000,5,FALSE),"")</f>
        <v/>
      </c>
      <c r="H59" s="38" t="inlineStr">
        <is>
          <t>Blanket (page end)</t>
        </is>
      </c>
      <c r="I59" s="26" t="n"/>
      <c r="J59" s="26" t="n"/>
      <c r="K59" s="26" t="n"/>
      <c r="L59" s="26" t="inlineStr">
        <is>
          <t>NO</t>
        </is>
      </c>
      <c r="M59" s="0" t="n">
        <v>-2.444345916903563</v>
      </c>
      <c r="N59" s="71" t="n">
        <v>115</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9" t="inlineStr">
        <is>
          <t>FG_GREED_THRESHOLD</t>
        </is>
      </c>
      <c r="B60" s="40" t="inlineStr">
        <is>
          <t>75</t>
        </is>
      </c>
      <c r="C60" s="38" t="n"/>
      <c r="D60" s="38" t="inlineStr">
        <is>
          <t>GLOBAL_CHECK, STOCKS_EXIT</t>
        </is>
      </c>
      <c r="E60" s="38" t="n"/>
      <c r="F60" s="26" t="n"/>
      <c r="G60" s="38">
        <f>IFERROR(VLOOKUP($A92&amp;"_"&amp;$B92,Results_Deltas!$A$2:$P$15000,5,FALSE),"")</f>
        <v/>
      </c>
      <c r="H60" s="38" t="inlineStr">
        <is>
          <t>Blanket (page end)</t>
        </is>
      </c>
      <c r="I60" s="26" t="n"/>
      <c r="J60" s="26" t="n"/>
      <c r="K60" s="26" t="n"/>
      <c r="L60" s="26" t="inlineStr">
        <is>
          <t>YES</t>
        </is>
      </c>
      <c r="M60" s="0" t="n">
        <v>-4.108582455103976</v>
      </c>
      <c r="N60" s="71" t="n">
        <v>111</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FG_GREED_THRESHOLD</t>
        </is>
      </c>
      <c r="B61" s="38" t="inlineStr">
        <is>
          <t>93.75</t>
        </is>
      </c>
      <c r="C61" s="38" t="n"/>
      <c r="D61" s="38" t="inlineStr">
        <is>
          <t>GLOBAL_CHECK, STOCKS_EXIT</t>
        </is>
      </c>
      <c r="E61" s="38" t="n"/>
      <c r="F61" s="26" t="n"/>
      <c r="G61" s="38">
        <f>IFERROR(VLOOKUP($A93&amp;"_"&amp;$B93,Results_Deltas!$A$2:$P$15000,5,FALSE),"")</f>
        <v/>
      </c>
      <c r="H61" s="38" t="inlineStr">
        <is>
          <t>Blanket (page end)</t>
        </is>
      </c>
      <c r="I61" s="26" t="n"/>
      <c r="J61" s="26" t="n"/>
      <c r="K61" s="26" t="n"/>
      <c r="L61" s="26" t="inlineStr">
        <is>
          <t>NO</t>
        </is>
      </c>
      <c r="M61" s="0" t="n">
        <v>-4.204466410634166</v>
      </c>
      <c r="N61" s="71" t="n">
        <v>112</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FG_GREED_THRESHOLD</t>
        </is>
      </c>
      <c r="B62" s="38" t="inlineStr">
        <is>
          <t>56.25</t>
        </is>
      </c>
      <c r="C62" s="38" t="n"/>
      <c r="D62" s="38" t="inlineStr">
        <is>
          <t>GLOBAL_CHECK, STOCKS_EXIT</t>
        </is>
      </c>
      <c r="E62" s="38" t="n"/>
      <c r="F62" s="26" t="n"/>
      <c r="G62" s="38">
        <f>IFERROR(VLOOKUP($A94&amp;"_"&amp;$B94,Results_Deltas!$A$2:$P$15000,5,FALSE),"")</f>
        <v/>
      </c>
      <c r="H62" s="38" t="inlineStr">
        <is>
          <t>Blanket (page end)</t>
        </is>
      </c>
      <c r="I62" s="26" t="n"/>
      <c r="J62" s="26" t="n"/>
      <c r="K62" s="26" t="n"/>
      <c r="L62" s="26" t="inlineStr">
        <is>
          <t>NO</t>
        </is>
      </c>
      <c r="M62" s="0" t="n">
        <v>-4.089002858276197</v>
      </c>
      <c r="N62" s="71" t="n">
        <v>112</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FG_GREED_THRESHOLD</t>
        </is>
      </c>
      <c r="B63" s="38" t="inlineStr">
        <is>
          <t>37.5</t>
        </is>
      </c>
      <c r="C63" s="38" t="n"/>
      <c r="D63" s="38" t="inlineStr">
        <is>
          <t>GLOBAL_CHECK, STOCKS_EXIT</t>
        </is>
      </c>
      <c r="E63" s="38" t="n"/>
      <c r="F63" s="26" t="n"/>
      <c r="G63" s="38">
        <f>IFERROR(VLOOKUP($A95&amp;"_"&amp;$B95,Results_Deltas!$A$2:$P$15000,5,FALSE),"")</f>
        <v/>
      </c>
      <c r="H63" s="38" t="inlineStr">
        <is>
          <t>Blanket (page end)</t>
        </is>
      </c>
      <c r="I63" s="26" t="n"/>
      <c r="J63" s="26" t="n"/>
      <c r="K63" s="26" t="n"/>
      <c r="L63" s="26" t="inlineStr">
        <is>
          <t>NO</t>
        </is>
      </c>
      <c r="M63" s="0" t="n">
        <v>-2.832722630705288</v>
      </c>
      <c r="N63" s="71" t="n">
        <v>116</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FUNDING_GATE_FILTER_TF</t>
        </is>
      </c>
      <c r="B64" s="38" t="inlineStr">
        <is>
          <t>OFF</t>
        </is>
      </c>
      <c r="C64" s="38" t="n"/>
      <c r="D64" s="38" t="inlineStr">
        <is>
          <t>GLOBAL_CHECK</t>
        </is>
      </c>
      <c r="E64" s="38" t="n"/>
      <c r="F64" s="26" t="n"/>
      <c r="G64" s="38">
        <f>IFERROR(VLOOKUP($A96&amp;"_"&amp;$B96,Results_Deltas!$A$2:$P$15000,5,FALSE),"")</f>
        <v/>
      </c>
      <c r="H64" s="38" t="inlineStr">
        <is>
          <t>Blanket (page end)</t>
        </is>
      </c>
      <c r="I64" s="26" t="n"/>
      <c r="J64" s="26" t="n"/>
      <c r="K64" s="26" t="n"/>
      <c r="L64" s="26" t="inlineStr">
        <is>
          <t>YES</t>
        </is>
      </c>
      <c r="M64" s="0" t="n">
        <v>-3.963872728879259</v>
      </c>
      <c r="N64" s="71" t="n">
        <v>112</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FUNDING_GATE_FILTER_TF</t>
        </is>
      </c>
      <c r="B65" s="38" t="inlineStr">
        <is>
          <t>D</t>
        </is>
      </c>
      <c r="C65" s="38" t="n"/>
      <c r="D65" s="38" t="inlineStr">
        <is>
          <t>GLOBAL_CHECK</t>
        </is>
      </c>
      <c r="E65" s="38" t="n"/>
      <c r="F65" s="26" t="n"/>
      <c r="G65" s="38">
        <f>IFERROR(VLOOKUP($A97&amp;"_"&amp;$B97,Results_Deltas!$A$2:$P$15000,5,FALSE),"")</f>
        <v/>
      </c>
      <c r="H65" s="38" t="inlineStr">
        <is>
          <t>Blanket (page end)</t>
        </is>
      </c>
      <c r="I65" s="26" t="n"/>
      <c r="J65" s="26" t="n"/>
      <c r="K65" s="26" t="n"/>
      <c r="L65" s="26" t="inlineStr">
        <is>
          <t>NO</t>
        </is>
      </c>
      <c r="M65" s="0" t="n">
        <v>-3.871036821743024</v>
      </c>
      <c r="N65" s="71" t="n">
        <v>112</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FUNDING_GATE_FILTER_TF</t>
        </is>
      </c>
      <c r="B66" s="38" t="inlineStr">
        <is>
          <t>4h</t>
        </is>
      </c>
      <c r="C66" s="38" t="n"/>
      <c r="D66" s="38" t="inlineStr">
        <is>
          <t>GLOBAL_CHECK</t>
        </is>
      </c>
      <c r="E66" s="38" t="n"/>
      <c r="F66" s="26" t="n"/>
      <c r="G66" s="38">
        <f>IFERROR(VLOOKUP($A98&amp;"_"&amp;$B98,Results_Deltas!$A$2:$P$15000,5,FALSE),"")</f>
        <v/>
      </c>
      <c r="H66" s="38" t="inlineStr">
        <is>
          <t>Blanket (page end)</t>
        </is>
      </c>
      <c r="I66" s="26" t="n"/>
      <c r="J66" s="26" t="n"/>
      <c r="K66" s="26" t="n"/>
      <c r="L66" s="26" t="inlineStr">
        <is>
          <t>NO</t>
        </is>
      </c>
      <c r="M66" s="0" t="n">
        <v>-4.039145310168244</v>
      </c>
      <c r="N66" s="71" t="n">
        <v>112</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FUNDING_GATE_FILTER_TF</t>
        </is>
      </c>
      <c r="B67" s="38" t="inlineStr">
        <is>
          <t>1h</t>
        </is>
      </c>
      <c r="C67" s="38" t="n"/>
      <c r="D67" s="38" t="inlineStr">
        <is>
          <t>GLOBAL_CHECK</t>
        </is>
      </c>
      <c r="E67" s="38" t="n"/>
      <c r="F67" s="26" t="n"/>
      <c r="G67" s="38">
        <f>IFERROR(VLOOKUP($A99&amp;"_"&amp;$B99,Results_Deltas!$A$2:$P$15000,5,FALSE),"")</f>
        <v/>
      </c>
      <c r="H67" s="38" t="inlineStr">
        <is>
          <t>Blanket (page end)</t>
        </is>
      </c>
      <c r="I67" s="26" t="n"/>
      <c r="J67" s="26" t="n"/>
      <c r="K67" s="26" t="n"/>
      <c r="L67" s="26" t="inlineStr">
        <is>
          <t>NO</t>
        </is>
      </c>
      <c r="M67" s="0" t="n">
        <v>-3.93161771038318</v>
      </c>
      <c r="N67" s="71" t="n">
        <v>113</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9" t="inlineStr">
        <is>
          <t>FUNDING_GATE_FILTER_TF</t>
        </is>
      </c>
      <c r="B68" s="40" t="inlineStr">
        <is>
          <t>15m</t>
        </is>
      </c>
      <c r="C68" s="38" t="n"/>
      <c r="D68" s="38" t="inlineStr">
        <is>
          <t>GLOBAL_CHECK</t>
        </is>
      </c>
      <c r="E68" s="38" t="n"/>
      <c r="F68" s="26" t="n"/>
      <c r="G68" s="38">
        <f>IFERROR(VLOOKUP($A100&amp;"_"&amp;$B100,Results_Deltas!$A$2:$P$15000,5,FALSE),"")</f>
        <v/>
      </c>
      <c r="H68" s="38" t="inlineStr">
        <is>
          <t>Blanket (page end)</t>
        </is>
      </c>
      <c r="I68" s="26" t="n"/>
      <c r="J68" s="26" t="n"/>
      <c r="K68" s="26" t="n"/>
      <c r="L68" s="26" t="inlineStr">
        <is>
          <t>NO</t>
        </is>
      </c>
      <c r="M68" s="0" t="n">
        <v>-1.059739167687071</v>
      </c>
      <c r="N68" s="71" t="n">
        <v>101</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FUNDING_GATE_LONG_MAX</t>
        </is>
      </c>
      <c r="B69" s="38" t="inlineStr">
        <is>
          <t>0.0</t>
        </is>
      </c>
      <c r="C69" s="38" t="n"/>
      <c r="D69" s="38" t="inlineStr">
        <is>
          <t>ENTRY, GLOBAL_CHECK, STOCKS_EXIT</t>
        </is>
      </c>
      <c r="E69" s="38" t="n"/>
      <c r="F69" s="26" t="n"/>
      <c r="G69" s="38">
        <f>IFERROR(VLOOKUP($A101&amp;"_"&amp;$B101,Results_Deltas!$A$2:$P$15000,5,FALSE),"")</f>
        <v/>
      </c>
      <c r="H69" s="38" t="inlineStr">
        <is>
          <t>Blanket (page end)</t>
        </is>
      </c>
      <c r="I69" s="26" t="n"/>
      <c r="J69" s="26" t="n"/>
      <c r="K69" s="26" t="n"/>
      <c r="L69" s="26" t="inlineStr">
        <is>
          <t>NO</t>
        </is>
      </c>
      <c r="M69" s="0" t="n">
        <v>-1.085472431336166</v>
      </c>
      <c r="N69" s="71" t="n">
        <v>108</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FUNDING_GATE_LONG_MAX</t>
        </is>
      </c>
      <c r="B70" s="38" t="inlineStr">
        <is>
          <t>0.0_ALT</t>
        </is>
      </c>
      <c r="C70" s="38" t="n"/>
      <c r="D70" s="38" t="inlineStr">
        <is>
          <t>ENTRY, GLOBAL_CHECK, STOCKS_EXIT</t>
        </is>
      </c>
      <c r="E70" s="38" t="n"/>
      <c r="F70" s="26" t="n"/>
      <c r="G70" s="38">
        <f>IFERROR(VLOOKUP($A102&amp;"_"&amp;$B102,Results_Deltas!$A$2:$P$15000,5,FALSE),"")</f>
        <v/>
      </c>
      <c r="H70" s="38" t="inlineStr">
        <is>
          <t>Blanket (page end)</t>
        </is>
      </c>
      <c r="I70" s="26" t="n"/>
      <c r="J70" s="26" t="n"/>
      <c r="K70" s="26" t="n"/>
      <c r="L70" s="26" t="inlineStr">
        <is>
          <t>NO</t>
        </is>
      </c>
      <c r="M70" s="0" t="n">
        <v>-1.085472431336166</v>
      </c>
      <c r="N70" s="71" t="n">
        <v>108</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FUNDING_GATE_MTF_REQUIRED</t>
        </is>
      </c>
      <c r="B71" s="38" t="inlineStr">
        <is>
          <t>0.0</t>
        </is>
      </c>
      <c r="C71" s="38" t="n"/>
      <c r="D71" s="38" t="inlineStr">
        <is>
          <t>ENTRY, GLOBAL_CHECK, STOCKS_EXIT</t>
        </is>
      </c>
      <c r="E71" s="38" t="n"/>
      <c r="F71" s="26" t="n"/>
      <c r="G71" s="38">
        <f>IFERROR(VLOOKUP($A103&amp;"_"&amp;$B103,Results_Deltas!$A$2:$P$15000,5,FALSE),"")</f>
        <v/>
      </c>
      <c r="H71" s="38" t="inlineStr">
        <is>
          <t>Blanket (page end)</t>
        </is>
      </c>
      <c r="I71" s="26" t="n"/>
      <c r="J71" s="26" t="n"/>
      <c r="K71" s="26" t="n"/>
      <c r="L71" s="26" t="inlineStr">
        <is>
          <t>NO</t>
        </is>
      </c>
      <c r="M71" s="0" t="n">
        <v>-1.085472431336166</v>
      </c>
      <c r="N71" s="71" t="n">
        <v>108</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FUNDING_GATE_MTF_REQUIRED</t>
        </is>
      </c>
      <c r="B72" s="38" t="inlineStr">
        <is>
          <t>0.0_ALT</t>
        </is>
      </c>
      <c r="C72" s="38" t="n"/>
      <c r="D72" s="38" t="inlineStr">
        <is>
          <t>ENTRY, GLOBAL_CHECK, STOCKS_EXIT</t>
        </is>
      </c>
      <c r="E72" s="38" t="n"/>
      <c r="F72" s="26" t="n"/>
      <c r="G72" s="38">
        <f>IFERROR(VLOOKUP($A104&amp;"_"&amp;$B104,Results_Deltas!$A$2:$P$15000,5,FALSE),"")</f>
        <v/>
      </c>
      <c r="H72" s="38" t="inlineStr">
        <is>
          <t>Blanket (page end)</t>
        </is>
      </c>
      <c r="I72" s="26" t="n"/>
      <c r="J72" s="26" t="n"/>
      <c r="K72" s="26" t="n"/>
      <c r="L72" s="26" t="inlineStr">
        <is>
          <t>YES</t>
        </is>
      </c>
      <c r="M72" s="0" t="n">
        <v>-1.085472431336166</v>
      </c>
      <c r="N72" s="71" t="n">
        <v>108</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FUNDING_GATE_SHORT_MIN</t>
        </is>
      </c>
      <c r="B73" s="38" t="inlineStr">
        <is>
          <t>0.0</t>
        </is>
      </c>
      <c r="C73" s="38" t="n"/>
      <c r="D73" s="38" t="inlineStr">
        <is>
          <t>ENTRY, GLOBAL_CHECK, STOCKS_EXIT</t>
        </is>
      </c>
      <c r="E73" s="38" t="n"/>
      <c r="F73" s="26" t="n"/>
      <c r="G73" s="38">
        <f>IFERROR(VLOOKUP($A105&amp;"_"&amp;$B105,Results_Deltas!$A$2:$P$15000,5,FALSE),"")</f>
        <v/>
      </c>
      <c r="H73" s="38" t="inlineStr">
        <is>
          <t>Blanket (page end)</t>
        </is>
      </c>
      <c r="I73" s="26" t="n"/>
      <c r="J73" s="26" t="n"/>
      <c r="K73" s="26" t="n"/>
      <c r="L73" s="26" t="inlineStr">
        <is>
          <t>NO</t>
        </is>
      </c>
      <c r="M73" s="0" t="n">
        <v>-1.085472431336166</v>
      </c>
      <c r="N73" s="71" t="n">
        <v>108</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FUNDING_GATE_SHORT_MIN</t>
        </is>
      </c>
      <c r="B74" s="38" t="inlineStr">
        <is>
          <t>0.0_ALT</t>
        </is>
      </c>
      <c r="C74" s="38" t="n"/>
      <c r="D74" s="38" t="inlineStr">
        <is>
          <t>ENTRY, GLOBAL_CHECK, STOCKS_EXIT</t>
        </is>
      </c>
      <c r="E74" s="38" t="n"/>
      <c r="F74" s="26" t="n"/>
      <c r="G74" s="38">
        <f>IFERROR(VLOOKUP($A106&amp;"_"&amp;$B106,Results_Deltas!$A$2:$P$15000,5,FALSE),"")</f>
        <v/>
      </c>
      <c r="H74" s="38" t="inlineStr">
        <is>
          <t>Blanket (page end)</t>
        </is>
      </c>
      <c r="I74" s="26" t="n"/>
      <c r="J74" s="26" t="n"/>
      <c r="K74" s="26" t="n"/>
      <c r="L74" s="26" t="inlineStr">
        <is>
          <t>NO</t>
        </is>
      </c>
      <c r="M74" s="0" t="n">
        <v>-1.085472431336166</v>
      </c>
      <c r="N74" s="71" t="n">
        <v>108</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GOLDEN_RULE_BASE_USD</t>
        </is>
      </c>
      <c r="B75" s="38" t="inlineStr">
        <is>
          <t>0.0</t>
        </is>
      </c>
      <c r="C75" s="38" t="n"/>
      <c r="D75" s="38" t="inlineStr">
        <is>
          <t>GLOBAL_CHECK, STOCKS_EXIT</t>
        </is>
      </c>
      <c r="E75" s="38" t="n"/>
      <c r="F75" s="26" t="n"/>
      <c r="G75" s="38">
        <f>IFERROR(VLOOKUP($A107&amp;"_"&amp;$B107,Results_Deltas!$A$2:$P$15000,5,FALSE),"")</f>
        <v/>
      </c>
      <c r="H75" s="38" t="inlineStr">
        <is>
          <t>Blanket (page end)</t>
        </is>
      </c>
      <c r="I75" s="26" t="n"/>
      <c r="J75" s="26" t="n"/>
      <c r="K75" s="26" t="n"/>
      <c r="L75" s="26" t="inlineStr">
        <is>
          <t>NO</t>
        </is>
      </c>
      <c r="M75" s="0" t="n">
        <v>-1.061715132334428</v>
      </c>
      <c r="N75" s="71" t="n">
        <v>116</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GOLDEN_RULE_BASE_USD</t>
        </is>
      </c>
      <c r="B76" s="38" t="inlineStr">
        <is>
          <t>0.0_ALT</t>
        </is>
      </c>
      <c r="C76" s="38" t="n"/>
      <c r="D76" s="38" t="inlineStr">
        <is>
          <t>GLOBAL_CHECK, STOCKS_EXIT</t>
        </is>
      </c>
      <c r="E76" s="38" t="n"/>
      <c r="F76" s="26" t="n"/>
      <c r="G76" s="38">
        <f>IFERROR(VLOOKUP($A108&amp;"_"&amp;$B108,Results_Deltas!$A$2:$P$15000,5,FALSE),"")</f>
        <v/>
      </c>
      <c r="H76" s="38" t="inlineStr">
        <is>
          <t>Blanket (page end)</t>
        </is>
      </c>
      <c r="I76" s="26" t="n"/>
      <c r="J76" s="26" t="n"/>
      <c r="K76" s="26" t="n"/>
      <c r="L76" s="26" t="inlineStr">
        <is>
          <t>NO</t>
        </is>
      </c>
      <c r="M76" s="0" t="n">
        <v>-1.062555599388112</v>
      </c>
      <c r="N76" s="71" t="n">
        <v>116</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GR_FILTER_ALL_ENTRIES</t>
        </is>
      </c>
      <c r="B77" s="38" t="inlineStr">
        <is>
          <t>0.0</t>
        </is>
      </c>
      <c r="C77" s="38" t="n"/>
      <c r="D77" s="38" t="inlineStr">
        <is>
          <t>GLOBAL_CHECK, STOCKS_EXIT</t>
        </is>
      </c>
      <c r="E77" s="38" t="n"/>
      <c r="F77" s="26" t="n"/>
      <c r="G77" s="38">
        <f>IFERROR(VLOOKUP($A109&amp;"_"&amp;$B109,Results_Deltas!$A$2:$P$15000,5,FALSE),"")</f>
        <v/>
      </c>
      <c r="H77" s="38" t="inlineStr">
        <is>
          <t>Blanket (page end)</t>
        </is>
      </c>
      <c r="I77" s="26" t="n"/>
      <c r="J77" s="26" t="n"/>
      <c r="K77" s="26" t="n"/>
      <c r="L77" s="26" t="inlineStr">
        <is>
          <t>NO</t>
        </is>
      </c>
      <c r="M77" s="0" t="n">
        <v>-1.081156783651566</v>
      </c>
      <c r="N77" s="71" t="n">
        <v>113</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GR_FILTER_ALL_ENTRIES</t>
        </is>
      </c>
      <c r="B78" s="38" t="inlineStr">
        <is>
          <t>0.0_ALT</t>
        </is>
      </c>
      <c r="C78" s="38" t="n"/>
      <c r="D78" s="38" t="inlineStr">
        <is>
          <t>GLOBAL_CHECK, STOCKS_EXIT</t>
        </is>
      </c>
      <c r="E78" s="38" t="n"/>
      <c r="F78" s="26" t="n"/>
      <c r="G78" s="38">
        <f>IFERROR(VLOOKUP($A110&amp;"_"&amp;$B110,Results_Deltas!$A$2:$P$15000,5,FALSE),"")</f>
        <v/>
      </c>
      <c r="H78" s="38" t="inlineStr">
        <is>
          <t>Blanket (page end)</t>
        </is>
      </c>
      <c r="I78" s="26" t="n"/>
      <c r="J78" s="26" t="n"/>
      <c r="K78" s="26" t="n"/>
      <c r="L78" s="26" t="inlineStr">
        <is>
          <t>NO</t>
        </is>
      </c>
      <c r="M78" s="0" t="n">
        <v>-1.081156783651566</v>
      </c>
      <c r="N78" s="71" t="n">
        <v>113</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9" t="inlineStr">
        <is>
          <t>GR_FILTER_VEC_ENABLED</t>
        </is>
      </c>
      <c r="B79" s="40" t="inlineStr">
        <is>
          <t>False</t>
        </is>
      </c>
      <c r="C79" s="38" t="n"/>
      <c r="D79" s="38" t="inlineStr">
        <is>
          <t>GLOBAL_CHECK</t>
        </is>
      </c>
      <c r="E79" s="38" t="n"/>
      <c r="F79" s="26" t="n"/>
      <c r="G79" s="38">
        <f>IFERROR(VLOOKUP($A111&amp;"_"&amp;$B111,Results_Deltas!$A$2:$P$15000,5,FALSE),"")</f>
        <v/>
      </c>
      <c r="H79" s="38" t="inlineStr">
        <is>
          <t>Blanket (page end)</t>
        </is>
      </c>
      <c r="I79" s="26" t="n"/>
      <c r="J79" s="26" t="n"/>
      <c r="K79" s="26" t="n"/>
      <c r="L79" s="26" t="inlineStr">
        <is>
          <t>NO</t>
        </is>
      </c>
      <c r="M79" s="0" t="n">
        <v>-1.046896286990704</v>
      </c>
      <c r="N79" s="71" t="n">
        <v>106</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GR_FILTER_VEC_ENABLED</t>
        </is>
      </c>
      <c r="B80" s="38" t="inlineStr">
        <is>
          <t>True</t>
        </is>
      </c>
      <c r="C80" s="38" t="n"/>
      <c r="D80" s="38" t="inlineStr">
        <is>
          <t>GLOBAL_CHECK</t>
        </is>
      </c>
      <c r="E80" s="38" t="n"/>
      <c r="F80" s="26" t="n"/>
      <c r="G80" s="38">
        <f>IFERROR(VLOOKUP($A112&amp;"_"&amp;$B112,Results_Deltas!$A$2:$P$15000,5,FALSE),"")</f>
        <v/>
      </c>
      <c r="H80" s="38" t="inlineStr">
        <is>
          <t>Blanket (page end)</t>
        </is>
      </c>
      <c r="I80" s="26" t="n"/>
      <c r="J80" s="26" t="n"/>
      <c r="K80" s="26" t="n"/>
      <c r="L80" s="26" t="inlineStr">
        <is>
          <t>NO</t>
        </is>
      </c>
      <c r="M80" s="0" t="n">
        <v>-3.077683021634937</v>
      </c>
      <c r="N80" s="71" t="n">
        <v>117</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GR_FILTER_VEC_MIN_TFS</t>
        </is>
      </c>
      <c r="B81" s="38" t="inlineStr">
        <is>
          <t>0</t>
        </is>
      </c>
      <c r="C81" s="38" t="n"/>
      <c r="D81" s="38" t="inlineStr">
        <is>
          <t>GLOBAL_CHECK</t>
        </is>
      </c>
      <c r="E81" s="38" t="n"/>
      <c r="F81" s="26" t="n"/>
      <c r="G81" s="38">
        <f>IFERROR(VLOOKUP($A113&amp;"_"&amp;$B113,Results_Deltas!$A$2:$P$15000,5,FALSE),"")</f>
        <v/>
      </c>
      <c r="H81" s="38" t="inlineStr">
        <is>
          <t>Blanket (page end)</t>
        </is>
      </c>
      <c r="I81" s="26" t="n"/>
      <c r="J81" s="26" t="n"/>
      <c r="K81" s="26" t="n"/>
      <c r="L81" s="26" t="inlineStr">
        <is>
          <t>NO</t>
        </is>
      </c>
      <c r="M81" s="0" t="n">
        <v>-1.17984354596436</v>
      </c>
      <c r="N81" s="71" t="n">
        <v>117</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9" t="inlineStr">
        <is>
          <t>GR_FILTER_VEC_MIN_TFS</t>
        </is>
      </c>
      <c r="B82" s="40" t="inlineStr">
        <is>
          <t>2</t>
        </is>
      </c>
      <c r="C82" s="38" t="n"/>
      <c r="D82" s="38" t="inlineStr">
        <is>
          <t>GLOBAL_CHECK</t>
        </is>
      </c>
      <c r="E82" s="38" t="n"/>
      <c r="F82" s="26" t="n"/>
      <c r="G82" s="38">
        <f>IFERROR(VLOOKUP($A114&amp;"_"&amp;$B114,Results_Deltas!$A$2:$P$15000,5,FALSE),"")</f>
        <v/>
      </c>
      <c r="H82" s="38" t="inlineStr">
        <is>
          <t>Blanket (page end)</t>
        </is>
      </c>
      <c r="I82" s="26" t="n"/>
      <c r="J82" s="26" t="n"/>
      <c r="K82" s="26" t="n"/>
      <c r="L82" s="26" t="inlineStr">
        <is>
          <t>NO</t>
        </is>
      </c>
      <c r="M82" s="0" t="n">
        <v>-2.236942119726328</v>
      </c>
      <c r="N82" s="71" t="n">
        <v>117</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GR_FILTER_VEC_MIN_TFS</t>
        </is>
      </c>
      <c r="B83" s="38" t="inlineStr">
        <is>
          <t>1</t>
        </is>
      </c>
      <c r="C83" s="38" t="n"/>
      <c r="D83" s="38" t="inlineStr">
        <is>
          <t>GLOBAL_CHECK</t>
        </is>
      </c>
      <c r="E83" s="38" t="n"/>
      <c r="F83" s="26" t="n"/>
      <c r="G83" s="38">
        <f>IFERROR(VLOOKUP($A115&amp;"_"&amp;$B115,Results_Deltas!$A$2:$P$15000,5,FALSE),"")</f>
        <v/>
      </c>
      <c r="H83" s="38" t="inlineStr">
        <is>
          <t>Blanket (page end)</t>
        </is>
      </c>
      <c r="I83" s="26" t="n"/>
      <c r="J83" s="26" t="n"/>
      <c r="K83" s="26" t="n"/>
      <c r="L83" s="26" t="inlineStr">
        <is>
          <t>YES</t>
        </is>
      </c>
      <c r="M83" s="0" t="n">
        <v>-2.974775409937322</v>
      </c>
      <c r="N83" s="71" t="n">
        <v>116</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9" t="inlineStr">
        <is>
          <t>HA_WICK_QUALITY_ENABLED</t>
        </is>
      </c>
      <c r="B84" s="40" t="inlineStr">
        <is>
          <t>False</t>
        </is>
      </c>
      <c r="C84" s="38" t="n"/>
      <c r="D84" s="38" t="inlineStr">
        <is>
          <t>ENTRY, GLOBAL_CHECK, STOCKS_EXIT</t>
        </is>
      </c>
      <c r="E84" s="38" t="n"/>
      <c r="F84" s="26" t="n"/>
      <c r="G84" s="38">
        <f>IFERROR(VLOOKUP($A116&amp;"_"&amp;$B116,Results_Deltas!$A$2:$P$15000,5,FALSE),"")</f>
        <v/>
      </c>
      <c r="H84" s="38" t="inlineStr">
        <is>
          <t>Blanket (page end)</t>
        </is>
      </c>
      <c r="I84" s="26" t="n"/>
      <c r="J84" s="26" t="n"/>
      <c r="K84" s="26" t="n"/>
      <c r="L84" s="26" t="inlineStr">
        <is>
          <t>NO</t>
        </is>
      </c>
      <c r="M84" s="0" t="n">
        <v>-1.087828328212848</v>
      </c>
      <c r="N84" s="71" t="n">
        <v>102</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HA_WICK_QUALITY_ENABLED</t>
        </is>
      </c>
      <c r="B85" s="38" t="inlineStr">
        <is>
          <t>True</t>
        </is>
      </c>
      <c r="C85" s="38" t="n"/>
      <c r="D85" s="38" t="inlineStr">
        <is>
          <t>ENTRY, GLOBAL_CHECK, STOCKS_EXIT</t>
        </is>
      </c>
      <c r="E85" s="38" t="n"/>
      <c r="F85" s="26" t="n"/>
      <c r="G85" s="38">
        <f>IFERROR(VLOOKUP($A117&amp;"_"&amp;$B117,Results_Deltas!$A$2:$P$15000,5,FALSE),"")</f>
        <v/>
      </c>
      <c r="H85" s="38" t="inlineStr">
        <is>
          <t>Blanket (page end)</t>
        </is>
      </c>
      <c r="I85" s="26" t="n"/>
      <c r="J85" s="26" t="n"/>
      <c r="K85" s="26" t="n"/>
      <c r="L85" s="26" t="inlineStr">
        <is>
          <t>NO</t>
        </is>
      </c>
      <c r="M85" s="0" t="n">
        <v>-2.875054998470442</v>
      </c>
      <c r="N85" s="71" t="n">
        <v>114</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9" t="inlineStr">
        <is>
          <t>HA_WICK_QUALITY_SCORE</t>
        </is>
      </c>
      <c r="B86" s="40" t="inlineStr">
        <is>
          <t>15</t>
        </is>
      </c>
      <c r="C86" s="38" t="n"/>
      <c r="D86" s="38" t="inlineStr">
        <is>
          <t>ENTRY, GLOBAL_CHECK, STOCKS_EXIT</t>
        </is>
      </c>
      <c r="E86" s="38" t="n"/>
      <c r="F86" s="26" t="n"/>
      <c r="G86" s="38">
        <f>IFERROR(VLOOKUP($A118&amp;"_"&amp;$B118,Results_Deltas!$A$2:$P$15000,5,FALSE),"")</f>
        <v/>
      </c>
      <c r="H86" s="38" t="inlineStr">
        <is>
          <t>Blanket (page end)</t>
        </is>
      </c>
      <c r="I86" s="26" t="n"/>
      <c r="J86" s="26" t="n"/>
      <c r="K86" s="26" t="n"/>
      <c r="L86" s="26" t="inlineStr">
        <is>
          <t>YES</t>
        </is>
      </c>
      <c r="M86" s="0" t="n">
        <v>-3.437450340889589</v>
      </c>
      <c r="N86" s="71" t="n">
        <v>106</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HA_WICK_QUALITY_SCORE</t>
        </is>
      </c>
      <c r="B87" s="38" t="inlineStr">
        <is>
          <t>15_ALT</t>
        </is>
      </c>
      <c r="C87" s="38" t="n"/>
      <c r="D87" s="38" t="inlineStr">
        <is>
          <t>ENTRY, GLOBAL_CHECK, STOCKS_EXIT</t>
        </is>
      </c>
      <c r="E87" s="38" t="n"/>
      <c r="F87" s="26" t="n"/>
      <c r="G87" s="38">
        <f>IFERROR(VLOOKUP($A119&amp;"_"&amp;$B119,Results_Deltas!$A$2:$P$15000,5,FALSE),"")</f>
        <v/>
      </c>
      <c r="H87" s="38" t="inlineStr">
        <is>
          <t>Blanket (page end)</t>
        </is>
      </c>
      <c r="I87" s="26" t="n"/>
      <c r="J87" s="26" t="n"/>
      <c r="K87" s="26" t="n"/>
      <c r="L87" s="26" t="inlineStr">
        <is>
          <t>NO</t>
        </is>
      </c>
      <c r="M87" s="0" t="n">
        <v>-3.486581417535427</v>
      </c>
      <c r="N87" s="71" t="n">
        <v>104</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HA_WICK_QUALITY_TF</t>
        </is>
      </c>
      <c r="B88" s="38" t="inlineStr">
        <is>
          <t>OFF</t>
        </is>
      </c>
      <c r="C88" s="38" t="n"/>
      <c r="D88" s="38" t="inlineStr">
        <is>
          <t>ENTRY, GLOBAL_CHECK, STOCKS_EXIT</t>
        </is>
      </c>
      <c r="E88" s="38" t="n"/>
      <c r="F88" s="26" t="n"/>
      <c r="G88" s="38">
        <f>IFERROR(VLOOKUP($A120&amp;"_"&amp;$B120,Results_Deltas!$A$2:$P$15000,5,FALSE),"")</f>
        <v/>
      </c>
      <c r="H88" s="38" t="inlineStr">
        <is>
          <t>Blanket (page end)</t>
        </is>
      </c>
      <c r="I88" s="26" t="n"/>
      <c r="J88" s="26" t="n"/>
      <c r="K88" s="26" t="n"/>
      <c r="L88" s="26" t="inlineStr">
        <is>
          <t>YES</t>
        </is>
      </c>
      <c r="M88" s="0" t="n">
        <v>-2.67780786364276</v>
      </c>
      <c r="N88" s="71" t="n">
        <v>107</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HA_WICK_QUALITY_TF</t>
        </is>
      </c>
      <c r="B89" s="38" t="inlineStr">
        <is>
          <t>D</t>
        </is>
      </c>
      <c r="C89" s="38" t="n"/>
      <c r="D89" s="38" t="inlineStr">
        <is>
          <t>ENTRY, GLOBAL_CHECK, STOCKS_EXIT</t>
        </is>
      </c>
      <c r="E89" s="38" t="n"/>
      <c r="F89" s="26" t="n"/>
      <c r="G89" s="38">
        <f>IFERROR(VLOOKUP($A121&amp;"_"&amp;$B121,Results_Deltas!$A$2:$P$15000,5,FALSE),"")</f>
        <v/>
      </c>
      <c r="H89" s="38" t="inlineStr">
        <is>
          <t>Blanket (page end)</t>
        </is>
      </c>
      <c r="I89" s="26" t="n"/>
      <c r="J89" s="26" t="n"/>
      <c r="K89" s="26" t="n"/>
      <c r="L89" s="26" t="inlineStr">
        <is>
          <t>NO</t>
        </is>
      </c>
      <c r="M89" s="0" t="n">
        <v>-3.835127248283126</v>
      </c>
      <c r="N89" s="71" t="n">
        <v>105</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HA_WICK_QUALITY_TF</t>
        </is>
      </c>
      <c r="B90" s="38" t="inlineStr">
        <is>
          <t>4h</t>
        </is>
      </c>
      <c r="C90" s="38" t="n"/>
      <c r="D90" s="38" t="inlineStr">
        <is>
          <t>ENTRY, GLOBAL_CHECK, STOCKS_EXIT</t>
        </is>
      </c>
      <c r="E90" s="38" t="n"/>
      <c r="F90" s="26" t="n"/>
      <c r="G90" s="38">
        <f>IFERROR(VLOOKUP($A122&amp;"_"&amp;$B122,Results_Deltas!$A$2:$P$15000,5,FALSE),"")</f>
        <v/>
      </c>
      <c r="H90" s="38" t="inlineStr">
        <is>
          <t>Blanket (page end)</t>
        </is>
      </c>
      <c r="I90" s="26" t="n"/>
      <c r="J90" s="26" t="n"/>
      <c r="K90" s="26" t="n"/>
      <c r="L90" s="26" t="inlineStr">
        <is>
          <t>YES</t>
        </is>
      </c>
      <c r="M90" s="0" t="n">
        <v>-3.74399807421182</v>
      </c>
      <c r="N90" s="71" t="n">
        <v>105</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9" t="inlineStr">
        <is>
          <t>HA_WICK_QUALITY_TF</t>
        </is>
      </c>
      <c r="B91" s="40" t="inlineStr">
        <is>
          <t>1h</t>
        </is>
      </c>
      <c r="C91" s="38" t="n"/>
      <c r="D91" s="38" t="inlineStr">
        <is>
          <t>ENTRY, GLOBAL_CHECK, STOCKS_EXIT</t>
        </is>
      </c>
      <c r="E91" s="38" t="n"/>
      <c r="F91" s="26" t="n"/>
      <c r="G91" s="38">
        <f>IFERROR(VLOOKUP($A123&amp;"_"&amp;$B123,Results_Deltas!$A$2:$P$15000,5,FALSE),"")</f>
        <v/>
      </c>
      <c r="H91" s="38" t="inlineStr">
        <is>
          <t>Blanket (page end)</t>
        </is>
      </c>
      <c r="I91" s="26" t="n"/>
      <c r="J91" s="26" t="n"/>
      <c r="K91" s="26" t="n"/>
      <c r="L91" s="26" t="inlineStr">
        <is>
          <t>NO</t>
        </is>
      </c>
      <c r="M91" s="0" t="n">
        <v>-2.810258208830474</v>
      </c>
      <c r="N91" s="71" t="n">
        <v>107</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HA_WICK_QUALITY_TF</t>
        </is>
      </c>
      <c r="B92" s="38" t="inlineStr">
        <is>
          <t>15m</t>
        </is>
      </c>
      <c r="C92" s="38" t="n"/>
      <c r="D92" s="38" t="inlineStr">
        <is>
          <t>ENTRY, GLOBAL_CHECK, STOCKS_EXIT</t>
        </is>
      </c>
      <c r="E92" s="38" t="n"/>
      <c r="F92" s="26" t="n"/>
      <c r="G92" s="38">
        <f>IFERROR(VLOOKUP($A124&amp;"_"&amp;$B124,Results_Deltas!$A$2:$P$15000,5,FALSE),"")</f>
        <v/>
      </c>
      <c r="H92" s="38" t="inlineStr">
        <is>
          <t>Blanket (page end)</t>
        </is>
      </c>
      <c r="I92" s="26" t="n"/>
      <c r="J92" s="26" t="n"/>
      <c r="K92" s="26" t="n"/>
      <c r="L92" s="26" t="inlineStr">
        <is>
          <t>NO</t>
        </is>
      </c>
      <c r="M92" s="0" t="n">
        <v>-1.004267016950697</v>
      </c>
      <c r="N92" s="71" t="n">
        <v>95</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HLR_SMA_BAND_PCT</t>
        </is>
      </c>
      <c r="B93" s="38" t="inlineStr">
        <is>
          <t>0</t>
        </is>
      </c>
      <c r="C93" s="38" t="n"/>
      <c r="D93" s="38" t="inlineStr">
        <is>
          <t>ENTRY, GLOBAL_CHECK, STOCKS_EXIT</t>
        </is>
      </c>
      <c r="E93" s="38" t="n"/>
      <c r="F93" s="26" t="n"/>
      <c r="G93" s="38">
        <f>IFERROR(VLOOKUP($A125&amp;"_"&amp;$B125,Results_Deltas!$A$2:$P$15000,5,FALSE),"")</f>
        <v/>
      </c>
      <c r="H93" s="38" t="inlineStr">
        <is>
          <t>Blanket (page end)</t>
        </is>
      </c>
      <c r="I93" s="26" t="n"/>
      <c r="J93" s="26" t="n"/>
      <c r="K93" s="26" t="n"/>
      <c r="L93" s="26" t="inlineStr">
        <is>
          <t>NO</t>
        </is>
      </c>
      <c r="M93" s="0" t="n">
        <v>-1.014989187063628</v>
      </c>
      <c r="N93" s="71" t="n">
        <v>107</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HLR_SMA_BAND_PCT</t>
        </is>
      </c>
      <c r="B94" s="38" t="inlineStr">
        <is>
          <t>2.0</t>
        </is>
      </c>
      <c r="C94" s="38" t="n"/>
      <c r="D94" s="38" t="inlineStr">
        <is>
          <t>ENTRY, GLOBAL_CHECK, STOCKS_EXIT</t>
        </is>
      </c>
      <c r="E94" s="38" t="n"/>
      <c r="F94" s="26" t="n"/>
      <c r="G94" s="38">
        <f>IFERROR(VLOOKUP($A126&amp;"_"&amp;$B126,Results_Deltas!$A$2:$P$15000,5,FALSE),"")</f>
        <v/>
      </c>
      <c r="H94" s="38" t="inlineStr">
        <is>
          <t>Blanket (page end)</t>
        </is>
      </c>
      <c r="I94" s="26" t="n"/>
      <c r="J94" s="26" t="n"/>
      <c r="K94" s="26" t="n"/>
      <c r="L94" s="26" t="inlineStr">
        <is>
          <t>NO</t>
        </is>
      </c>
      <c r="M94" s="0" t="n">
        <v>-2.477983618299513</v>
      </c>
      <c r="N94" s="71" t="n">
        <v>107</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HLR_SMA_BAND_PCT</t>
        </is>
      </c>
      <c r="B95" s="38" t="inlineStr">
        <is>
          <t>1.0</t>
        </is>
      </c>
      <c r="C95" s="38" t="n"/>
      <c r="D95" s="38" t="inlineStr">
        <is>
          <t>ENTRY, GLOBAL_CHECK, STOCKS_EXIT</t>
        </is>
      </c>
      <c r="E95" s="38" t="n"/>
      <c r="F95" s="26" t="n"/>
      <c r="G95" s="38">
        <f>IFERROR(VLOOKUP($A127&amp;"_"&amp;$B127,Results_Deltas!$A$2:$P$15000,5,FALSE),"")</f>
        <v/>
      </c>
      <c r="H95" s="38" t="inlineStr">
        <is>
          <t>Blanket (page end)</t>
        </is>
      </c>
      <c r="I95" s="26" t="n"/>
      <c r="J95" s="26" t="n"/>
      <c r="K95" s="26" t="n"/>
      <c r="L95" s="26" t="inlineStr">
        <is>
          <t>YES</t>
        </is>
      </c>
      <c r="M95" s="0" t="n">
        <v>-3.915717075469258</v>
      </c>
      <c r="N95" s="71" t="n">
        <v>103</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HLR_SMA_BAND_PCT</t>
        </is>
      </c>
      <c r="B96" s="38" t="inlineStr">
        <is>
          <t>0.5</t>
        </is>
      </c>
      <c r="C96" s="38" t="n"/>
      <c r="D96" s="38" t="inlineStr">
        <is>
          <t>ENTRY, GLOBAL_CHECK, STOCKS_EXIT</t>
        </is>
      </c>
      <c r="E96" s="38" t="n"/>
      <c r="F96" s="26" t="n"/>
      <c r="G96" s="38">
        <f>IFERROR(VLOOKUP($A128&amp;"_"&amp;$B128,Results_Deltas!$A$2:$P$15000,5,FALSE),"")</f>
        <v/>
      </c>
      <c r="H96" s="38" t="inlineStr">
        <is>
          <t>Blanket (page end)</t>
        </is>
      </c>
      <c r="I96" s="26" t="n"/>
      <c r="J96" s="26" t="n"/>
      <c r="K96" s="26" t="n"/>
      <c r="L96" s="26" t="inlineStr">
        <is>
          <t>NO</t>
        </is>
      </c>
      <c r="M96" s="0" t="n">
        <v>-3.721033256278915</v>
      </c>
      <c r="N96" s="71" t="n">
        <v>103</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HLR_TOP_MIN_TFS</t>
        </is>
      </c>
      <c r="B97" s="38" t="inlineStr">
        <is>
          <t>0</t>
        </is>
      </c>
      <c r="C97" s="38" t="n"/>
      <c r="D97" s="38" t="inlineStr">
        <is>
          <t>GLOBAL_CHECK, REENTRY, STOCKS_EXIT</t>
        </is>
      </c>
      <c r="E97" s="38" t="n"/>
      <c r="F97" s="26" t="n"/>
      <c r="G97" s="38">
        <f>IFERROR(VLOOKUP($A129&amp;"_"&amp;$B129,Results_Deltas!$A$2:$P$15000,5,FALSE),"")</f>
        <v/>
      </c>
      <c r="H97" s="38" t="inlineStr">
        <is>
          <t>Blanket (page end)</t>
        </is>
      </c>
      <c r="I97" s="26" t="n"/>
      <c r="J97" s="26" t="n"/>
      <c r="K97" s="26" t="n"/>
      <c r="L97" s="26" t="inlineStr">
        <is>
          <t>NO</t>
        </is>
      </c>
      <c r="M97" s="0" t="n">
        <v>-1.047535241929193</v>
      </c>
      <c r="N97" s="71" t="n">
        <v>107</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9" t="inlineStr">
        <is>
          <t>HLR_TOP_MIN_TFS</t>
        </is>
      </c>
      <c r="B98" s="40" t="inlineStr">
        <is>
          <t>2</t>
        </is>
      </c>
      <c r="C98" s="38" t="n"/>
      <c r="D98" s="38" t="inlineStr">
        <is>
          <t>GLOBAL_CHECK, REENTRY, STOCKS_EXIT</t>
        </is>
      </c>
      <c r="E98" s="38" t="n"/>
      <c r="F98" s="26" t="n"/>
      <c r="G98" s="38">
        <f>IFERROR(VLOOKUP($A130&amp;"_"&amp;$B130,Results_Deltas!$A$2:$P$15000,5,FALSE),"")</f>
        <v/>
      </c>
      <c r="H98" s="38" t="inlineStr">
        <is>
          <t>Blanket (page end)</t>
        </is>
      </c>
      <c r="I98" s="26" t="n"/>
      <c r="J98" s="26" t="n"/>
      <c r="K98" s="26" t="n"/>
      <c r="L98" s="26" t="inlineStr">
        <is>
          <t>NO</t>
        </is>
      </c>
      <c r="M98" s="0" t="n">
        <v>-4.000143135371633</v>
      </c>
      <c r="N98" s="71" t="n">
        <v>102</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HLR_TOP_MIN_TFS</t>
        </is>
      </c>
      <c r="B99" s="38" t="inlineStr">
        <is>
          <t>1</t>
        </is>
      </c>
      <c r="C99" s="38" t="n"/>
      <c r="D99" s="38" t="inlineStr">
        <is>
          <t>GLOBAL_CHECK, REENTRY, STOCKS_EXIT</t>
        </is>
      </c>
      <c r="E99" s="38" t="n"/>
      <c r="F99" s="26" t="n"/>
      <c r="G99" s="38">
        <f>IFERROR(VLOOKUP($A131&amp;"_"&amp;$B131,Results_Deltas!$A$2:$P$15000,5,FALSE),"")</f>
        <v/>
      </c>
      <c r="H99" s="38" t="inlineStr">
        <is>
          <t>Blanket (page end)</t>
        </is>
      </c>
      <c r="I99" s="26" t="n"/>
      <c r="J99" s="26" t="n"/>
      <c r="K99" s="26" t="n"/>
      <c r="L99" s="26" t="inlineStr">
        <is>
          <t>NO</t>
        </is>
      </c>
      <c r="M99" s="0" t="n">
        <v>-2.832794220144768</v>
      </c>
      <c r="N99" s="71" t="n">
        <v>107</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HTF4_CONF</t>
        </is>
      </c>
      <c r="B100" s="38" t="inlineStr">
        <is>
          <t>False</t>
        </is>
      </c>
      <c r="C100" s="38" t="n"/>
      <c r="D100" s="38" t="inlineStr">
        <is>
          <t>GLOBAL_CHECK, STOCKS_EXIT</t>
        </is>
      </c>
      <c r="E100" s="38" t="n"/>
      <c r="F100" s="26" t="n"/>
      <c r="G100" s="38">
        <f>IFERROR(VLOOKUP($A132&amp;"_"&amp;$B132,Results_Deltas!$A$2:$P$15000,5,FALSE),"")</f>
        <v/>
      </c>
      <c r="H100" s="38" t="inlineStr">
        <is>
          <t>Blanket (page end)</t>
        </is>
      </c>
      <c r="I100" s="26" t="n"/>
      <c r="J100" s="26" t="n"/>
      <c r="K100" s="26" t="n"/>
      <c r="L100" s="26" t="inlineStr">
        <is>
          <t>NO</t>
        </is>
      </c>
      <c r="M100" s="0" t="n">
        <v>-1.059570361403672</v>
      </c>
      <c r="N100" s="71" t="n">
        <v>98</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HTF4_CONF</t>
        </is>
      </c>
      <c r="B101" s="38" t="inlineStr">
        <is>
          <t>False_ALT</t>
        </is>
      </c>
      <c r="C101" s="38" t="n"/>
      <c r="D101" s="38" t="inlineStr">
        <is>
          <t>GLOBAL_CHECK, STOCKS_EXIT</t>
        </is>
      </c>
      <c r="E101" s="38" t="n"/>
      <c r="F101" s="26" t="n"/>
      <c r="G101" s="38">
        <f>IFERROR(VLOOKUP($A133&amp;"_"&amp;$B133,Results_Deltas!$A$2:$P$15000,5,FALSE),"")</f>
        <v/>
      </c>
      <c r="H101" s="38" t="inlineStr">
        <is>
          <t>Blanket (page end)</t>
        </is>
      </c>
      <c r="I101" s="26" t="n"/>
      <c r="J101" s="26" t="n"/>
      <c r="K101" s="26" t="n"/>
      <c r="L101" s="26" t="inlineStr">
        <is>
          <t>NO</t>
        </is>
      </c>
      <c r="M101" s="0" t="n">
        <v>-1.240925130745512</v>
      </c>
      <c r="N101" s="71" t="n">
        <v>110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9" t="inlineStr">
        <is>
          <t>HTF_DIRECTION_GATE_ENABLED</t>
        </is>
      </c>
      <c r="B102" s="40" t="inlineStr">
        <is>
          <t>False</t>
        </is>
      </c>
      <c r="C102" s="38" t="n"/>
      <c r="D102" s="38" t="inlineStr">
        <is>
          <t>ENTRY, GLOBAL_CHECK, STOCKS_EXIT</t>
        </is>
      </c>
      <c r="E102" s="38" t="n"/>
      <c r="F102" s="26" t="n"/>
      <c r="G102" s="38">
        <f>IFERROR(VLOOKUP($A134&amp;"_"&amp;$B134,Results_Deltas!$A$2:$P$15000,5,FALSE),"")</f>
        <v/>
      </c>
      <c r="H102" s="38" t="inlineStr">
        <is>
          <t>Blanket (page end)</t>
        </is>
      </c>
      <c r="I102" s="26" t="n"/>
      <c r="J102" s="26" t="n"/>
      <c r="K102" s="26" t="n"/>
      <c r="L102" s="26" t="inlineStr">
        <is>
          <t>YES</t>
        </is>
      </c>
      <c r="M102" s="0" t="n">
        <v>-0.8635765551476838</v>
      </c>
      <c r="N102" s="71" t="n">
        <v>98</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HTF_DIRECTION_GATE_ENABLED</t>
        </is>
      </c>
      <c r="B103" s="38" t="inlineStr">
        <is>
          <t>True</t>
        </is>
      </c>
      <c r="C103" s="38" t="n"/>
      <c r="D103" s="38" t="inlineStr">
        <is>
          <t>ENTRY, GLOBAL_CHECK, STOCKS_EXIT</t>
        </is>
      </c>
      <c r="E103" s="38" t="n"/>
      <c r="F103" s="26" t="n"/>
      <c r="G103" s="38">
        <f>IFERROR(VLOOKUP($A135&amp;"_"&amp;$B135,Results_Deltas!$A$2:$P$15000,5,FALSE),"")</f>
        <v/>
      </c>
      <c r="H103" s="38" t="inlineStr">
        <is>
          <t>Blanket (page end)</t>
        </is>
      </c>
      <c r="I103" s="26" t="n"/>
      <c r="J103" s="26" t="n"/>
      <c r="K103" s="26" t="n"/>
      <c r="L103" s="26" t="inlineStr">
        <is>
          <t>NO</t>
        </is>
      </c>
      <c r="M103" s="0" t="n">
        <v>-2.866603241878976</v>
      </c>
      <c r="N103" s="71" t="n">
        <v>110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HTF_GATE_BYPASS_RZ</t>
        </is>
      </c>
      <c r="B104" s="38" t="inlineStr">
        <is>
          <t>0.0</t>
        </is>
      </c>
      <c r="C104" s="38" t="n"/>
      <c r="D104" s="38" t="inlineStr">
        <is>
          <t>ENTRY, GLOBAL_CHECK, STOCKS_EXIT</t>
        </is>
      </c>
      <c r="E104" s="38" t="n"/>
      <c r="F104" s="26" t="n"/>
      <c r="G104" s="38">
        <f>IFERROR(VLOOKUP($A136&amp;"_"&amp;$B136,Results_Deltas!$A$2:$P$15000,5,FALSE),"")</f>
        <v/>
      </c>
      <c r="H104" s="38" t="inlineStr">
        <is>
          <t>Blanket (page end)</t>
        </is>
      </c>
      <c r="I104" s="26" t="n"/>
      <c r="J104" s="26" t="n"/>
      <c r="K104" s="26" t="n"/>
      <c r="L104" s="26" t="inlineStr">
        <is>
          <t>NO</t>
        </is>
      </c>
      <c r="M104" s="0" t="n">
        <v>-0.8596735113821272</v>
      </c>
      <c r="N104" s="71" t="n">
        <v>115</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HTF_GATE_BYPASS_RZ</t>
        </is>
      </c>
      <c r="B105" s="38" t="inlineStr">
        <is>
          <t>0.0_ALT</t>
        </is>
      </c>
      <c r="C105" s="38" t="n"/>
      <c r="D105" s="38" t="inlineStr">
        <is>
          <t>ENTRY, GLOBAL_CHECK, STOCKS_EXIT</t>
        </is>
      </c>
      <c r="E105" s="38" t="n"/>
      <c r="F105" s="26" t="n"/>
      <c r="G105" s="38">
        <f>IFERROR(VLOOKUP($A137&amp;"_"&amp;$B137,Results_Deltas!$A$2:$P$15000,5,FALSE),"")</f>
        <v/>
      </c>
      <c r="H105" s="38" t="inlineStr">
        <is>
          <t>Blanket (page end)</t>
        </is>
      </c>
      <c r="I105" s="26" t="n"/>
      <c r="J105" s="26" t="n"/>
      <c r="K105" s="26" t="n"/>
      <c r="L105" s="26" t="inlineStr">
        <is>
          <t>NO</t>
        </is>
      </c>
      <c r="M105" s="0" t="n">
        <v>-0.8596735113821272</v>
      </c>
      <c r="N105" s="71" t="n">
        <v>115</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HTF_GATE_D_MANDATORY</t>
        </is>
      </c>
      <c r="B106" s="38" t="inlineStr">
        <is>
          <t>0.0</t>
        </is>
      </c>
      <c r="C106" s="38" t="n"/>
      <c r="D106" s="38" t="inlineStr">
        <is>
          <t>ENTRY, GLOBAL_CHECK, STOCKS_EXIT</t>
        </is>
      </c>
      <c r="E106" s="38" t="n"/>
      <c r="F106" s="26" t="n"/>
      <c r="G106" s="38">
        <f>IFERROR(VLOOKUP($A138&amp;"_"&amp;$B138,Results_Deltas!$A$2:$P$15000,5,FALSE),"")</f>
        <v/>
      </c>
      <c r="H106" s="38" t="inlineStr">
        <is>
          <t>Blanket (page end)</t>
        </is>
      </c>
      <c r="I106" s="26" t="n"/>
      <c r="J106" s="26" t="n"/>
      <c r="K106" s="26" t="n"/>
      <c r="L106" s="26" t="inlineStr">
        <is>
          <t>YES</t>
        </is>
      </c>
      <c r="M106" s="0" t="n">
        <v>-0.9137444188564422</v>
      </c>
      <c r="N106" s="71" t="n">
        <v>114</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HTF_GATE_D_MANDATORY</t>
        </is>
      </c>
      <c r="B107" s="38" t="inlineStr">
        <is>
          <t>0.0_ALT</t>
        </is>
      </c>
      <c r="C107" s="38" t="n"/>
      <c r="D107" s="38" t="inlineStr">
        <is>
          <t>ENTRY, GLOBAL_CHECK, STOCKS_EXIT</t>
        </is>
      </c>
      <c r="E107" s="38" t="n"/>
      <c r="F107" s="26" t="n"/>
      <c r="G107" s="38">
        <f>IFERROR(VLOOKUP($A139&amp;"_"&amp;$B139,Results_Deltas!$A$2:$P$15000,5,FALSE),"")</f>
        <v/>
      </c>
      <c r="H107" s="38" t="inlineStr">
        <is>
          <t>Blanket (page end)</t>
        </is>
      </c>
      <c r="I107" s="26" t="n"/>
      <c r="J107" s="26" t="n"/>
      <c r="K107" s="26" t="n"/>
      <c r="L107" s="26" t="inlineStr">
        <is>
          <t>NO</t>
        </is>
      </c>
      <c r="M107" s="0" t="n">
        <v>-0.921830652651632</v>
      </c>
      <c r="N107" s="71" t="n">
        <v>113</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HTF_GATE_MIN_CONFIRMATIONS</t>
        </is>
      </c>
      <c r="B108" s="38" t="inlineStr">
        <is>
          <t>0.0</t>
        </is>
      </c>
      <c r="C108" s="38" t="n"/>
      <c r="D108" s="38" t="inlineStr">
        <is>
          <t>ENTRY, GLOBAL_CHECK, STOCKS_EXIT</t>
        </is>
      </c>
      <c r="E108" s="38" t="n"/>
      <c r="F108" s="26" t="n"/>
      <c r="G108" s="38">
        <f>IFERROR(VLOOKUP($A140&amp;"_"&amp;$B140,Results_Deltas!$A$2:$P$15000,5,FALSE),"")</f>
        <v/>
      </c>
      <c r="H108" s="38" t="inlineStr">
        <is>
          <t>Blanket (page end)</t>
        </is>
      </c>
      <c r="I108" s="26" t="n"/>
      <c r="J108" s="26" t="n"/>
      <c r="K108" s="26" t="n"/>
      <c r="L108" s="26" t="inlineStr">
        <is>
          <t>NO</t>
        </is>
      </c>
      <c r="M108" s="0" t="n">
        <v>-1.085472431336166</v>
      </c>
      <c r="N108" s="71" t="n">
        <v>108</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HTF_GATE_MIN_CONFIRMATIONS</t>
        </is>
      </c>
      <c r="B109" s="38" t="inlineStr">
        <is>
          <t>0.0_ALT</t>
        </is>
      </c>
      <c r="C109" s="38" t="n"/>
      <c r="D109" s="38" t="inlineStr">
        <is>
          <t>ENTRY, GLOBAL_CHECK, STOCKS_EXIT</t>
        </is>
      </c>
      <c r="E109" s="38" t="n"/>
      <c r="F109" s="26" t="n"/>
      <c r="G109" s="38">
        <f>IFERROR(VLOOKUP($A141&amp;"_"&amp;$B141,Results_Deltas!$A$2:$P$15000,5,FALSE),"")</f>
        <v/>
      </c>
      <c r="H109" s="38" t="inlineStr">
        <is>
          <t>Blanket (page end)</t>
        </is>
      </c>
      <c r="I109" s="26" t="n"/>
      <c r="J109" s="26" t="n"/>
      <c r="K109" s="26" t="n"/>
      <c r="L109" s="26" t="inlineStr">
        <is>
          <t>NO</t>
        </is>
      </c>
      <c r="M109" s="0" t="n">
        <v>-1.085472431336166</v>
      </c>
      <c r="N109" s="71" t="n">
        <v>108</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HTF_TREND_VETO_BYPASS_ENABLED</t>
        </is>
      </c>
      <c r="B110" s="38" t="inlineStr">
        <is>
          <t>False</t>
        </is>
      </c>
      <c r="C110" s="38" t="n"/>
      <c r="D110" s="38" t="inlineStr">
        <is>
          <t>GLOBAL_CHECK, STOCKS_EXIT</t>
        </is>
      </c>
      <c r="E110" s="38" t="n"/>
      <c r="F110" s="26" t="n"/>
      <c r="G110" s="38">
        <f>IFERROR(VLOOKUP($A142&amp;"_"&amp;$B142,Results_Deltas!$A$2:$P$15000,5,FALSE),"")</f>
        <v/>
      </c>
      <c r="H110" s="38" t="inlineStr">
        <is>
          <t>Blanket (page end)</t>
        </is>
      </c>
      <c r="I110" s="26" t="n"/>
      <c r="J110" s="26" t="n"/>
      <c r="K110" s="26" t="n"/>
      <c r="L110" s="26" t="inlineStr">
        <is>
          <t>NO</t>
        </is>
      </c>
      <c r="M110" s="0" t="n">
        <v>-0.7455798980793409</v>
      </c>
      <c r="N110" s="71" t="n">
        <v>99</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9" t="inlineStr">
        <is>
          <t>HTF_TREND_VETO_BYPASS_ENABLED</t>
        </is>
      </c>
      <c r="B111" s="40" t="inlineStr">
        <is>
          <t>True</t>
        </is>
      </c>
      <c r="C111" s="38" t="n"/>
      <c r="D111" s="38" t="inlineStr">
        <is>
          <t>GLOBAL_CHECK, STOCKS_EXIT</t>
        </is>
      </c>
      <c r="E111" s="38" t="n"/>
      <c r="F111" s="26" t="n"/>
      <c r="G111" s="38">
        <f>IFERROR(VLOOKUP($A143&amp;"_"&amp;$B143,Results_Deltas!$A$2:$P$15000,5,FALSE),"")</f>
        <v/>
      </c>
      <c r="H111" s="38" t="inlineStr">
        <is>
          <t>Blanket (page end)</t>
        </is>
      </c>
      <c r="I111" s="26" t="n"/>
      <c r="J111" s="26" t="n"/>
      <c r="K111" s="26" t="n"/>
      <c r="L111" s="26" t="inlineStr">
        <is>
          <t>NO</t>
        </is>
      </c>
      <c r="M111" s="0" t="n">
        <v>-1.880925212533957</v>
      </c>
      <c r="N111" s="71" t="n">
        <v>109</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HTF_TREND_VETO_BYPASS_REASONS</t>
        </is>
      </c>
      <c r="B112" s="38" t="inlineStr">
        <is>
          <t>0.0</t>
        </is>
      </c>
      <c r="C112" s="38" t="n"/>
      <c r="D112" s="38" t="inlineStr">
        <is>
          <t>GLOBAL_CHECK, STOCKS_EXIT</t>
        </is>
      </c>
      <c r="E112" s="38" t="n"/>
      <c r="F112" s="26" t="n"/>
      <c r="G112" s="38">
        <f>IFERROR(VLOOKUP($A144&amp;"_"&amp;$B144,Results_Deltas!$A$2:$P$15000,5,FALSE),"")</f>
        <v/>
      </c>
      <c r="H112" s="38" t="inlineStr">
        <is>
          <t>Blanket (page end)</t>
        </is>
      </c>
      <c r="I112" s="26" t="n"/>
      <c r="J112" s="26" t="n"/>
      <c r="K112" s="26" t="n"/>
      <c r="L112" s="26" t="inlineStr">
        <is>
          <t>NO</t>
        </is>
      </c>
      <c r="M112" s="0" t="n">
        <v>-0.7907756066707287</v>
      </c>
      <c r="N112" s="71" t="n">
        <v>105</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HTF_TREND_VETO_BYPASS_REASONS</t>
        </is>
      </c>
      <c r="B113" s="38" t="inlineStr">
        <is>
          <t>0.0_ALT</t>
        </is>
      </c>
      <c r="C113" s="38" t="n"/>
      <c r="D113" s="38" t="inlineStr">
        <is>
          <t>GLOBAL_CHECK, STOCKS_EXIT</t>
        </is>
      </c>
      <c r="E113" s="38" t="n"/>
      <c r="F113" s="26" t="n"/>
      <c r="G113" s="38">
        <f>IFERROR(VLOOKUP($A145&amp;"_"&amp;$B145,Results_Deltas!$A$2:$P$15000,5,FALSE),"")</f>
        <v/>
      </c>
      <c r="H113" s="38" t="inlineStr">
        <is>
          <t>Blanket (page end)</t>
        </is>
      </c>
      <c r="I113" s="26" t="n"/>
      <c r="J113" s="26" t="n"/>
      <c r="K113" s="26" t="n"/>
      <c r="L113" s="26" t="inlineStr">
        <is>
          <t>NO</t>
        </is>
      </c>
      <c r="M113" s="0" t="n">
        <v>-0.7833154594379859</v>
      </c>
      <c r="N113" s="71" t="n">
        <v>106</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LEADERBOARD_FILTER</t>
        </is>
      </c>
      <c r="B114" s="38" t="inlineStr">
        <is>
          <t>False</t>
        </is>
      </c>
      <c r="C114" s="38" t="n"/>
      <c r="D114" s="38" t="inlineStr">
        <is>
          <t>AUGMENT, ENTRY, EXIT, GLOBAL_CHECK, REDUCE, STOCKS_EXIT</t>
        </is>
      </c>
      <c r="E114" s="38" t="n"/>
      <c r="F114" s="26" t="n"/>
      <c r="G114" s="38">
        <f>IFERROR(VLOOKUP($A146&amp;"_"&amp;$B146,Results_Deltas!$A$2:$P$15000,5,FALSE),"")</f>
        <v/>
      </c>
      <c r="H114" s="38" t="inlineStr">
        <is>
          <t>Blanket (page end)</t>
        </is>
      </c>
      <c r="I114" s="26" t="n"/>
      <c r="J114" s="26" t="n"/>
      <c r="K114" s="26" t="n"/>
      <c r="L114" s="26" t="inlineStr">
        <is>
          <t>NO</t>
        </is>
      </c>
      <c r="M114" s="0" t="n">
        <v>-1.068164069862379</v>
      </c>
      <c r="N114" s="71" t="n">
        <v>94</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LEADERBOARD_FILTER</t>
        </is>
      </c>
      <c r="B115" s="38" t="inlineStr">
        <is>
          <t>False_ALT</t>
        </is>
      </c>
      <c r="C115" s="38" t="n"/>
      <c r="D115" s="38" t="inlineStr">
        <is>
          <t>AUGMENT, ENTRY, EXIT, GLOBAL_CHECK, REDUCE, STOCKS_EXIT</t>
        </is>
      </c>
      <c r="E115" s="38" t="n"/>
      <c r="F115" s="26" t="n"/>
      <c r="G115" s="38">
        <f>IFERROR(VLOOKUP($A147&amp;"_"&amp;$B147,Results_Deltas!$A$2:$P$15000,5,FALSE),"")</f>
        <v/>
      </c>
      <c r="H115" s="38" t="inlineStr">
        <is>
          <t>Blanket (page end)</t>
        </is>
      </c>
      <c r="I115" s="26" t="n"/>
      <c r="J115" s="26" t="n"/>
      <c r="K115" s="26" t="n"/>
      <c r="L115" s="26" t="inlineStr">
        <is>
          <t>YES</t>
        </is>
      </c>
      <c r="M115" s="0" t="n">
        <v>-1.159998444700883</v>
      </c>
      <c r="N115" s="71" t="n">
        <v>106</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9" t="inlineStr">
        <is>
          <t>LH_HL_FILTER_ENABLED</t>
        </is>
      </c>
      <c r="B116" s="40" t="inlineStr">
        <is>
          <t>False</t>
        </is>
      </c>
      <c r="C116" s="38" t="n"/>
      <c r="D116" s="38" t="inlineStr">
        <is>
          <t>ENTRY, GLOBAL_CHECK, STOCKS_EXIT</t>
        </is>
      </c>
      <c r="E116" s="38" t="n"/>
      <c r="F116" s="26" t="n"/>
      <c r="G116" s="38">
        <f>IFERROR(VLOOKUP($A148&amp;"_"&amp;$B148,Results_Deltas!$A$2:$P$15000,5,FALSE),"")</f>
        <v/>
      </c>
      <c r="H116" s="38" t="inlineStr">
        <is>
          <t>Blanket (page end)</t>
        </is>
      </c>
      <c r="I116" s="26" t="n"/>
      <c r="J116" s="26" t="n"/>
      <c r="K116" s="26" t="n"/>
      <c r="L116" s="26" t="inlineStr">
        <is>
          <t>NO</t>
        </is>
      </c>
      <c r="M116" s="0" t="n">
        <v>-1.047923249000341</v>
      </c>
      <c r="N116" s="71" t="n">
        <v>98</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LH_HL_FILTER_ENABLED</t>
        </is>
      </c>
      <c r="B117" s="38" t="inlineStr">
        <is>
          <t>True</t>
        </is>
      </c>
      <c r="C117" s="38" t="n"/>
      <c r="D117" s="38" t="inlineStr">
        <is>
          <t>ENTRY, GLOBAL_CHECK, STOCKS_EXIT</t>
        </is>
      </c>
      <c r="E117" s="38" t="n"/>
      <c r="F117" s="26" t="n"/>
      <c r="G117" s="38">
        <f>IFERROR(VLOOKUP($A149&amp;"_"&amp;$B149,Results_Deltas!$A$2:$P$15000,5,FALSE),"")</f>
        <v/>
      </c>
      <c r="H117" s="38" t="inlineStr">
        <is>
          <t>Blanket (page end)</t>
        </is>
      </c>
      <c r="I117" s="26" t="n"/>
      <c r="J117" s="26" t="n"/>
      <c r="K117" s="26" t="n"/>
      <c r="L117" s="26" t="inlineStr">
        <is>
          <t>NO</t>
        </is>
      </c>
      <c r="M117" s="0" t="n">
        <v>-2.802712557906124</v>
      </c>
      <c r="N117" s="71" t="n">
        <v>110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9" t="inlineStr">
        <is>
          <t>LH_HL_FILTER_MODE</t>
        </is>
      </c>
      <c r="B118" s="40" t="inlineStr">
        <is>
          <t>STRICT_2BAR</t>
        </is>
      </c>
      <c r="C118" s="38" t="n"/>
      <c r="D118" s="38" t="inlineStr">
        <is>
          <t>ENTRY, GLOBAL_CHECK, STOCKS_EXIT</t>
        </is>
      </c>
      <c r="E118" s="38" t="n"/>
      <c r="F118" s="26" t="n"/>
      <c r="G118" s="38">
        <f>IFERROR(VLOOKUP($A150&amp;"_"&amp;$B150,Results_Deltas!$A$2:$P$15000,5,FALSE),"")</f>
        <v/>
      </c>
      <c r="H118" s="38" t="inlineStr">
        <is>
          <t>Blanket (page end)</t>
        </is>
      </c>
      <c r="I118" s="26" t="n"/>
      <c r="J118" s="26" t="n"/>
      <c r="K118" s="26" t="n"/>
      <c r="L118" s="26" t="inlineStr">
        <is>
          <t>NO</t>
        </is>
      </c>
      <c r="M118" s="0" t="n">
        <v>-3.52275192722952</v>
      </c>
      <c r="N118" s="71" t="n">
        <v>106</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LH_HL_FILTER_MODE</t>
        </is>
      </c>
      <c r="B119" s="38" t="inlineStr">
        <is>
          <t>STRICT_2BAR_ALT</t>
        </is>
      </c>
      <c r="C119" s="38" t="n"/>
      <c r="D119" s="38" t="inlineStr">
        <is>
          <t>ENTRY, GLOBAL_CHECK, STOCKS_EXIT</t>
        </is>
      </c>
      <c r="E119" s="38" t="n"/>
      <c r="F119" s="26" t="n"/>
      <c r="G119" s="38">
        <f>IFERROR(VLOOKUP($A151&amp;"_"&amp;$B151,Results_Deltas!$A$2:$P$15000,5,FALSE),"")</f>
        <v/>
      </c>
      <c r="H119" s="38" t="inlineStr">
        <is>
          <t>Blanket (page end)</t>
        </is>
      </c>
      <c r="I119" s="26" t="n"/>
      <c r="J119" s="26" t="n"/>
      <c r="K119" s="26" t="n"/>
      <c r="L119" s="26" t="inlineStr">
        <is>
          <t>NO</t>
        </is>
      </c>
      <c r="M119" s="0" t="n">
        <v>-3.527946449078565</v>
      </c>
      <c r="N119" s="71" t="n">
        <v>107</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9" t="inlineStr">
        <is>
          <t>LH_HL_FILTER_REQUIRE_BOTH</t>
        </is>
      </c>
      <c r="B120" s="40" t="inlineStr">
        <is>
          <t>False</t>
        </is>
      </c>
      <c r="C120" s="38" t="n"/>
      <c r="D120" s="38" t="inlineStr">
        <is>
          <t>ENTRY, GLOBAL_CHECK, STOCKS_EXIT</t>
        </is>
      </c>
      <c r="E120" s="38" t="n"/>
      <c r="F120" s="26" t="n"/>
      <c r="G120" s="38">
        <f>IFERROR(VLOOKUP($A152&amp;"_"&amp;$B152,Results_Deltas!$A$2:$P$15000,5,FALSE),"")</f>
        <v/>
      </c>
      <c r="H120" s="38" t="inlineStr">
        <is>
          <t>Blanket (page end)</t>
        </is>
      </c>
      <c r="I120" s="26" t="n"/>
      <c r="J120" s="26" t="n"/>
      <c r="K120" s="26" t="n"/>
      <c r="L120" s="26" t="inlineStr">
        <is>
          <t>YES</t>
        </is>
      </c>
      <c r="M120" s="0" t="n">
        <v>-1.112147901245377</v>
      </c>
      <c r="N120" s="71" t="n">
        <v>98</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LH_HL_FILTER_REQUIRE_BOTH</t>
        </is>
      </c>
      <c r="B121" s="38" t="inlineStr">
        <is>
          <t>False_ALT</t>
        </is>
      </c>
      <c r="C121" s="38" t="n"/>
      <c r="D121" s="38" t="inlineStr">
        <is>
          <t>ENTRY, GLOBAL_CHECK, STOCKS_EXIT</t>
        </is>
      </c>
      <c r="E121" s="38" t="n"/>
      <c r="F121" s="26" t="n"/>
      <c r="G121" s="38">
        <f>IFERROR(VLOOKUP($A153&amp;"_"&amp;$B153,Results_Deltas!$A$2:$P$15000,5,FALSE),"")</f>
        <v/>
      </c>
      <c r="H121" s="38" t="inlineStr">
        <is>
          <t>Blanket (page end)</t>
        </is>
      </c>
      <c r="I121" s="26" t="n"/>
      <c r="J121" s="26" t="n"/>
      <c r="K121" s="26" t="n"/>
      <c r="L121" s="26" t="inlineStr">
        <is>
          <t>NO</t>
        </is>
      </c>
      <c r="M121" s="0" t="n">
        <v>-1.195844608120699</v>
      </c>
      <c r="N121" s="71" t="n">
        <v>110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9" t="inlineStr">
        <is>
          <t>LIVE_VEC_EMERGENCY_BRAKE_ENABLED</t>
        </is>
      </c>
      <c r="B122" s="40" t="inlineStr">
        <is>
          <t>False</t>
        </is>
      </c>
      <c r="C122" s="38" t="n"/>
      <c r="D122" s="38" t="inlineStr">
        <is>
          <t>GLOBAL_CHECK, STOCKS_EXIT</t>
        </is>
      </c>
      <c r="E122" s="38" t="n"/>
      <c r="F122" s="26" t="n"/>
      <c r="G122" s="38">
        <f>IFERROR(VLOOKUP($A154&amp;"_"&amp;$B154,Results_Deltas!$A$2:$P$15000,5,FALSE),"")</f>
        <v/>
      </c>
      <c r="H122" s="38" t="inlineStr">
        <is>
          <t>Blanket (page end)</t>
        </is>
      </c>
      <c r="I122" s="26" t="n"/>
      <c r="J122" s="26" t="n"/>
      <c r="K122" s="26" t="n"/>
      <c r="L122" s="26" t="inlineStr">
        <is>
          <t>YES</t>
        </is>
      </c>
      <c r="M122" s="0" t="n">
        <v>-0.6672134298372948</v>
      </c>
      <c r="N122" s="71" t="n">
        <v>99</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LIVE_VEC_EMERGENCY_BRAKE_ENABLED</t>
        </is>
      </c>
      <c r="B123" s="38" t="inlineStr">
        <is>
          <t>True</t>
        </is>
      </c>
      <c r="C123" s="38" t="n"/>
      <c r="D123" s="38" t="inlineStr">
        <is>
          <t>GLOBAL_CHECK, STOCKS_EXIT</t>
        </is>
      </c>
      <c r="E123" s="38" t="n"/>
      <c r="F123" s="26" t="n"/>
      <c r="G123" s="38">
        <f>IFERROR(VLOOKUP($A155&amp;"_"&amp;$B155,Results_Deltas!$A$2:$P$15000,5,FALSE),"")</f>
        <v/>
      </c>
      <c r="H123" s="38" t="inlineStr">
        <is>
          <t>Blanket (page end)</t>
        </is>
      </c>
      <c r="I123" s="26" t="n"/>
      <c r="J123" s="26" t="n"/>
      <c r="K123" s="26" t="n"/>
      <c r="L123" s="26" t="inlineStr">
        <is>
          <t>NO</t>
        </is>
      </c>
      <c r="M123" s="0" t="n">
        <v>-2.382914964427041</v>
      </c>
      <c r="N123" s="71" t="n">
        <v>108</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LR_BAND_LADDER_STOCH_EXTREME</t>
        </is>
      </c>
      <c r="B124" s="40" t="inlineStr">
        <is>
          <t>30.0</t>
        </is>
      </c>
      <c r="C124" s="38" t="n"/>
      <c r="D124" s="38" t="inlineStr">
        <is>
          <t>GLOBAL_CHECK, STOCKS_EXIT</t>
        </is>
      </c>
      <c r="E124" s="38" t="n"/>
      <c r="F124" s="26" t="n"/>
      <c r="G124" s="38">
        <f>IFERROR(VLOOKUP($A156&amp;"_"&amp;$B156,Results_Deltas!$A$2:$P$15000,5,FALSE),"")</f>
        <v/>
      </c>
      <c r="H124" s="38" t="inlineStr">
        <is>
          <t>Blanket (page end)</t>
        </is>
      </c>
      <c r="I124" s="26" t="n"/>
      <c r="J124" s="26" t="n"/>
      <c r="K124" s="26" t="n"/>
      <c r="L124" s="26" t="inlineStr">
        <is>
          <t>YES</t>
        </is>
      </c>
      <c r="M124" s="0" t="n">
        <v>-2.409396987458476</v>
      </c>
      <c r="N124" s="71" t="n">
        <v>109</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LR_BAND_LADDER_STOCH_EXTREME</t>
        </is>
      </c>
      <c r="B125" s="38" t="inlineStr">
        <is>
          <t>30.0_ALT</t>
        </is>
      </c>
      <c r="C125" s="38" t="n"/>
      <c r="D125" s="38" t="inlineStr">
        <is>
          <t>GLOBAL_CHECK, STOCKS_EXIT</t>
        </is>
      </c>
      <c r="E125" s="38" t="n"/>
      <c r="F125" s="26" t="n"/>
      <c r="G125" s="38">
        <f>IFERROR(VLOOKUP($A157&amp;"_"&amp;$B157,Results_Deltas!$A$2:$P$15000,5,FALSE),"")</f>
        <v/>
      </c>
      <c r="H125" s="38" t="inlineStr">
        <is>
          <t>Blanket (page end)</t>
        </is>
      </c>
      <c r="I125" s="26" t="n"/>
      <c r="J125" s="26" t="n"/>
      <c r="K125" s="26" t="n"/>
      <c r="L125" s="26" t="inlineStr">
        <is>
          <t>NO</t>
        </is>
      </c>
      <c r="M125" s="0" t="n">
        <v>-2.418833149869194</v>
      </c>
      <c r="N125" s="71" t="n">
        <v>109</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LR_BAND_LADDER_TF_BOTTOM</t>
        </is>
      </c>
      <c r="B126" s="38" t="inlineStr">
        <is>
          <t>0</t>
        </is>
      </c>
      <c r="C126" s="38" t="n"/>
      <c r="D126" s="38" t="inlineStr">
        <is>
          <t>GLOBAL_CHECK, STOCKS_EXIT</t>
        </is>
      </c>
      <c r="E126" s="38" t="n"/>
      <c r="F126" s="26" t="n"/>
      <c r="G126" s="38">
        <f>IFERROR(VLOOKUP($A158&amp;"_"&amp;$B158,Results_Deltas!$A$2:$P$15000,5,FALSE),"")</f>
        <v/>
      </c>
      <c r="H126" s="38" t="inlineStr">
        <is>
          <t>Blanket (page end)</t>
        </is>
      </c>
      <c r="I126" s="26" t="n"/>
      <c r="J126" s="26" t="n"/>
      <c r="K126" s="26" t="n"/>
      <c r="L126" s="26" t="inlineStr">
        <is>
          <t>YES</t>
        </is>
      </c>
      <c r="M126" s="0" t="n">
        <v>-1.768562809085277</v>
      </c>
      <c r="N126" s="71" t="n">
        <v>110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LR_BAND_LADDER_TF_BOTTOM</t>
        </is>
      </c>
      <c r="B127" s="38" t="inlineStr">
        <is>
          <t>1</t>
        </is>
      </c>
      <c r="C127" s="38" t="n"/>
      <c r="D127" s="38" t="inlineStr">
        <is>
          <t>GLOBAL_CHECK, STOCKS_EXIT</t>
        </is>
      </c>
      <c r="E127" s="38" t="n"/>
      <c r="F127" s="26" t="n"/>
      <c r="G127" s="38">
        <f>IFERROR(VLOOKUP($A159&amp;"_"&amp;$B159,Results_Deltas!$A$2:$P$15000,5,FALSE),"")</f>
        <v/>
      </c>
      <c r="H127" s="38" t="inlineStr">
        <is>
          <t>Blanket (page end)</t>
        </is>
      </c>
      <c r="I127" s="26" t="n"/>
      <c r="J127" s="26" t="n"/>
      <c r="K127" s="26" t="n"/>
      <c r="L127" s="26" t="inlineStr">
        <is>
          <t>NO</t>
        </is>
      </c>
      <c r="M127" s="0" t="n">
        <v>-2.568122043438868</v>
      </c>
      <c r="N127" s="71" t="n">
        <v>109</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LR_BAND_LADDER_TF_TOP</t>
        </is>
      </c>
      <c r="B128" s="38" t="inlineStr">
        <is>
          <t>0</t>
        </is>
      </c>
      <c r="C128" s="38" t="n"/>
      <c r="D128" s="38" t="inlineStr">
        <is>
          <t>GLOBAL_CHECK, STOCKS_EXIT</t>
        </is>
      </c>
      <c r="E128" s="38" t="n"/>
      <c r="F128" s="26" t="n"/>
      <c r="G128" s="38">
        <f>IFERROR(VLOOKUP($A160&amp;"_"&amp;$B160,Results_Deltas!$A$2:$P$15000,5,FALSE),"")</f>
        <v/>
      </c>
      <c r="H128" s="38" t="inlineStr">
        <is>
          <t>Blanket (page end)</t>
        </is>
      </c>
      <c r="I128" s="26" t="n"/>
      <c r="J128" s="26" t="n"/>
      <c r="K128" s="26" t="n"/>
      <c r="L128" s="26" t="inlineStr">
        <is>
          <t>YES</t>
        </is>
      </c>
      <c r="M128" s="0" t="n">
        <v>-1.988236360627449</v>
      </c>
      <c r="N128" s="71" t="n">
        <v>110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LR_BAND_LADDER_TF_TOP</t>
        </is>
      </c>
      <c r="B129" s="38" t="inlineStr">
        <is>
          <t>1</t>
        </is>
      </c>
      <c r="C129" s="38" t="n"/>
      <c r="D129" s="38" t="inlineStr">
        <is>
          <t>GLOBAL_CHECK, STOCKS_EXIT</t>
        </is>
      </c>
      <c r="E129" s="38" t="n"/>
      <c r="F129" s="26" t="n"/>
      <c r="G129" s="38">
        <f>IFERROR(VLOOKUP($A161&amp;"_"&amp;$B161,Results_Deltas!$A$2:$P$15000,5,FALSE),"")</f>
        <v/>
      </c>
      <c r="H129" s="38" t="inlineStr">
        <is>
          <t>Blanket (page end)</t>
        </is>
      </c>
      <c r="I129" s="26" t="n"/>
      <c r="J129" s="26" t="n"/>
      <c r="K129" s="26" t="n"/>
      <c r="L129" s="26" t="inlineStr">
        <is>
          <t>NO</t>
        </is>
      </c>
      <c r="M129" s="0" t="n">
        <v>-2.736776161399239</v>
      </c>
      <c r="N129" s="71" t="n">
        <v>109</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MANDATORY_REENTRY_WT_FILTER_MIN_TFS</t>
        </is>
      </c>
      <c r="B130" s="40" t="inlineStr">
        <is>
          <t>1</t>
        </is>
      </c>
      <c r="C130" s="38" t="n"/>
      <c r="D130" s="38" t="inlineStr">
        <is>
          <t>GLOBAL_CHECK, STOCKS_EXIT</t>
        </is>
      </c>
      <c r="E130" s="38" t="n"/>
      <c r="F130" s="26" t="n"/>
      <c r="G130" s="38">
        <f>IFERROR(VLOOKUP($A162&amp;"_"&amp;$B162,Results_Deltas!$A$2:$P$15000,5,FALSE),"")</f>
        <v/>
      </c>
      <c r="H130" s="38" t="inlineStr">
        <is>
          <t>Blanket (page end)</t>
        </is>
      </c>
      <c r="I130" s="26" t="n"/>
      <c r="J130" s="26" t="n"/>
      <c r="K130" s="26" t="n"/>
      <c r="L130" s="26" t="inlineStr">
        <is>
          <t>NO</t>
        </is>
      </c>
      <c r="M130" s="0" t="n">
        <v>-2.496178906086087</v>
      </c>
      <c r="N130" s="71" t="n">
        <v>110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MANDATORY_REENTRY_WT_FILTER_MIN_TFS</t>
        </is>
      </c>
      <c r="B131" s="38" t="inlineStr">
        <is>
          <t>3</t>
        </is>
      </c>
      <c r="C131" s="38" t="n"/>
      <c r="D131" s="38" t="inlineStr">
        <is>
          <t>GLOBAL_CHECK, STOCKS_EXIT</t>
        </is>
      </c>
      <c r="E131" s="38" t="n"/>
      <c r="F131" s="26" t="n"/>
      <c r="G131" s="38">
        <f>IFERROR(VLOOKUP($A163&amp;"_"&amp;$B163,Results_Deltas!$A$2:$P$15000,5,FALSE),"")</f>
        <v/>
      </c>
      <c r="H131" s="38" t="inlineStr">
        <is>
          <t>Blanket (page end)</t>
        </is>
      </c>
      <c r="I131" s="26" t="n"/>
      <c r="J131" s="26" t="n"/>
      <c r="K131" s="26" t="n"/>
      <c r="L131" s="26" t="inlineStr">
        <is>
          <t>NO</t>
        </is>
      </c>
      <c r="M131" s="0" t="n">
        <v>-2.230879598772153</v>
      </c>
      <c r="N131" s="71" t="n">
        <v>109</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MANDATORY_REENTRY_WT_FILTER_MIN_TFS</t>
        </is>
      </c>
      <c r="B132" s="38" t="inlineStr">
        <is>
          <t>2</t>
        </is>
      </c>
      <c r="C132" s="38" t="n"/>
      <c r="D132" s="38" t="inlineStr">
        <is>
          <t>GLOBAL_CHECK, STOCKS_EXIT</t>
        </is>
      </c>
      <c r="E132" s="38" t="n"/>
      <c r="F132" s="26" t="n"/>
      <c r="G132" s="38">
        <f>IFERROR(VLOOKUP($A164&amp;"_"&amp;$B164,Results_Deltas!$A$2:$P$15000,5,FALSE),"")</f>
        <v/>
      </c>
      <c r="H132" s="38" t="inlineStr">
        <is>
          <t>Blanket (page end)</t>
        </is>
      </c>
      <c r="I132" s="26" t="n"/>
      <c r="J132" s="26" t="n"/>
      <c r="K132" s="26" t="n"/>
      <c r="L132" s="26" t="inlineStr">
        <is>
          <t>NO</t>
        </is>
      </c>
      <c r="M132" s="0" t="n">
        <v>-2.946186017770861</v>
      </c>
      <c r="N132" s="71" t="n">
        <v>107</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9" t="inlineStr">
        <is>
          <t>MANDATORY_REENTRY_WT_FILTER_MIN_VELOCITY</t>
        </is>
      </c>
      <c r="B133" s="40" t="inlineStr">
        <is>
          <t>0.0</t>
        </is>
      </c>
      <c r="C133" s="38" t="n"/>
      <c r="D133" s="38" t="inlineStr">
        <is>
          <t>GLOBAL_CHECK, STOCKS_EXIT</t>
        </is>
      </c>
      <c r="E133" s="38" t="n"/>
      <c r="F133" s="26" t="n"/>
      <c r="G133" s="38">
        <f>IFERROR(VLOOKUP($A165&amp;"_"&amp;$B165,Results_Deltas!$A$2:$P$15000,5,FALSE),"")</f>
        <v/>
      </c>
      <c r="H133" s="38" t="inlineStr">
        <is>
          <t>Blanket (page end)</t>
        </is>
      </c>
      <c r="I133" s="26" t="n"/>
      <c r="J133" s="26" t="n"/>
      <c r="K133" s="26" t="n"/>
      <c r="L133" s="26" t="inlineStr">
        <is>
          <t>NO</t>
        </is>
      </c>
      <c r="M133" s="0" t="n">
        <v>-0.8291982026087293</v>
      </c>
      <c r="N133" s="71" t="n">
        <v>105</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MANDATORY_REENTRY_WT_FILTER_MIN_VELOCITY</t>
        </is>
      </c>
      <c r="B134" s="38" t="inlineStr">
        <is>
          <t>0.0_ALT</t>
        </is>
      </c>
      <c r="C134" s="38" t="n"/>
      <c r="D134" s="38" t="inlineStr">
        <is>
          <t>GLOBAL_CHECK, STOCKS_EXIT</t>
        </is>
      </c>
      <c r="E134" s="38" t="n"/>
      <c r="F134" s="26" t="n"/>
      <c r="G134" s="38">
        <f>IFERROR(VLOOKUP($A166&amp;"_"&amp;$B166,Results_Deltas!$A$2:$P$15000,5,FALSE),"")</f>
        <v/>
      </c>
      <c r="H134" s="38" t="inlineStr">
        <is>
          <t>Blanket (page end)</t>
        </is>
      </c>
      <c r="I134" s="26" t="n"/>
      <c r="J134" s="26" t="n"/>
      <c r="K134" s="26" t="n"/>
      <c r="L134" s="26" t="inlineStr">
        <is>
          <t>YES</t>
        </is>
      </c>
      <c r="M134" s="0" t="n">
        <v>-0.8213755780558168</v>
      </c>
      <c r="N134" s="71" t="n">
        <v>106</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9" t="inlineStr">
        <is>
          <t>MANDATORY_REENTRY_WT_FILTER_REQUIRE_FLIP</t>
        </is>
      </c>
      <c r="B135" s="40" t="inlineStr">
        <is>
          <t>False</t>
        </is>
      </c>
      <c r="C135" s="38" t="n"/>
      <c r="D135" s="38" t="inlineStr">
        <is>
          <t>GLOBAL_CHECK, STOCKS_EXIT</t>
        </is>
      </c>
      <c r="E135" s="38" t="n"/>
      <c r="F135" s="26" t="n"/>
      <c r="G135" s="38">
        <f>IFERROR(VLOOKUP($A167&amp;"_"&amp;$B167,Results_Deltas!$A$2:$P$15000,5,FALSE),"")</f>
        <v/>
      </c>
      <c r="H135" s="38" t="inlineStr">
        <is>
          <t>Blanket (page end)</t>
        </is>
      </c>
      <c r="I135" s="26" t="n"/>
      <c r="J135" s="26" t="n"/>
      <c r="K135" s="26" t="n"/>
      <c r="L135" s="26" t="inlineStr">
        <is>
          <t>NO</t>
        </is>
      </c>
      <c r="M135" s="0" t="n">
        <v>-0.7662596128469688</v>
      </c>
      <c r="N135" s="71" t="n">
        <v>94</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MANDATORY_REENTRY_WT_FILTER_REQUIRE_FLIP</t>
        </is>
      </c>
      <c r="B136" s="38" t="inlineStr">
        <is>
          <t>False_ALT</t>
        </is>
      </c>
      <c r="C136" s="38" t="n"/>
      <c r="D136" s="38" t="inlineStr">
        <is>
          <t>GLOBAL_CHECK, STOCKS_EXIT</t>
        </is>
      </c>
      <c r="E136" s="38" t="n"/>
      <c r="F136" s="26" t="n"/>
      <c r="G136" s="38">
        <f>IFERROR(VLOOKUP($A168&amp;"_"&amp;$B168,Results_Deltas!$A$2:$P$15000,5,FALSE),"")</f>
        <v/>
      </c>
      <c r="H136" s="38" t="inlineStr">
        <is>
          <t>Blanket (page end)</t>
        </is>
      </c>
      <c r="I136" s="26" t="n"/>
      <c r="J136" s="26" t="n"/>
      <c r="K136" s="26" t="n"/>
      <c r="L136" s="26" t="inlineStr">
        <is>
          <t>NO</t>
        </is>
      </c>
      <c r="M136" s="0" t="n">
        <v>-0.8691405185510606</v>
      </c>
      <c r="N136" s="71" t="n">
        <v>106</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9" t="inlineStr">
        <is>
          <t>MANDATORY_REENTRY_WT_FILTER_VELOCITY_RATIO</t>
        </is>
      </c>
      <c r="B137" s="40" t="inlineStr">
        <is>
          <t>0.90</t>
        </is>
      </c>
      <c r="C137" s="38" t="n"/>
      <c r="D137" s="38" t="inlineStr">
        <is>
          <t>GLOBAL_CHECK, STOCKS_EXIT</t>
        </is>
      </c>
      <c r="E137" s="38" t="n"/>
      <c r="F137" s="26" t="n"/>
      <c r="G137" s="38">
        <f>IFERROR(VLOOKUP($A169&amp;"_"&amp;$B169,Results_Deltas!$A$2:$P$15000,5,FALSE),"")</f>
        <v/>
      </c>
      <c r="H137" s="38" t="inlineStr">
        <is>
          <t>Blanket (page end)</t>
        </is>
      </c>
      <c r="I137" s="26" t="n"/>
      <c r="J137" s="26" t="n"/>
      <c r="K137" s="26" t="n"/>
      <c r="L137" s="26" t="inlineStr">
        <is>
          <t>YES</t>
        </is>
      </c>
      <c r="M137" s="0" t="n">
        <v>-3.10245542922989</v>
      </c>
      <c r="N137" s="71" t="n">
        <v>109</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MANDATORY_REENTRY_WT_FILTER_VELOCITY_RATIO</t>
        </is>
      </c>
      <c r="B138" s="38" t="inlineStr">
        <is>
          <t>0.90_ALT</t>
        </is>
      </c>
      <c r="C138" s="38" t="n"/>
      <c r="D138" s="38" t="inlineStr">
        <is>
          <t>GLOBAL_CHECK, STOCKS_EXIT</t>
        </is>
      </c>
      <c r="E138" s="38" t="n"/>
      <c r="F138" s="26" t="n"/>
      <c r="G138" s="38">
        <f>IFERROR(VLOOKUP($A170&amp;"_"&amp;$B170,Results_Deltas!$A$2:$P$15000,5,FALSE),"")</f>
        <v/>
      </c>
      <c r="H138" s="38" t="inlineStr">
        <is>
          <t>Blanket (page end)</t>
        </is>
      </c>
      <c r="I138" s="26" t="n"/>
      <c r="J138" s="26" t="n"/>
      <c r="K138" s="26" t="n"/>
      <c r="L138" s="26" t="inlineStr">
        <is>
          <t>NO</t>
        </is>
      </c>
      <c r="M138" s="0" t="n">
        <v>-3.10245542922989</v>
      </c>
      <c r="N138" s="71" t="n">
        <v>109</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9" t="inlineStr">
        <is>
          <t>MARKET_QUALITY_SCORE_ENABLED</t>
        </is>
      </c>
      <c r="B139" s="40" t="inlineStr">
        <is>
          <t>False</t>
        </is>
      </c>
      <c r="C139" s="38" t="n"/>
      <c r="D139" s="38" t="inlineStr">
        <is>
          <t>ENTRY, GLOBAL_CHECK, STOCKS_EXIT</t>
        </is>
      </c>
      <c r="E139" s="38" t="n"/>
      <c r="F139" s="26" t="n"/>
      <c r="G139" s="38">
        <f>IFERROR(VLOOKUP($A171&amp;"_"&amp;$B171,Results_Deltas!$A$2:$P$15000,5,FALSE),"")</f>
        <v/>
      </c>
      <c r="H139" s="38" t="inlineStr">
        <is>
          <t>Blanket (page end)</t>
        </is>
      </c>
      <c r="I139" s="26" t="n"/>
      <c r="J139" s="26" t="n"/>
      <c r="K139" s="26" t="n"/>
      <c r="L139" s="26" t="inlineStr">
        <is>
          <t>YES</t>
        </is>
      </c>
      <c r="M139" s="0" t="n">
        <v>-0.8718263259779339</v>
      </c>
      <c r="N139" s="71" t="n">
        <v>97</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MARKET_QUALITY_SCORE_ENABLED</t>
        </is>
      </c>
      <c r="B140" s="38" t="inlineStr">
        <is>
          <t>True</t>
        </is>
      </c>
      <c r="C140" s="38" t="n"/>
      <c r="D140" s="38" t="inlineStr">
        <is>
          <t>ENTRY, GLOBAL_CHECK, STOCKS_EXIT</t>
        </is>
      </c>
      <c r="E140" s="38" t="n"/>
      <c r="F140" s="26" t="n"/>
      <c r="G140" s="38">
        <f>IFERROR(VLOOKUP($A172&amp;"_"&amp;$B172,Results_Deltas!$A$2:$P$15000,5,FALSE),"")</f>
        <v/>
      </c>
      <c r="H140" s="38" t="inlineStr">
        <is>
          <t>Blanket (page end)</t>
        </is>
      </c>
      <c r="I140" s="26" t="n"/>
      <c r="J140" s="26" t="n"/>
      <c r="K140" s="26" t="n"/>
      <c r="L140" s="26" t="inlineStr">
        <is>
          <t>NO</t>
        </is>
      </c>
      <c r="M140" s="0" t="n">
        <v>-3.444369821271962</v>
      </c>
      <c r="N140" s="71" t="n">
        <v>105</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MI_TF_AGREE_MIN</t>
        </is>
      </c>
      <c r="B141" s="38" t="inlineStr">
        <is>
          <t>0.0</t>
        </is>
      </c>
      <c r="C141" s="38" t="n"/>
      <c r="D141" s="38" t="inlineStr">
        <is>
          <t>ENTRY, GLOBAL_CHECK, STOCKS_EXIT</t>
        </is>
      </c>
      <c r="E141" s="38" t="n"/>
      <c r="F141" s="26" t="n"/>
      <c r="G141" s="38">
        <f>IFERROR(VLOOKUP($A173&amp;"_"&amp;$B173,Results_Deltas!$A$2:$P$15000,5,FALSE),"")</f>
        <v/>
      </c>
      <c r="H141" s="38" t="inlineStr">
        <is>
          <t>Blanket (page end)</t>
        </is>
      </c>
      <c r="I141" s="26" t="n"/>
      <c r="J141" s="26" t="n"/>
      <c r="K141" s="26" t="n"/>
      <c r="L141" s="26" t="inlineStr">
        <is>
          <t>YES</t>
        </is>
      </c>
      <c r="M141" s="0" t="n">
        <v>-1.010561945198958</v>
      </c>
      <c r="N141" s="71" t="n">
        <v>106</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MI_TF_AGREE_MIN</t>
        </is>
      </c>
      <c r="B142" s="38" t="inlineStr">
        <is>
          <t>0.0_ALT</t>
        </is>
      </c>
      <c r="C142" s="38" t="n"/>
      <c r="D142" s="38" t="inlineStr">
        <is>
          <t>ENTRY, GLOBAL_CHECK, STOCKS_EXIT</t>
        </is>
      </c>
      <c r="E142" s="38" t="n"/>
      <c r="F142" s="26" t="n"/>
      <c r="G142" s="38">
        <f>IFERROR(VLOOKUP($A174&amp;"_"&amp;$B174,Results_Deltas!$A$2:$P$15000,5,FALSE),"")</f>
        <v/>
      </c>
      <c r="H142" s="38" t="inlineStr">
        <is>
          <t>Blanket (page end)</t>
        </is>
      </c>
      <c r="I142" s="26" t="n"/>
      <c r="J142" s="26" t="n"/>
      <c r="K142" s="26" t="n"/>
      <c r="L142" s="26" t="inlineStr">
        <is>
          <t>NO</t>
        </is>
      </c>
      <c r="M142" s="0" t="n">
        <v>-1.010561945198958</v>
      </c>
      <c r="N142" s="71" t="n">
        <v>106</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9" t="inlineStr">
        <is>
          <t>MOVER_THRESHOLD</t>
        </is>
      </c>
      <c r="B143" s="40" t="inlineStr">
        <is>
          <t>5</t>
        </is>
      </c>
      <c r="C143" s="38" t="n"/>
      <c r="D143" s="38" t="inlineStr">
        <is>
          <t>ENTRY, GLOBAL_CHECK, STOCKS_EXIT</t>
        </is>
      </c>
      <c r="E143" s="38" t="n"/>
      <c r="F143" s="26" t="n"/>
      <c r="G143" s="38">
        <f>IFERROR(VLOOKUP($A175&amp;"_"&amp;$B175,Results_Deltas!$A$2:$P$15000,5,FALSE),"")</f>
        <v/>
      </c>
      <c r="H143" s="38" t="inlineStr">
        <is>
          <t>Blanket (page end)</t>
        </is>
      </c>
      <c r="I143" s="26" t="n"/>
      <c r="J143" s="26" t="n"/>
      <c r="K143" s="26" t="n"/>
      <c r="L143" s="26" t="inlineStr">
        <is>
          <t>YES</t>
        </is>
      </c>
      <c r="M143" s="0" t="n">
        <v>-2.479120197520591</v>
      </c>
      <c r="N143" s="71" t="n">
        <v>111</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MOVER_THRESHOLD</t>
        </is>
      </c>
      <c r="B144" s="38" t="inlineStr">
        <is>
          <t>6.25</t>
        </is>
      </c>
      <c r="C144" s="38" t="n"/>
      <c r="D144" s="38" t="inlineStr">
        <is>
          <t>ENTRY, GLOBAL_CHECK, STOCKS_EXIT</t>
        </is>
      </c>
      <c r="E144" s="38" t="n"/>
      <c r="F144" s="26" t="n"/>
      <c r="G144" s="38">
        <f>IFERROR(VLOOKUP($A176&amp;"_"&amp;$B176,Results_Deltas!$A$2:$P$15000,5,FALSE),"")</f>
        <v/>
      </c>
      <c r="H144" s="38" t="inlineStr">
        <is>
          <t>Blanket (page end)</t>
        </is>
      </c>
      <c r="I144" s="26" t="n"/>
      <c r="J144" s="26" t="n"/>
      <c r="K144" s="26" t="n"/>
      <c r="L144" s="26" t="inlineStr">
        <is>
          <t>NO</t>
        </is>
      </c>
      <c r="M144" s="0" t="n">
        <v>-2.357427060744371</v>
      </c>
      <c r="N144" s="71" t="n">
        <v>111</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MOVER_THRESHOLD</t>
        </is>
      </c>
      <c r="B145" s="38" t="inlineStr">
        <is>
          <t>3.75</t>
        </is>
      </c>
      <c r="C145" s="38" t="n"/>
      <c r="D145" s="38" t="inlineStr">
        <is>
          <t>ENTRY, GLOBAL_CHECK, STOCKS_EXIT</t>
        </is>
      </c>
      <c r="E145" s="38" t="n"/>
      <c r="F145" s="26" t="n"/>
      <c r="G145" s="38">
        <f>IFERROR(VLOOKUP($A177&amp;"_"&amp;$B177,Results_Deltas!$A$2:$P$15000,5,FALSE),"")</f>
        <v/>
      </c>
      <c r="H145" s="38" t="inlineStr">
        <is>
          <t>Blanket (page end)</t>
        </is>
      </c>
      <c r="I145" s="26" t="n"/>
      <c r="J145" s="26" t="n"/>
      <c r="K145" s="26" t="n"/>
      <c r="L145" s="26" t="inlineStr">
        <is>
          <t>NO</t>
        </is>
      </c>
      <c r="M145" s="0" t="n">
        <v>-2.905413074282661</v>
      </c>
      <c r="N145" s="71" t="n">
        <v>110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MOVER_THRESHOLD</t>
        </is>
      </c>
      <c r="B146" s="38" t="inlineStr">
        <is>
          <t>2.5</t>
        </is>
      </c>
      <c r="C146" s="38" t="n"/>
      <c r="D146" s="38" t="inlineStr">
        <is>
          <t>ENTRY, GLOBAL_CHECK, STOCKS_EXIT</t>
        </is>
      </c>
      <c r="E146" s="38" t="n"/>
      <c r="F146" s="26" t="n"/>
      <c r="G146" s="38">
        <f>IFERROR(VLOOKUP($A178&amp;"_"&amp;$B178,Results_Deltas!$A$2:$P$15000,5,FALSE),"")</f>
        <v/>
      </c>
      <c r="H146" s="38" t="inlineStr">
        <is>
          <t>Blanket (page end)</t>
        </is>
      </c>
      <c r="I146" s="26" t="n"/>
      <c r="J146" s="26" t="n"/>
      <c r="K146" s="26" t="n"/>
      <c r="L146" s="26" t="inlineStr">
        <is>
          <t>NO</t>
        </is>
      </c>
      <c r="M146" s="0" t="n">
        <v>-2.752478775539556</v>
      </c>
      <c r="N146" s="71" t="n">
        <v>110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MTF_FILTER_STRONG_BUY_QUICK_BYPASS</t>
        </is>
      </c>
      <c r="B147" s="38" t="inlineStr">
        <is>
          <t>0.0</t>
        </is>
      </c>
      <c r="C147" s="38" t="n"/>
      <c r="D147" s="38" t="inlineStr">
        <is>
          <t>GLOBAL_CHECK, STOCKS_EXIT</t>
        </is>
      </c>
      <c r="E147" s="38" t="n"/>
      <c r="F147" s="26" t="n"/>
      <c r="G147" s="38">
        <f>IFERROR(VLOOKUP($A179&amp;"_"&amp;$B179,Results_Deltas!$A$2:$P$15000,5,FALSE),"")</f>
        <v/>
      </c>
      <c r="H147" s="38" t="inlineStr">
        <is>
          <t>Blanket (page end)</t>
        </is>
      </c>
      <c r="I147" s="26" t="n"/>
      <c r="J147" s="26" t="n"/>
      <c r="K147" s="26" t="n"/>
      <c r="L147" s="26" t="inlineStr">
        <is>
          <t>YES</t>
        </is>
      </c>
      <c r="M147" s="0" t="n">
        <v>-0.8434941740829752</v>
      </c>
      <c r="N147" s="71" t="n">
        <v>105</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MTF_FILTER_STRONG_BUY_QUICK_BYPASS</t>
        </is>
      </c>
      <c r="B148" s="38" t="inlineStr">
        <is>
          <t>0.0_ALT</t>
        </is>
      </c>
      <c r="C148" s="38" t="n"/>
      <c r="D148" s="38" t="inlineStr">
        <is>
          <t>GLOBAL_CHECK, STOCKS_EXIT</t>
        </is>
      </c>
      <c r="E148" s="38" t="n"/>
      <c r="F148" s="26" t="n"/>
      <c r="G148" s="38">
        <f>IFERROR(VLOOKUP($A180&amp;"_"&amp;$B180,Results_Deltas!$A$2:$P$15000,5,FALSE),"")</f>
        <v/>
      </c>
      <c r="H148" s="38" t="inlineStr">
        <is>
          <t>Blanket (page end)</t>
        </is>
      </c>
      <c r="I148" s="26" t="n"/>
      <c r="J148" s="26" t="n"/>
      <c r="K148" s="26" t="n"/>
      <c r="L148" s="26" t="inlineStr">
        <is>
          <t>NO</t>
        </is>
      </c>
      <c r="M148" s="0" t="n">
        <v>-0.8434941740829752</v>
      </c>
      <c r="N148" s="71" t="n">
        <v>105</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MTF_GR_MIN_IND</t>
        </is>
      </c>
      <c r="B149" s="38" t="inlineStr">
        <is>
          <t>5</t>
        </is>
      </c>
      <c r="C149" s="38" t="n"/>
      <c r="D149" s="38" t="inlineStr">
        <is>
          <t>GLOBAL_CHECK, STOCKS_EXIT</t>
        </is>
      </c>
      <c r="E149" s="38" t="n"/>
      <c r="F149" s="26" t="n"/>
      <c r="G149" s="38">
        <f>IFERROR(VLOOKUP($A181&amp;"_"&amp;$B181,Results_Deltas!$A$2:$P$15000,5,FALSE),"")</f>
        <v/>
      </c>
      <c r="H149" s="38" t="inlineStr">
        <is>
          <t>Blanket (page end)</t>
        </is>
      </c>
      <c r="I149" s="26" t="n"/>
      <c r="J149" s="26" t="n"/>
      <c r="K149" s="26" t="n"/>
      <c r="L149" s="26" t="inlineStr">
        <is>
          <t>NO</t>
        </is>
      </c>
      <c r="M149" s="0" t="n">
        <v>-3.724739873287144</v>
      </c>
      <c r="N149" s="71" t="n">
        <v>101</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MTF_GR_MIN_IND</t>
        </is>
      </c>
      <c r="B150" s="38" t="inlineStr">
        <is>
          <t>5_ALT</t>
        </is>
      </c>
      <c r="C150" s="38" t="n"/>
      <c r="D150" s="38" t="inlineStr">
        <is>
          <t>GLOBAL_CHECK, STOCKS_EXIT</t>
        </is>
      </c>
      <c r="E150" s="38" t="n"/>
      <c r="F150" s="26" t="n"/>
      <c r="G150" s="38">
        <f>IFERROR(VLOOKUP($A182&amp;"_"&amp;$B182,Results_Deltas!$A$2:$P$15000,5,FALSE),"")</f>
        <v/>
      </c>
      <c r="H150" s="38" t="inlineStr">
        <is>
          <t>Blanket (page end)</t>
        </is>
      </c>
      <c r="I150" s="26" t="n"/>
      <c r="J150" s="26" t="n"/>
      <c r="K150" s="26" t="n"/>
      <c r="L150" s="26" t="inlineStr">
        <is>
          <t>NO</t>
        </is>
      </c>
      <c r="M150" s="0" t="n">
        <v>-3.724739873287144</v>
      </c>
      <c r="N150" s="71" t="n">
        <v>101</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9" t="inlineStr">
        <is>
          <t>MTS_BOTTOM_BONUS_THRESHOLD</t>
        </is>
      </c>
      <c r="B151" s="40" t="inlineStr">
        <is>
          <t>25</t>
        </is>
      </c>
      <c r="C151" s="38" t="n"/>
      <c r="D151" s="38" t="inlineStr">
        <is>
          <t>ENTRY, GLOBAL_CHECK, STOCKS_EXIT</t>
        </is>
      </c>
      <c r="E151" s="38" t="n"/>
      <c r="F151" s="26" t="n"/>
      <c r="G151" s="38">
        <f>IFERROR(VLOOKUP($A183&amp;"_"&amp;$B183,Results_Deltas!$A$2:$P$15000,5,FALSE),"")</f>
        <v/>
      </c>
      <c r="H151" s="38" t="inlineStr">
        <is>
          <t>Blanket (page end)</t>
        </is>
      </c>
      <c r="I151" s="26" t="n"/>
      <c r="J151" s="26" t="n"/>
      <c r="K151" s="26" t="n"/>
      <c r="L151" s="26" t="inlineStr">
        <is>
          <t>NO</t>
        </is>
      </c>
      <c r="M151" s="0" t="n">
        <v>-3.82810900994502</v>
      </c>
      <c r="N151" s="71" t="n">
        <v>105</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MTS_BOTTOM_BONUS_THRESHOLD</t>
        </is>
      </c>
      <c r="B152" s="38" t="inlineStr">
        <is>
          <t>31.25</t>
        </is>
      </c>
      <c r="C152" s="38" t="n"/>
      <c r="D152" s="38" t="inlineStr">
        <is>
          <t>ENTRY, GLOBAL_CHECK, STOCKS_EXIT</t>
        </is>
      </c>
      <c r="E152" s="38" t="n"/>
      <c r="F152" s="26" t="n"/>
      <c r="G152" s="38">
        <f>IFERROR(VLOOKUP($A184&amp;"_"&amp;$B184,Results_Deltas!$A$2:$P$15000,5,FALSE),"")</f>
        <v/>
      </c>
      <c r="H152" s="38" t="inlineStr">
        <is>
          <t>Blanket (page end)</t>
        </is>
      </c>
      <c r="I152" s="26" t="n"/>
      <c r="J152" s="26" t="n"/>
      <c r="K152" s="26" t="n"/>
      <c r="L152" s="26" t="inlineStr">
        <is>
          <t>NO</t>
        </is>
      </c>
      <c r="M152" s="0" t="n">
        <v>-3.814681760324343</v>
      </c>
      <c r="N152" s="71" t="n">
        <v>105</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MTS_BOTTOM_BONUS_THRESHOLD</t>
        </is>
      </c>
      <c r="B153" s="38" t="inlineStr">
        <is>
          <t>18.75</t>
        </is>
      </c>
      <c r="C153" s="38" t="n"/>
      <c r="D153" s="38" t="inlineStr">
        <is>
          <t>ENTRY, GLOBAL_CHECK, STOCKS_EXIT</t>
        </is>
      </c>
      <c r="E153" s="38" t="n"/>
      <c r="F153" s="26" t="n"/>
      <c r="G153" s="38">
        <f>IFERROR(VLOOKUP($A185&amp;"_"&amp;$B185,Results_Deltas!$A$2:$P$15000,5,FALSE),"")</f>
        <v/>
      </c>
      <c r="H153" s="38" t="inlineStr">
        <is>
          <t>Blanket (page end)</t>
        </is>
      </c>
      <c r="I153" s="26" t="n"/>
      <c r="J153" s="26" t="n"/>
      <c r="K153" s="26" t="n"/>
      <c r="L153" s="26" t="inlineStr">
        <is>
          <t>NO</t>
        </is>
      </c>
      <c r="M153" s="0" t="n">
        <v>-3.759259096107201</v>
      </c>
      <c r="N153" s="71" t="n">
        <v>104</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MTS_BOTTOM_BONUS_THRESHOLD</t>
        </is>
      </c>
      <c r="B154" s="38" t="inlineStr">
        <is>
          <t>12.5</t>
        </is>
      </c>
      <c r="C154" s="38" t="n"/>
      <c r="D154" s="38" t="inlineStr">
        <is>
          <t>ENTRY, GLOBAL_CHECK, STOCKS_EXIT</t>
        </is>
      </c>
      <c r="E154" s="38" t="n"/>
      <c r="F154" s="26" t="n"/>
      <c r="G154" s="38">
        <f>IFERROR(VLOOKUP($A186&amp;"_"&amp;$B186,Results_Deltas!$A$2:$P$15000,5,FALSE),"")</f>
        <v/>
      </c>
      <c r="H154" s="38" t="inlineStr">
        <is>
          <t>Blanket (page end)</t>
        </is>
      </c>
      <c r="I154" s="26" t="n"/>
      <c r="J154" s="26" t="n"/>
      <c r="K154" s="26" t="n"/>
      <c r="L154" s="26" t="inlineStr">
        <is>
          <t>NO</t>
        </is>
      </c>
      <c r="M154" s="0" t="n">
        <v>-3.120376323924618</v>
      </c>
      <c r="N154" s="71" t="n">
        <v>108</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9" t="inlineStr">
        <is>
          <t>MTS_BOTTOM_STRONG_THRESHOLD</t>
        </is>
      </c>
      <c r="B155" s="40" t="inlineStr">
        <is>
          <t>40</t>
        </is>
      </c>
      <c r="C155" s="38" t="n"/>
      <c r="D155" s="38" t="inlineStr">
        <is>
          <t>ENTRY, GLOBAL_CHECK, STOCKS_EXIT</t>
        </is>
      </c>
      <c r="E155" s="38" t="n"/>
      <c r="F155" s="26" t="n"/>
      <c r="G155" s="38">
        <f>IFERROR(VLOOKUP($A187&amp;"_"&amp;$B187,Results_Deltas!$A$2:$P$15000,5,FALSE),"")</f>
        <v/>
      </c>
      <c r="H155" s="38" t="inlineStr">
        <is>
          <t>Blanket (page end)</t>
        </is>
      </c>
      <c r="I155" s="26" t="n"/>
      <c r="J155" s="26" t="n"/>
      <c r="K155" s="26" t="n"/>
      <c r="L155" s="26" t="inlineStr">
        <is>
          <t>YES</t>
        </is>
      </c>
      <c r="M155" s="0" t="n">
        <v>-3.101651546983606</v>
      </c>
      <c r="N155" s="71" t="n">
        <v>107</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MTS_BOTTOM_STRONG_THRESHOLD</t>
        </is>
      </c>
      <c r="B156" s="38" t="inlineStr">
        <is>
          <t>50</t>
        </is>
      </c>
      <c r="C156" s="38" t="n"/>
      <c r="D156" s="38" t="inlineStr">
        <is>
          <t>ENTRY, GLOBAL_CHECK, STOCKS_EXIT</t>
        </is>
      </c>
      <c r="E156" s="38" t="n"/>
      <c r="F156" s="26" t="n"/>
      <c r="G156" s="38">
        <f>IFERROR(VLOOKUP($A188&amp;"_"&amp;$B188,Results_Deltas!$A$2:$P$15000,5,FALSE),"")</f>
        <v/>
      </c>
      <c r="H156" s="38" t="inlineStr">
        <is>
          <t>Blanket (page end)</t>
        </is>
      </c>
      <c r="I156" s="26" t="n"/>
      <c r="J156" s="26" t="n"/>
      <c r="K156" s="26" t="n"/>
      <c r="L156" s="26" t="inlineStr">
        <is>
          <t>NO</t>
        </is>
      </c>
      <c r="M156" s="0" t="n">
        <v>-4.253672067406495</v>
      </c>
      <c r="N156" s="71" t="n">
        <v>105</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MTS_BOTTOM_STRONG_THRESHOLD</t>
        </is>
      </c>
      <c r="B157" s="38" t="inlineStr">
        <is>
          <t>30</t>
        </is>
      </c>
      <c r="C157" s="38" t="n"/>
      <c r="D157" s="38" t="inlineStr">
        <is>
          <t>ENTRY, GLOBAL_CHECK, STOCKS_EXIT</t>
        </is>
      </c>
      <c r="E157" s="38" t="n"/>
      <c r="F157" s="26" t="n"/>
      <c r="G157" s="38">
        <f>IFERROR(VLOOKUP($A189&amp;"_"&amp;$B189,Results_Deltas!$A$2:$P$15000,5,FALSE),"")</f>
        <v/>
      </c>
      <c r="H157" s="38" t="inlineStr">
        <is>
          <t>Blanket (page end)</t>
        </is>
      </c>
      <c r="I157" s="26" t="n"/>
      <c r="J157" s="26" t="n"/>
      <c r="K157" s="26" t="n"/>
      <c r="L157" s="26" t="inlineStr">
        <is>
          <t>NO</t>
        </is>
      </c>
      <c r="M157" s="0" t="n">
        <v>-4.260814760601088</v>
      </c>
      <c r="N157" s="71" t="n">
        <v>103</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MTS_BOTTOM_STRONG_THRESHOLD</t>
        </is>
      </c>
      <c r="B158" s="38" t="inlineStr">
        <is>
          <t>20</t>
        </is>
      </c>
      <c r="C158" s="38" t="n"/>
      <c r="D158" s="38" t="inlineStr">
        <is>
          <t>ENTRY, GLOBAL_CHECK, STOCKS_EXIT</t>
        </is>
      </c>
      <c r="E158" s="38" t="n"/>
      <c r="F158" s="26" t="n"/>
      <c r="G158" s="38">
        <f>IFERROR(VLOOKUP($A190&amp;"_"&amp;$B190,Results_Deltas!$A$2:$P$15000,5,FALSE),"")</f>
        <v/>
      </c>
      <c r="H158" s="38" t="inlineStr">
        <is>
          <t>Blanket (page end)</t>
        </is>
      </c>
      <c r="I158" s="26" t="n"/>
      <c r="J158" s="26" t="n"/>
      <c r="K158" s="26" t="n"/>
      <c r="L158" s="26" t="inlineStr">
        <is>
          <t>NO</t>
        </is>
      </c>
      <c r="M158" s="0" t="n">
        <v>-2.919338756153347</v>
      </c>
      <c r="N158" s="71" t="n">
        <v>106</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MTS_GATE_ENABLED</t>
        </is>
      </c>
      <c r="B159" s="38" t="inlineStr">
        <is>
          <t>False</t>
        </is>
      </c>
      <c r="C159" s="38" t="n"/>
      <c r="D159" s="38" t="inlineStr">
        <is>
          <t>ENTRY, GLOBAL_CHECK, STOCKS_EXIT</t>
        </is>
      </c>
      <c r="E159" s="38" t="n"/>
      <c r="F159" s="26" t="n"/>
      <c r="G159" s="38">
        <f>IFERROR(VLOOKUP($A191&amp;"_"&amp;$B191,Results_Deltas!$A$2:$P$15000,5,FALSE),"")</f>
        <v/>
      </c>
      <c r="H159" s="38" t="inlineStr">
        <is>
          <t>Blanket (page end)</t>
        </is>
      </c>
      <c r="I159" s="26" t="n"/>
      <c r="J159" s="26" t="n"/>
      <c r="K159" s="26" t="n"/>
      <c r="L159" s="26" t="inlineStr">
        <is>
          <t>YES</t>
        </is>
      </c>
      <c r="M159" s="0" t="n">
        <v>-1.022366219349889</v>
      </c>
      <c r="N159" s="71" t="n">
        <v>94</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9" t="inlineStr">
        <is>
          <t>MTS_GATE_ENABLED</t>
        </is>
      </c>
      <c r="B160" s="40" t="inlineStr">
        <is>
          <t>True</t>
        </is>
      </c>
      <c r="C160" s="38" t="n"/>
      <c r="D160" s="38" t="inlineStr">
        <is>
          <t>ENTRY, GLOBAL_CHECK, STOCKS_EXIT</t>
        </is>
      </c>
      <c r="E160" s="38" t="n"/>
      <c r="F160" s="26" t="n"/>
      <c r="G160" s="38">
        <f>IFERROR(VLOOKUP($A192&amp;"_"&amp;$B192,Results_Deltas!$A$2:$P$15000,5,FALSE),"")</f>
        <v/>
      </c>
      <c r="H160" s="38" t="inlineStr">
        <is>
          <t>Blanket (page end)</t>
        </is>
      </c>
      <c r="I160" s="26" t="n"/>
      <c r="J160" s="26" t="n"/>
      <c r="K160" s="26" t="n"/>
      <c r="L160" s="26" t="inlineStr">
        <is>
          <t>NO</t>
        </is>
      </c>
      <c r="M160" s="0" t="n">
        <v>-2.914667435606333</v>
      </c>
      <c r="N160" s="71" t="n">
        <v>106</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9" t="inlineStr">
        <is>
          <t>NEWBORN_LOSS_KILL_GAIN_THRESHOLD_PCT</t>
        </is>
      </c>
      <c r="B161" s="40" t="inlineStr">
        <is>
          <t>0</t>
        </is>
      </c>
      <c r="C161" s="38" t="n"/>
      <c r="D161" s="38" t="inlineStr">
        <is>
          <t>AUGMENT, EXIT, GLOBAL_CHECK, REDUCE, STOCKS_EXIT</t>
        </is>
      </c>
      <c r="E161" s="38" t="n"/>
      <c r="F161" s="26" t="n"/>
      <c r="G161" s="38">
        <f>IFERROR(VLOOKUP($A193&amp;"_"&amp;$B193,Results_Deltas!$A$2:$P$15000,5,FALSE),"")</f>
        <v/>
      </c>
      <c r="H161" s="38" t="inlineStr">
        <is>
          <t>Blanket (page end)</t>
        </is>
      </c>
      <c r="I161" s="26" t="n"/>
      <c r="J161" s="26" t="n"/>
      <c r="K161" s="26" t="n"/>
      <c r="L161" s="26" t="inlineStr">
        <is>
          <t>NO</t>
        </is>
      </c>
      <c r="M161" s="0" t="n">
        <v>-0.7880034884471889</v>
      </c>
      <c r="N161" s="71" t="n">
        <v>106</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NEWBORN_LOSS_KILL_GAIN_THRESHOLD_PCT</t>
        </is>
      </c>
      <c r="B162" s="38" t="inlineStr">
        <is>
          <t>2.0</t>
        </is>
      </c>
      <c r="C162" s="38" t="n"/>
      <c r="D162" s="38" t="inlineStr">
        <is>
          <t>AUGMENT, EXIT, GLOBAL_CHECK, REDUCE, STOCKS_EXIT</t>
        </is>
      </c>
      <c r="E162" s="38" t="n"/>
      <c r="F162" s="26" t="n"/>
      <c r="G162" s="38">
        <f>IFERROR(VLOOKUP($A194&amp;"_"&amp;$B194,Results_Deltas!$A$2:$P$15000,5,FALSE),"")</f>
        <v/>
      </c>
      <c r="H162" s="38" t="inlineStr">
        <is>
          <t>Blanket (page end)</t>
        </is>
      </c>
      <c r="I162" s="26" t="n"/>
      <c r="J162" s="26" t="n"/>
      <c r="K162" s="26" t="n"/>
      <c r="L162" s="26" t="inlineStr">
        <is>
          <t>NO</t>
        </is>
      </c>
      <c r="M162" s="0" t="n">
        <v>-1.922802062737104</v>
      </c>
      <c r="N162" s="71" t="n">
        <v>106</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NEWBORN_LOSS_KILL_GAIN_THRESHOLD_PCT</t>
        </is>
      </c>
      <c r="B163" s="38" t="inlineStr">
        <is>
          <t>1.0</t>
        </is>
      </c>
      <c r="C163" s="38" t="n"/>
      <c r="D163" s="38" t="inlineStr">
        <is>
          <t>AUGMENT, EXIT, GLOBAL_CHECK, REDUCE, STOCKS_EXIT</t>
        </is>
      </c>
      <c r="E163" s="38" t="n"/>
      <c r="F163" s="26" t="n"/>
      <c r="G163" s="38">
        <f>IFERROR(VLOOKUP($A195&amp;"_"&amp;$B195,Results_Deltas!$A$2:$P$15000,5,FALSE),"")</f>
        <v/>
      </c>
      <c r="H163" s="38" t="inlineStr">
        <is>
          <t>Blanket (page end)</t>
        </is>
      </c>
      <c r="I163" s="26" t="n"/>
      <c r="J163" s="26" t="n"/>
      <c r="K163" s="26" t="n"/>
      <c r="L163" s="26" t="inlineStr">
        <is>
          <t>NO</t>
        </is>
      </c>
      <c r="M163" s="0" t="n">
        <v>-2.434065719308851</v>
      </c>
      <c r="N163" s="71" t="n">
        <v>105</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NEWBORN_LOSS_KILL_GAIN_THRESHOLD_PCT</t>
        </is>
      </c>
      <c r="B164" s="38" t="inlineStr">
        <is>
          <t>0.5</t>
        </is>
      </c>
      <c r="C164" s="38" t="n"/>
      <c r="D164" s="38" t="inlineStr">
        <is>
          <t>AUGMENT, EXIT, GLOBAL_CHECK, REDUCE, STOCKS_EXIT</t>
        </is>
      </c>
      <c r="E164" s="38" t="n"/>
      <c r="F164" s="26" t="n"/>
      <c r="G164" s="38">
        <f>IFERROR(VLOOKUP($A196&amp;"_"&amp;$B196,Results_Deltas!$A$2:$P$15000,5,FALSE),"")</f>
        <v/>
      </c>
      <c r="H164" s="38" t="inlineStr">
        <is>
          <t>Blanket (page end)</t>
        </is>
      </c>
      <c r="I164" s="26" t="n"/>
      <c r="J164" s="26" t="n"/>
      <c r="K164" s="26" t="n"/>
      <c r="L164" s="26" t="inlineStr">
        <is>
          <t>YES</t>
        </is>
      </c>
      <c r="M164" s="0" t="n">
        <v>-2.406400481995691</v>
      </c>
      <c r="N164" s="71" t="n">
        <v>105</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NEWBORN_LOSS_KILL_REQUIRE_VEL_AGAINST</t>
        </is>
      </c>
      <c r="B165" s="38" t="inlineStr">
        <is>
          <t>0.0</t>
        </is>
      </c>
      <c r="C165" s="38" t="n"/>
      <c r="D165" s="38" t="inlineStr">
        <is>
          <t>AUGMENT, EXIT, GLOBAL_CHECK, REDUCE, STOCKS_EXIT</t>
        </is>
      </c>
      <c r="E165" s="38" t="n"/>
      <c r="F165" s="26" t="n"/>
      <c r="G165" s="38">
        <f>IFERROR(VLOOKUP($A197&amp;"_"&amp;$B197,Results_Deltas!$A$2:$P$15000,5,FALSE),"")</f>
        <v/>
      </c>
      <c r="H165" s="38" t="inlineStr">
        <is>
          <t>Blanket (page end)</t>
        </is>
      </c>
      <c r="I165" s="26" t="n"/>
      <c r="J165" s="26" t="n"/>
      <c r="K165" s="26" t="n"/>
      <c r="L165" s="26" t="inlineStr">
        <is>
          <t>YES</t>
        </is>
      </c>
      <c r="M165" s="0" t="n">
        <v>-0.8399552069677098</v>
      </c>
      <c r="N165" s="71" t="n">
        <v>101</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NEWBORN_LOSS_KILL_REQUIRE_VEL_AGAINST</t>
        </is>
      </c>
      <c r="B166" s="38" t="inlineStr">
        <is>
          <t>0.0_ALT</t>
        </is>
      </c>
      <c r="C166" s="38" t="n"/>
      <c r="D166" s="38" t="inlineStr">
        <is>
          <t>AUGMENT, EXIT, GLOBAL_CHECK, REDUCE, STOCKS_EXIT</t>
        </is>
      </c>
      <c r="E166" s="38" t="n"/>
      <c r="F166" s="26" t="n"/>
      <c r="G166" s="38">
        <f>IFERROR(VLOOKUP($A198&amp;"_"&amp;$B198,Results_Deltas!$A$2:$P$15000,5,FALSE),"")</f>
        <v/>
      </c>
      <c r="H166" s="38" t="inlineStr">
        <is>
          <t>Blanket (page end)</t>
        </is>
      </c>
      <c r="I166" s="26" t="n"/>
      <c r="J166" s="26" t="n"/>
      <c r="K166" s="26" t="n"/>
      <c r="L166" s="26" t="inlineStr">
        <is>
          <t>NO</t>
        </is>
      </c>
      <c r="M166" s="0" t="n">
        <v>-0.8399552069677098</v>
      </c>
      <c r="N166" s="71" t="n">
        <v>101</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NEW_POSITION_MAX_LOSS_THRESHOLD</t>
        </is>
      </c>
      <c r="B167" s="38" t="inlineStr">
        <is>
          <t>0</t>
        </is>
      </c>
      <c r="C167" s="38" t="n"/>
      <c r="D167" s="38" t="inlineStr">
        <is>
          <t>AUGMENT, EXIT, GLOBAL_CHECK, REDUCE, STOCKS_EXIT</t>
        </is>
      </c>
      <c r="E167" s="38" t="n"/>
      <c r="F167" s="26" t="n"/>
      <c r="G167" s="38">
        <f>IFERROR(VLOOKUP($A199&amp;"_"&amp;$B199,Results_Deltas!$A$2:$P$15000,5,FALSE),"")</f>
        <v/>
      </c>
      <c r="H167" s="38" t="inlineStr">
        <is>
          <t>Blanket (page end)</t>
        </is>
      </c>
      <c r="I167" s="26" t="n"/>
      <c r="J167" s="26" t="n"/>
      <c r="K167" s="26" t="n"/>
      <c r="L167" s="26" t="inlineStr">
        <is>
          <t>NO</t>
        </is>
      </c>
      <c r="M167" s="0" t="n">
        <v>-0.9365086205796982</v>
      </c>
      <c r="N167" s="71" t="n">
        <v>105</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NEW_POSITION_MAX_LOSS_THRESHOLD</t>
        </is>
      </c>
      <c r="B168" s="38" t="inlineStr">
        <is>
          <t>2.0</t>
        </is>
      </c>
      <c r="C168" s="38" t="n"/>
      <c r="D168" s="38" t="inlineStr">
        <is>
          <t>AUGMENT, EXIT, GLOBAL_CHECK, REDUCE, STOCKS_EXIT</t>
        </is>
      </c>
      <c r="E168" s="38" t="n"/>
      <c r="F168" s="26" t="n"/>
      <c r="G168" s="38">
        <f>IFERROR(VLOOKUP($A200&amp;"_"&amp;$B200,Results_Deltas!$A$2:$P$15000,5,FALSE),"")</f>
        <v/>
      </c>
      <c r="H168" s="38" t="inlineStr">
        <is>
          <t>Blanket (page end)</t>
        </is>
      </c>
      <c r="I168" s="26" t="n"/>
      <c r="J168" s="26" t="n"/>
      <c r="K168" s="26" t="n"/>
      <c r="L168" s="26" t="inlineStr">
        <is>
          <t>NO</t>
        </is>
      </c>
      <c r="M168" s="0" t="n">
        <v>-2.871432025389842</v>
      </c>
      <c r="N168" s="71" t="n">
        <v>104</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NEW_POSITION_MAX_LOSS_THRESHOLD</t>
        </is>
      </c>
      <c r="B169" s="38" t="inlineStr">
        <is>
          <t>1.0</t>
        </is>
      </c>
      <c r="C169" s="38" t="n"/>
      <c r="D169" s="38" t="inlineStr">
        <is>
          <t>AUGMENT, EXIT, GLOBAL_CHECK, REDUCE, STOCKS_EXIT</t>
        </is>
      </c>
      <c r="E169" s="38" t="n"/>
      <c r="F169" s="26" t="n"/>
      <c r="G169" s="38">
        <f>IFERROR(VLOOKUP($A201&amp;"_"&amp;$B201,Results_Deltas!$A$2:$P$15000,5,FALSE),"")</f>
        <v/>
      </c>
      <c r="H169" s="38" t="inlineStr">
        <is>
          <t>Blanket (page end)</t>
        </is>
      </c>
      <c r="I169" s="26" t="n"/>
      <c r="J169" s="26" t="n"/>
      <c r="K169" s="26" t="n"/>
      <c r="L169" s="26" t="inlineStr">
        <is>
          <t>NO</t>
        </is>
      </c>
      <c r="M169" s="0" t="n">
        <v>-2.211868618635919</v>
      </c>
      <c r="N169" s="71" t="n">
        <v>105</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NEW_POSITION_MAX_LOSS_THRESHOLD</t>
        </is>
      </c>
      <c r="B170" s="38" t="inlineStr">
        <is>
          <t>0.5</t>
        </is>
      </c>
      <c r="C170" s="38" t="n"/>
      <c r="D170" s="38" t="inlineStr">
        <is>
          <t>AUGMENT, EXIT, GLOBAL_CHECK, REDUCE, STOCKS_EXIT</t>
        </is>
      </c>
      <c r="E170" s="38" t="n"/>
      <c r="F170" s="26" t="n"/>
      <c r="G170" s="38">
        <f>IFERROR(VLOOKUP($A202&amp;"_"&amp;$B202,Results_Deltas!$A$2:$P$15000,5,FALSE),"")</f>
        <v/>
      </c>
      <c r="H170" s="38" t="inlineStr">
        <is>
          <t>Blanket (page end)</t>
        </is>
      </c>
      <c r="I170" s="26" t="n"/>
      <c r="J170" s="26" t="n"/>
      <c r="K170" s="26" t="n"/>
      <c r="L170" s="26" t="inlineStr">
        <is>
          <t>NO</t>
        </is>
      </c>
      <c r="M170" s="0" t="n">
        <v>-1.980955507297841</v>
      </c>
      <c r="N170" s="71" t="n">
        <v>105</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OI_CONFIRM_ENABLED</t>
        </is>
      </c>
      <c r="B171" s="38" t="inlineStr">
        <is>
          <t>False</t>
        </is>
      </c>
      <c r="C171" s="38" t="n"/>
      <c r="D171" s="38" t="inlineStr">
        <is>
          <t>ENTRY, GLOBAL_CHECK, STOCKS_EXIT</t>
        </is>
      </c>
      <c r="E171" s="38" t="n"/>
      <c r="F171" s="26" t="n"/>
      <c r="G171" s="38">
        <f>IFERROR(VLOOKUP($A203&amp;"_"&amp;$B203,Results_Deltas!$A$2:$P$15000,5,FALSE),"")</f>
        <v/>
      </c>
      <c r="H171" s="38" t="inlineStr">
        <is>
          <t>Blanket (page end)</t>
        </is>
      </c>
      <c r="I171" s="26" t="n"/>
      <c r="J171" s="26" t="n"/>
      <c r="K171" s="26" t="n"/>
      <c r="L171" s="26" t="inlineStr">
        <is>
          <t>NO</t>
        </is>
      </c>
      <c r="M171" s="0" t="n">
        <v>-1.033359404504189</v>
      </c>
      <c r="N171" s="71" t="n">
        <v>93</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9" t="inlineStr">
        <is>
          <t>OI_CONFIRM_ENABLED</t>
        </is>
      </c>
      <c r="B172" s="40" t="inlineStr">
        <is>
          <t>True</t>
        </is>
      </c>
      <c r="C172" s="38" t="n"/>
      <c r="D172" s="38" t="inlineStr">
        <is>
          <t>ENTRY, GLOBAL_CHECK, STOCKS_EXIT</t>
        </is>
      </c>
      <c r="E172" s="38" t="n"/>
      <c r="F172" s="26" t="n"/>
      <c r="G172" s="38">
        <f>IFERROR(VLOOKUP($A204&amp;"_"&amp;$B204,Results_Deltas!$A$2:$P$15000,5,FALSE),"")</f>
        <v/>
      </c>
      <c r="H172" s="38" t="inlineStr">
        <is>
          <t>Blanket (page end)</t>
        </is>
      </c>
      <c r="I172" s="26" t="n"/>
      <c r="J172" s="26" t="n"/>
      <c r="K172" s="26" t="n"/>
      <c r="L172" s="26" t="inlineStr">
        <is>
          <t>NO</t>
        </is>
      </c>
      <c r="M172" s="0" t="n">
        <v>-3.920522648709543</v>
      </c>
      <c r="N172" s="71" t="n">
        <v>101</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OI_CONFIRM_MIN_CHANGE_PCT</t>
        </is>
      </c>
      <c r="B173" s="38" t="inlineStr">
        <is>
          <t>0</t>
        </is>
      </c>
      <c r="C173" s="38" t="n"/>
      <c r="D173" s="38" t="inlineStr">
        <is>
          <t>ENTRY, GLOBAL_CHECK, STOCKS_EXIT</t>
        </is>
      </c>
      <c r="E173" s="38" t="n"/>
      <c r="F173" s="26" t="n"/>
      <c r="G173" s="38">
        <f>IFERROR(VLOOKUP($A205&amp;"_"&amp;$B205,Results_Deltas!$A$2:$P$15000,5,FALSE),"")</f>
        <v/>
      </c>
      <c r="H173" s="38" t="inlineStr">
        <is>
          <t>Blanket (page end)</t>
        </is>
      </c>
      <c r="I173" s="26" t="n"/>
      <c r="J173" s="26" t="n"/>
      <c r="K173" s="26" t="n"/>
      <c r="L173" s="26" t="inlineStr">
        <is>
          <t>NO</t>
        </is>
      </c>
      <c r="M173" s="0" t="n">
        <v>-3.43723934059771</v>
      </c>
      <c r="N173" s="71" t="n">
        <v>105</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OI_CONFIRM_MIN_CHANGE_PCT</t>
        </is>
      </c>
      <c r="B174" s="38" t="inlineStr">
        <is>
          <t>2.0</t>
        </is>
      </c>
      <c r="C174" s="38" t="n"/>
      <c r="D174" s="38" t="inlineStr">
        <is>
          <t>ENTRY, GLOBAL_CHECK, STOCKS_EXIT</t>
        </is>
      </c>
      <c r="E174" s="38" t="n"/>
      <c r="F174" s="26" t="n"/>
      <c r="G174" s="38">
        <f>IFERROR(VLOOKUP($A206&amp;"_"&amp;$B206,Results_Deltas!$A$2:$P$15000,5,FALSE),"")</f>
        <v/>
      </c>
      <c r="H174" s="38" t="inlineStr">
        <is>
          <t>Blanket (page end)</t>
        </is>
      </c>
      <c r="I174" s="26" t="n"/>
      <c r="J174" s="26" t="n"/>
      <c r="K174" s="26" t="n"/>
      <c r="L174" s="26" t="inlineStr">
        <is>
          <t>NO</t>
        </is>
      </c>
      <c r="M174" s="0" t="n">
        <v>-4.156713820786222</v>
      </c>
      <c r="N174" s="71" t="n">
        <v>100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OI_CONFIRM_MIN_CHANGE_PCT</t>
        </is>
      </c>
      <c r="B175" s="38" t="inlineStr">
        <is>
          <t>1.0</t>
        </is>
      </c>
      <c r="C175" s="38" t="n"/>
      <c r="D175" s="38" t="inlineStr">
        <is>
          <t>ENTRY, GLOBAL_CHECK, STOCKS_EXIT</t>
        </is>
      </c>
      <c r="E175" s="38" t="n"/>
      <c r="F175" s="26" t="n"/>
      <c r="G175" s="38">
        <f>IFERROR(VLOOKUP($A207&amp;"_"&amp;$B207,Results_Deltas!$A$2:$P$15000,5,FALSE),"")</f>
        <v/>
      </c>
      <c r="H175" s="38" t="inlineStr">
        <is>
          <t>Blanket (page end)</t>
        </is>
      </c>
      <c r="I175" s="26" t="n"/>
      <c r="J175" s="26" t="n"/>
      <c r="K175" s="26" t="n"/>
      <c r="L175" s="26" t="inlineStr">
        <is>
          <t>NO</t>
        </is>
      </c>
      <c r="M175" s="0" t="n">
        <v>-2.959358952767639</v>
      </c>
      <c r="N175" s="71" t="n">
        <v>105</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9" t="inlineStr">
        <is>
          <t>OI_CONFIRM_MIN_CHANGE_PCT</t>
        </is>
      </c>
      <c r="B176" s="40" t="inlineStr">
        <is>
          <t>0.5</t>
        </is>
      </c>
      <c r="C176" s="38" t="n"/>
      <c r="D176" s="38" t="inlineStr">
        <is>
          <t>ENTRY, GLOBAL_CHECK, STOCKS_EXIT</t>
        </is>
      </c>
      <c r="E176" s="38" t="n"/>
      <c r="F176" s="26" t="n"/>
      <c r="G176" s="38">
        <f>IFERROR(VLOOKUP($A208&amp;"_"&amp;$B208,Results_Deltas!$A$2:$P$15000,5,FALSE),"")</f>
        <v/>
      </c>
      <c r="H176" s="38" t="inlineStr">
        <is>
          <t>Blanket (page end)</t>
        </is>
      </c>
      <c r="I176" s="26" t="n"/>
      <c r="J176" s="26" t="n"/>
      <c r="K176" s="26" t="n"/>
      <c r="L176" s="26" t="inlineStr">
        <is>
          <t>YES</t>
        </is>
      </c>
      <c r="M176" s="0" t="n">
        <v>-1.883282834340733</v>
      </c>
      <c r="N176" s="71" t="n">
        <v>104</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OI_CONFIRM_MIN_PRICE_PCT</t>
        </is>
      </c>
      <c r="B177" s="38" t="inlineStr">
        <is>
          <t>0</t>
        </is>
      </c>
      <c r="C177" s="38" t="n"/>
      <c r="D177" s="38" t="inlineStr">
        <is>
          <t>ENTRY, GLOBAL_CHECK, STOCKS_EXIT</t>
        </is>
      </c>
      <c r="E177" s="38" t="n"/>
      <c r="F177" s="26" t="n"/>
      <c r="G177" s="38">
        <f>IFERROR(VLOOKUP($A209&amp;"_"&amp;$B209,Results_Deltas!$A$2:$P$15000,5,FALSE),"")</f>
        <v/>
      </c>
      <c r="H177" s="38" t="inlineStr">
        <is>
          <t>Blanket (page end)</t>
        </is>
      </c>
      <c r="I177" s="26" t="n"/>
      <c r="J177" s="26" t="n"/>
      <c r="K177" s="26" t="n"/>
      <c r="L177" s="26" t="inlineStr">
        <is>
          <t>NO</t>
        </is>
      </c>
      <c r="M177" s="0" t="n">
        <v>-2.354547392687361</v>
      </c>
      <c r="N177" s="71" t="n">
        <v>103</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37" t="inlineStr">
        <is>
          <t>OI_CONFIRM_MIN_PRICE_PCT</t>
        </is>
      </c>
      <c r="B178" s="38" t="inlineStr">
        <is>
          <t>2.0</t>
        </is>
      </c>
      <c r="C178" s="38" t="n"/>
      <c r="D178" s="38" t="inlineStr">
        <is>
          <t>ENTRY, GLOBAL_CHECK, STOCKS_EXIT</t>
        </is>
      </c>
      <c r="E178" s="38" t="n"/>
      <c r="F178" s="26" t="n"/>
      <c r="G178" s="38">
        <f>IFERROR(VLOOKUP($A210&amp;"_"&amp;$B210,Results_Deltas!$A$2:$P$15000,5,FALSE),"")</f>
        <v/>
      </c>
      <c r="H178" s="38" t="inlineStr">
        <is>
          <t>Blanket (page end)</t>
        </is>
      </c>
      <c r="I178" s="26" t="n"/>
      <c r="J178" s="26" t="n"/>
      <c r="K178" s="26" t="n"/>
      <c r="L178" s="26" t="inlineStr">
        <is>
          <t>NO</t>
        </is>
      </c>
      <c r="M178" s="0" t="n">
        <v>-2.665344429588409</v>
      </c>
      <c r="N178" s="71" t="n">
        <v>104</v>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5.75" customHeight="1" s="67">
      <c r="A179" s="37" t="inlineStr">
        <is>
          <t>OI_CONFIRM_MIN_PRICE_PCT</t>
        </is>
      </c>
      <c r="B179" s="38" t="inlineStr">
        <is>
          <t>1.0</t>
        </is>
      </c>
      <c r="C179" s="38" t="n"/>
      <c r="D179" s="38" t="inlineStr">
        <is>
          <t>ENTRY, GLOBAL_CHECK, STOCKS_EXIT</t>
        </is>
      </c>
      <c r="E179" s="38" t="n"/>
      <c r="F179" s="26" t="n"/>
      <c r="G179" s="38">
        <f>IFERROR(VLOOKUP($A211&amp;"_"&amp;$B211,Results_Deltas!$A$2:$P$15000,5,FALSE),"")</f>
        <v/>
      </c>
      <c r="H179" s="38" t="inlineStr">
        <is>
          <t>Blanket (page end)</t>
        </is>
      </c>
      <c r="I179" s="26" t="n"/>
      <c r="J179" s="26" t="n"/>
      <c r="K179" s="26" t="n"/>
      <c r="L179" s="26" t="inlineStr">
        <is>
          <t>NO</t>
        </is>
      </c>
      <c r="M179" s="0" t="n">
        <v>-3.973575701627417</v>
      </c>
      <c r="N179" s="71" t="n">
        <v>98</v>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5.75" customHeight="1" s="67">
      <c r="A180" s="76" t="inlineStr">
        <is>
          <t>OI_CONFIRM_MIN_PRICE_PCT</t>
        </is>
      </c>
      <c r="B180" s="26" t="inlineStr">
        <is>
          <t>0.5</t>
        </is>
      </c>
      <c r="C180" s="26" t="n"/>
      <c r="D180" s="26" t="inlineStr">
        <is>
          <t>ENTRY, GLOBAL_CHECK, STOCKS_EXIT</t>
        </is>
      </c>
      <c r="E180" s="26" t="n"/>
      <c r="F180" s="26" t="n"/>
      <c r="G180" s="26">
        <f>IFERROR(VLOOKUP($A212&amp;"_"&amp;$B212,Results_Deltas!$A$2:$P$15000,5,FALSE),"")</f>
        <v/>
      </c>
      <c r="H180" s="26" t="inlineStr">
        <is>
          <t>Blanket (page end)</t>
        </is>
      </c>
      <c r="I180" s="26" t="n"/>
      <c r="J180" s="26" t="n"/>
      <c r="K180" s="26" t="n"/>
      <c r="L180" s="26" t="inlineStr">
        <is>
          <t>YES</t>
        </is>
      </c>
      <c r="M180" s="74" t="n">
        <v>-3.965490336768173</v>
      </c>
      <c r="N180" s="71" t="n">
        <v>99</v>
      </c>
      <c r="O180" s="77" t="n"/>
      <c r="P180" s="77" t="n"/>
      <c r="Q180" s="77" t="n"/>
      <c r="R180" s="77" t="n"/>
      <c r="S180" s="77" t="n"/>
      <c r="T180" s="77" t="n"/>
      <c r="U180" s="77" t="n"/>
      <c r="V180" s="77" t="n"/>
      <c r="W180" s="77" t="n"/>
      <c r="X180" s="77" t="n"/>
      <c r="Y180" s="77" t="n"/>
      <c r="Z180" s="77" t="n"/>
      <c r="AA180" s="77" t="n"/>
      <c r="AB180" s="77" t="n"/>
      <c r="AC180" s="77" t="n"/>
      <c r="AD180" s="77" t="n"/>
      <c r="AE180" s="77" t="n"/>
      <c r="AF180" s="77" t="n"/>
      <c r="AG180" s="77" t="n"/>
      <c r="AH180" s="77" t="n"/>
      <c r="AI180" s="77" t="n"/>
      <c r="AJ180" s="77" t="n"/>
      <c r="AK180" s="77" t="n"/>
      <c r="AL180" s="77" t="n"/>
      <c r="AM180" s="77" t="n"/>
      <c r="AN180" s="77" t="n"/>
      <c r="AO180" s="77" t="n"/>
      <c r="AP180" s="77" t="n"/>
      <c r="AQ180" s="77" t="n"/>
      <c r="AR180" s="77" t="n"/>
      <c r="AS180" s="77" t="n"/>
      <c r="AT180" s="77" t="n"/>
      <c r="AU180" s="77" t="n"/>
      <c r="AV180" s="77" t="n"/>
      <c r="AW180" s="77" t="n"/>
      <c r="AX180" s="77" t="n"/>
      <c r="AY180" s="77" t="n"/>
      <c r="AZ180" s="77" t="n"/>
      <c r="BA180" s="77" t="n"/>
      <c r="BB180" s="77" t="n"/>
      <c r="BC180" s="77" t="n"/>
      <c r="BD180" s="77" t="n"/>
      <c r="BE180" s="77" t="n"/>
      <c r="BF180" s="77" t="n"/>
      <c r="BG180" s="77" t="n"/>
      <c r="BH180" s="77" t="n"/>
      <c r="BI180" s="77" t="n"/>
      <c r="BJ180" s="77" t="n"/>
      <c r="BK180" s="77" t="n"/>
      <c r="BL180" s="77" t="n"/>
      <c r="BM180" s="77" t="n"/>
      <c r="BN180" s="77" t="n"/>
      <c r="BO180" s="77" t="n"/>
      <c r="BP180" s="77" t="n"/>
      <c r="BQ180" s="77" t="n"/>
      <c r="BR180" s="77" t="n"/>
      <c r="BS180" s="77" t="n"/>
      <c r="BT180" s="77" t="n"/>
      <c r="BU180" s="77" t="n"/>
      <c r="BV180" s="77" t="n"/>
      <c r="BW180" s="77" t="n"/>
      <c r="BX180" s="77" t="n"/>
      <c r="BY180" s="77" t="n"/>
      <c r="BZ180" s="77" t="n"/>
      <c r="CA180" s="77" t="n"/>
      <c r="CB180" s="77" t="n"/>
      <c r="CC180" s="77" t="n"/>
      <c r="CD180" s="77" t="n"/>
      <c r="CE180" s="77" t="n"/>
      <c r="CF180" s="77" t="n"/>
      <c r="CG180" s="77" t="n"/>
      <c r="CH180" s="77" t="n"/>
      <c r="CI180" s="77" t="n"/>
      <c r="CJ180" s="77" t="n"/>
      <c r="CK180" s="77" t="n"/>
      <c r="CL180" s="77" t="n"/>
      <c r="CM180" s="77" t="n"/>
      <c r="CN180" s="77" t="n"/>
      <c r="CO180" s="77" t="n"/>
      <c r="CP180" s="77" t="n"/>
      <c r="CQ180" s="77" t="n"/>
      <c r="CR180" s="77" t="n"/>
      <c r="CS180" s="77" t="n"/>
      <c r="CT180" s="77" t="n"/>
      <c r="CU180" s="77" t="n"/>
      <c r="CV180" s="77" t="n"/>
      <c r="CW180" s="77" t="n"/>
      <c r="CX180" s="77" t="n"/>
      <c r="CY180" s="77" t="n"/>
      <c r="CZ180" s="77" t="n"/>
      <c r="DA180" s="77" t="n"/>
      <c r="DB180" s="77" t="n"/>
      <c r="DC180" s="77" t="n"/>
      <c r="DD180" s="77" t="n"/>
      <c r="DE180" s="77" t="n"/>
      <c r="DF180" s="77" t="n"/>
      <c r="DG180" s="77" t="n"/>
      <c r="DH180" s="77" t="n"/>
      <c r="DI180" s="77" t="n"/>
      <c r="DJ180" s="77" t="n"/>
      <c r="DK180" s="77" t="n"/>
      <c r="DL180" s="77" t="n"/>
      <c r="DM180" s="77" t="n"/>
      <c r="DN180" s="77" t="n"/>
      <c r="DO180" s="77" t="n"/>
      <c r="DP180" s="77" t="n"/>
      <c r="DQ180" s="77" t="n"/>
      <c r="DR180" s="77" t="n"/>
      <c r="DS180" s="77" t="n"/>
      <c r="DT180" s="77" t="n"/>
      <c r="DU180" s="77" t="n"/>
      <c r="DV180" s="77" t="n"/>
      <c r="DW180" s="77" t="n"/>
      <c r="DX180" s="77" t="n"/>
      <c r="DY180" s="77" t="n"/>
      <c r="DZ180" s="77" t="n"/>
      <c r="EA180" s="77" t="n"/>
      <c r="EB180" s="77" t="n"/>
      <c r="EC180" s="77" t="n"/>
      <c r="ED180" s="77" t="n"/>
      <c r="EE180" s="77" t="n"/>
      <c r="EF180" s="77" t="n"/>
      <c r="EG180" s="77" t="n"/>
      <c r="EH180" s="77" t="n"/>
      <c r="EI180" s="77" t="n"/>
      <c r="EJ180" s="77" t="n"/>
      <c r="EK180" s="77" t="n"/>
      <c r="EL180" s="77" t="n"/>
      <c r="EM180" s="77" t="n"/>
      <c r="EN180" s="77" t="n"/>
      <c r="EO180" s="77" t="n"/>
      <c r="EP180" s="77" t="n"/>
      <c r="EQ180" s="77" t="n"/>
      <c r="ER180" s="77" t="n"/>
      <c r="ES180" s="77" t="n"/>
      <c r="ET180" s="77" t="n"/>
      <c r="EU180" s="77" t="n"/>
      <c r="EV180" s="77" t="n"/>
      <c r="EW180" s="77" t="n"/>
      <c r="EX180" s="77" t="n"/>
      <c r="EY180" s="77" t="n"/>
      <c r="EZ180" s="77" t="n"/>
      <c r="FA180" s="77" t="n"/>
      <c r="FB180" s="77" t="n"/>
      <c r="FC180" s="77" t="n"/>
      <c r="FD180" s="77" t="n"/>
      <c r="FE180" s="77" t="n"/>
      <c r="FF180" s="77" t="n"/>
      <c r="FG180" s="77" t="n"/>
      <c r="FH180" s="77" t="n"/>
      <c r="FI180" s="77" t="n"/>
      <c r="FJ180" s="77" t="n"/>
      <c r="FK180" s="77" t="n"/>
      <c r="FL180" s="77" t="n"/>
      <c r="FM180" s="77" t="n"/>
      <c r="FN180" s="77" t="n"/>
      <c r="FO180" s="77" t="n"/>
      <c r="FP180" s="77" t="n"/>
      <c r="FQ180" s="77" t="n"/>
      <c r="FR180" s="77" t="n"/>
      <c r="FS180" s="77" t="n"/>
      <c r="FT180" s="77" t="n"/>
      <c r="FU180" s="77" t="n"/>
      <c r="FV180" s="77" t="n"/>
      <c r="FW180" s="77" t="n"/>
      <c r="FX180" s="77" t="n"/>
      <c r="FY180" s="77" t="n"/>
      <c r="FZ180" s="77" t="n"/>
      <c r="GA180" s="77" t="n"/>
      <c r="GB180" s="77" t="n"/>
      <c r="GC180" s="77" t="n"/>
      <c r="GD180" s="77" t="n"/>
      <c r="GE180" s="77" t="n"/>
      <c r="GF180" s="77" t="n"/>
      <c r="GG180" s="77" t="n"/>
      <c r="GH180" s="77" t="n"/>
      <c r="GI180" s="77" t="n"/>
      <c r="GJ180" s="77" t="n"/>
      <c r="GK180" s="77" t="n"/>
      <c r="GL180" s="77" t="n"/>
      <c r="GM180" s="77" t="n"/>
      <c r="GN180" s="77" t="n"/>
      <c r="GO180" s="77" t="n"/>
      <c r="GP180" s="77" t="n"/>
      <c r="GQ180" s="77" t="n"/>
      <c r="GR180" s="77" t="n"/>
      <c r="GS180" s="77" t="n"/>
      <c r="GT180" s="77" t="n"/>
      <c r="GU180" s="77" t="n"/>
      <c r="GV180" s="77" t="n"/>
      <c r="GW180" s="77" t="n"/>
      <c r="GX180" s="77" t="n"/>
      <c r="GY180" s="77" t="n"/>
      <c r="GZ180" s="77" t="n"/>
      <c r="HA180" s="77" t="n"/>
      <c r="HB180" s="77" t="n"/>
      <c r="HC180" s="77" t="n"/>
      <c r="HD180" s="77" t="n"/>
      <c r="HE180" s="77" t="n"/>
      <c r="HF180" s="77" t="n"/>
      <c r="HG180" s="77" t="n"/>
      <c r="HH180" s="77" t="n"/>
      <c r="HI180" s="77" t="n"/>
      <c r="HJ180" s="77" t="n"/>
      <c r="HK180" s="77" t="n"/>
      <c r="HL180" s="77" t="n"/>
      <c r="HM180" s="77" t="n"/>
      <c r="HN180" s="77" t="n"/>
      <c r="HO180" s="77" t="n"/>
      <c r="HP180" s="77" t="n"/>
      <c r="HQ180" s="77" t="n"/>
      <c r="HR180" s="77" t="n"/>
      <c r="HS180" s="77" t="n"/>
      <c r="HT180" s="77" t="n"/>
      <c r="HU180" s="77" t="n"/>
      <c r="HV180" s="77" t="n"/>
      <c r="HW180" s="77" t="n"/>
      <c r="HX180" s="77" t="n"/>
      <c r="HY180" s="77" t="n"/>
      <c r="HZ180" s="77" t="n"/>
      <c r="IA180" s="77" t="n"/>
      <c r="IB180" s="77" t="n"/>
      <c r="IC180" s="77" t="n"/>
      <c r="ID180" s="77" t="n"/>
      <c r="IE180" s="77" t="n"/>
      <c r="IF180" s="77" t="n"/>
      <c r="IG180" s="77" t="n"/>
      <c r="IH180" s="77" t="n"/>
      <c r="II180" s="77" t="n"/>
      <c r="IJ180" s="77" t="n"/>
      <c r="IK180" s="77" t="n"/>
      <c r="IL180" s="26" t="n"/>
      <c r="IM180" s="26" t="n"/>
      <c r="IN180" s="26" t="n"/>
      <c r="IO180" s="26" t="n"/>
    </row>
    <row r="181" ht="15.75" customHeight="1" s="67">
      <c r="A181" s="0" t="inlineStr">
        <is>
          <t>ULTIMATE_DC_4H_STOP_ENABLED</t>
        </is>
      </c>
      <c r="B181" s="0" t="inlineStr">
        <is>
          <t>True</t>
        </is>
      </c>
      <c r="C181" s="0" t="inlineStr"/>
      <c r="D181" s="0" t="inlineStr">
        <is>
          <t>GLOBAL, CRYPTO_EXIT, STOCKS_EXIT</t>
        </is>
      </c>
      <c r="H181" s="0" t="inlineStr">
        <is>
          <t>ABSOLUTE HARD_STOP (2026-09-19)</t>
        </is>
      </c>
    </row>
    <row r="182" ht="15.75" customHeight="1" s="67">
      <c r="A182" s="0" t="inlineStr">
        <is>
          <t>ULTIMATE_DC_4H_STOP_ENABLED</t>
        </is>
      </c>
      <c r="B182" s="0" t="inlineStr">
        <is>
          <t>True</t>
        </is>
      </c>
      <c r="D182" s="0" t="inlineStr">
        <is>
          <t>GLOBAL, CRYPTO_EXIT, STOCKS_EXIT</t>
        </is>
      </c>
      <c r="H182" s="0" t="inlineStr">
        <is>
          <t>ABSOLUTE HARD_STOP (2026-09-19)</t>
        </is>
      </c>
    </row>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sheetData>
  <mergeCells count="1">
    <mergeCell ref="A1:IL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41" t="inlineStr">
        <is>
          <t>key</t>
        </is>
      </c>
      <c r="B1" s="41" t="inlineStr">
        <is>
          <t>default</t>
        </is>
      </c>
      <c r="C1" s="41" t="inlineStr">
        <is>
          <t>override</t>
        </is>
      </c>
      <c r="D1" s="41" t="inlineStr">
        <is>
          <t>is_non_default</t>
        </is>
      </c>
      <c r="E1" s="41" t="inlineStr">
        <is>
          <t>delta_gain_vs_bh</t>
        </is>
      </c>
      <c r="F1" s="41" t="inlineStr">
        <is>
          <t>delta_sharpe</t>
        </is>
      </c>
      <c r="G1" s="41" t="inlineStr">
        <is>
          <t>delta_trades</t>
        </is>
      </c>
      <c r="H1" s="41" t="inlineStr">
        <is>
          <t>variant_gain</t>
        </is>
      </c>
      <c r="I1" s="42" t="inlineStr">
        <is>
          <t>REAL_COMPLETE_DELTA</t>
        </is>
      </c>
      <c r="J1" s="41" t="inlineStr">
        <is>
          <t>variant_sharpe</t>
        </is>
      </c>
      <c r="K1" s="41" t="inlineStr">
        <is>
          <t>trades</t>
        </is>
      </c>
      <c r="L1" s="41" t="inlineStr">
        <is>
          <t>tim</t>
        </is>
      </c>
      <c r="M1" s="41" t="inlineStr">
        <is>
          <t>dd</t>
        </is>
      </c>
      <c r="N1" s="41" t="inlineStr">
        <is>
          <t>filter_or_override</t>
        </is>
      </c>
      <c r="O1" s="41"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ColWidth="14.43" defaultRowHeight="15" customHeight="1"/>
  <cols>
    <col width="8.710000000000001" customWidth="1" style="67" min="1" max="26"/>
  </cols>
  <sheetData>
    <row r="1">
      <c r="A1" s="43" t="inlineStr">
        <is>
          <t>metric</t>
        </is>
      </c>
      <c r="B1" s="43" t="inlineStr">
        <is>
          <t>value</t>
        </is>
      </c>
      <c r="I1" s="44" t="inlineStr">
        <is>
          <t>REAL_COMPLETE_DELTA</t>
        </is>
      </c>
    </row>
    <row r="2">
      <c r="A2" s="45" t="inlineStr">
        <is>
          <t>gain_pct (baseline honest)</t>
        </is>
      </c>
      <c r="B2" s="45" t="n"/>
    </row>
    <row r="3">
      <c r="A3" s="45" t="inlineStr">
        <is>
          <t>trades</t>
        </is>
      </c>
      <c r="B3" s="45" t="n"/>
    </row>
    <row r="4">
      <c r="A4" s="45" t="inlineStr">
        <is>
          <t>sharpe</t>
        </is>
      </c>
      <c r="B4" s="45" t="n"/>
    </row>
    <row r="5">
      <c r="A5" s="45" t="inlineStr">
        <is>
          <t>max_dd_pct</t>
        </is>
      </c>
      <c r="B5" s="45" t="n"/>
    </row>
    <row r="6">
      <c r="A6" s="45" t="inlineStr">
        <is>
          <t>tim_pct</t>
        </is>
      </c>
      <c r="B6" s="45" t="n"/>
    </row>
    <row r="7">
      <c r="A7" s="45" t="inlineStr">
        <is>
          <t>bh_pct</t>
        </is>
      </c>
      <c r="B7" s="45" t="n"/>
    </row>
    <row r="8">
      <c r="A8" s="45" t="inlineStr">
        <is>
          <t>window_bars</t>
        </is>
      </c>
      <c r="B8" s="45" t="n"/>
    </row>
    <row r="9">
      <c r="A9" s="45" t="inlineStr">
        <is>
          <t>peak_notional</t>
        </is>
      </c>
      <c r="B9" s="45" t="n"/>
    </row>
    <row r="10">
      <c r="A10" s="45" t="inlineStr">
        <is>
          <t>source</t>
        </is>
      </c>
      <c r="B10" s="45" t="n"/>
    </row>
    <row r="11">
      <c r="A11" s="45" t="inlineStr">
        <is>
          <t>as_of (NPZ last_ts -30d)</t>
        </is>
      </c>
      <c r="B11" s="45" t="n"/>
    </row>
    <row r="12">
      <c r="A12" s="45" t="n"/>
      <c r="B12" s="45" t="n"/>
    </row>
    <row r="13">
      <c r="A13" s="45" t="n"/>
      <c r="B13" s="45" t="n"/>
    </row>
    <row r="14">
      <c r="A14" s="45" t="n"/>
      <c r="B14" s="45" t="n"/>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Q460"/>
  <sheetViews>
    <sheetView workbookViewId="0">
      <selection activeCell="A1" sqref="A1"/>
    </sheetView>
  </sheetViews>
  <sheetFormatPr baseColWidth="8" defaultColWidth="14.43" defaultRowHeight="15" customHeight="1"/>
  <cols>
    <col width="8.710000000000001" customWidth="1" style="67" min="1" max="26"/>
  </cols>
  <sheetData>
    <row r="1">
      <c r="A1" s="46" t="inlineStr">
        <is>
          <t>#</t>
        </is>
      </c>
      <c r="B1" s="46" t="inlineStr">
        <is>
          <t>Filter</t>
        </is>
      </c>
      <c r="C1" s="46" t="inlineStr">
        <is>
          <t>Option Value (per-row)</t>
        </is>
      </c>
      <c r="D1" s="46" t="inlineStr">
        <is>
          <t>What it does — exact semantics</t>
        </is>
      </c>
      <c r="E1" s="46" t="inlineStr">
        <is>
          <t>Live location</t>
        </is>
      </c>
      <c r="F1" s="46" t="inlineStr">
        <is>
          <t>Sheets applicable</t>
        </is>
      </c>
      <c r="G1" s="46" t="inlineStr">
        <is>
          <t>Switches exactly it gates</t>
        </is>
      </c>
      <c r="H1" s="46" t="inlineStr">
        <is>
          <t>Recommendation</t>
        </is>
      </c>
      <c r="I1" s="46" t="inlineStr">
        <is>
          <t>Status</t>
        </is>
      </c>
      <c r="J1" s="46" t="inlineStr">
        <is>
          <t>Note</t>
        </is>
      </c>
      <c r="K1" s="46" t="inlineStr">
        <is>
          <t>TC (Timeframes Count)</t>
        </is>
      </c>
      <c r="L1" s="46" t="inlineStr">
        <is>
          <t>Options (all settings)</t>
        </is>
      </c>
      <c r="M1" s="46" t="inlineStr">
        <is>
          <t>Default (config)</t>
        </is>
      </c>
      <c r="N1" s="46" t="inlineStr">
        <is>
          <t>Type</t>
        </is>
      </c>
      <c r="O1" s="46" t="inlineStr">
        <is>
          <t>QC Field</t>
        </is>
      </c>
      <c r="P1" s="46" t="inlineStr">
        <is>
          <t>Vec Hook</t>
        </is>
      </c>
      <c r="Q1" s="46" t="inlineStr">
        <is>
          <t>Is Default (bold)</t>
        </is>
      </c>
    </row>
    <row r="2">
      <c r="A2" s="47" t="n">
        <v>1</v>
      </c>
      <c r="B2" s="48" t="inlineStr">
        <is>
          <t>ADX_RANGING_THRESHOLD</t>
        </is>
      </c>
      <c r="C2" s="49" t="inlineStr">
        <is>
          <t>20</t>
        </is>
      </c>
      <c r="D2" s="50" t="inlineStr">
        <is>
          <t>Threshold/gate: ADX_RANGING_THRESHOLD — _adx_thresh = float(getattr(config, "ADX_RANGING_THRESHOLD", 20.0)) | ex: `_adx_thresh = float(getattr(config, "ADX_RANGING_THRESHOLD", 20.0))`</t>
        </is>
      </c>
      <c r="E2" s="50" t="inlineStr">
        <is>
          <t>ENTRY, GLOBAL_CHECK, STOCKS_EXIT</t>
        </is>
      </c>
      <c r="F2" s="47" t="inlineStr">
        <is>
          <t>ENTRY, GLOBAL_CHECK, STOCKS_EXIT</t>
        </is>
      </c>
      <c r="G2" s="50" t="inlineStr">
        <is>
          <t>ADX_RANGING_THRESHOLD</t>
        </is>
      </c>
      <c r="H2" s="47" t="inlineStr">
        <is>
          <t>GENERAL</t>
        </is>
      </c>
      <c r="I2" s="47" t="inlineStr">
        <is>
          <t>LIVE — wired</t>
        </is>
      </c>
      <c r="J2" s="47" t="n"/>
      <c r="K2" s="51" t="inlineStr">
        <is>
          <t>—</t>
        </is>
      </c>
      <c r="L2" s="51" t="inlineStr">
        <is>
          <t>20.0, ±25%, ±50% (4)</t>
        </is>
      </c>
      <c r="M2" s="51" t="inlineStr">
        <is>
          <t>20.0</t>
        </is>
      </c>
      <c r="N2" s="51" t="inlineStr">
        <is>
          <t>threshold</t>
        </is>
      </c>
      <c r="O2" s="51" t="inlineStr">
        <is>
          <t>ADX_RANGING_THRESHOLD</t>
        </is>
      </c>
      <c r="P2" s="51" t="inlineStr">
        <is>
          <t>getattr(cfg,"ADX_RANGING_THRESHOLD")</t>
        </is>
      </c>
      <c r="Q2" s="35" t="inlineStr">
        <is>
          <t>YES</t>
        </is>
      </c>
    </row>
    <row r="3">
      <c r="A3" s="47" t="n">
        <v>1</v>
      </c>
      <c r="B3" s="52" t="inlineStr">
        <is>
          <t>ADX_RANGING_THRESHOLD</t>
        </is>
      </c>
      <c r="C3" s="53" t="inlineStr">
        <is>
          <t>25</t>
        </is>
      </c>
      <c r="D3" s="50" t="inlineStr">
        <is>
          <t>Threshold/gate: ADX_RANGING_THRESHOLD — _adx_thresh = float(getattr(config, "ADX_RANGING_THRESHOLD", 20.0)) | ex: `_adx_thresh = float(getattr(config, "ADX_RANGING_THRESHOLD", 20.0))`</t>
        </is>
      </c>
      <c r="E3" s="50" t="inlineStr">
        <is>
          <t>ENTRY, GLOBAL_CHECK, STOCKS_EXIT</t>
        </is>
      </c>
      <c r="F3" s="47" t="inlineStr">
        <is>
          <t>ENTRY, GLOBAL_CHECK, STOCKS_EXIT</t>
        </is>
      </c>
      <c r="G3" s="50" t="inlineStr">
        <is>
          <t>ADX_RANGING_THRESHOLD</t>
        </is>
      </c>
      <c r="H3" s="47" t="inlineStr">
        <is>
          <t>GENERAL</t>
        </is>
      </c>
      <c r="I3" s="47" t="inlineStr">
        <is>
          <t>LIVE — wired</t>
        </is>
      </c>
      <c r="J3" s="47" t="n"/>
      <c r="K3" s="51" t="inlineStr">
        <is>
          <t>—</t>
        </is>
      </c>
      <c r="L3" s="51" t="inlineStr">
        <is>
          <t>20.0, ±25%, ±50% (4)</t>
        </is>
      </c>
      <c r="M3" s="51" t="inlineStr">
        <is>
          <t>20.0</t>
        </is>
      </c>
      <c r="N3" s="51" t="inlineStr">
        <is>
          <t>threshold</t>
        </is>
      </c>
      <c r="O3" s="51" t="inlineStr">
        <is>
          <t>ADX_RANGING_THRESHOLD</t>
        </is>
      </c>
      <c r="P3" s="51" t="inlineStr">
        <is>
          <t>getattr(cfg,"ADX_RANGING_THRESHOLD")</t>
        </is>
      </c>
      <c r="Q3" s="35" t="inlineStr">
        <is>
          <t>NO</t>
        </is>
      </c>
    </row>
    <row r="4">
      <c r="A4" s="47" t="n">
        <v>1</v>
      </c>
      <c r="B4" s="52" t="inlineStr">
        <is>
          <t>ADX_RANGING_THRESHOLD</t>
        </is>
      </c>
      <c r="C4" s="53" t="inlineStr">
        <is>
          <t>15</t>
        </is>
      </c>
      <c r="D4" s="50" t="inlineStr">
        <is>
          <t>Threshold/gate: ADX_RANGING_THRESHOLD — _adx_thresh = float(getattr(config, "ADX_RANGING_THRESHOLD", 20.0)) | ex: `_adx_thresh = float(getattr(config, "ADX_RANGING_THRESHOLD", 20.0))`</t>
        </is>
      </c>
      <c r="E4" s="50" t="inlineStr">
        <is>
          <t>ENTRY, GLOBAL_CHECK, STOCKS_EXIT</t>
        </is>
      </c>
      <c r="F4" s="47" t="inlineStr">
        <is>
          <t>ENTRY, GLOBAL_CHECK, STOCKS_EXIT</t>
        </is>
      </c>
      <c r="G4" s="50" t="inlineStr">
        <is>
          <t>ADX_RANGING_THRESHOLD</t>
        </is>
      </c>
      <c r="H4" s="47" t="inlineStr">
        <is>
          <t>GENERAL</t>
        </is>
      </c>
      <c r="I4" s="47" t="inlineStr">
        <is>
          <t>LIVE — wired</t>
        </is>
      </c>
      <c r="J4" s="47" t="n"/>
      <c r="K4" s="51" t="inlineStr">
        <is>
          <t>—</t>
        </is>
      </c>
      <c r="L4" s="51" t="inlineStr">
        <is>
          <t>20.0, ±25%, ±50% (4)</t>
        </is>
      </c>
      <c r="M4" s="51" t="inlineStr">
        <is>
          <t>20.0</t>
        </is>
      </c>
      <c r="N4" s="51" t="inlineStr">
        <is>
          <t>threshold</t>
        </is>
      </c>
      <c r="O4" s="51" t="inlineStr">
        <is>
          <t>ADX_RANGING_THRESHOLD</t>
        </is>
      </c>
      <c r="P4" s="51" t="inlineStr">
        <is>
          <t>getattr(cfg,"ADX_RANGING_THRESHOLD")</t>
        </is>
      </c>
      <c r="Q4" s="35" t="inlineStr">
        <is>
          <t>NO</t>
        </is>
      </c>
    </row>
    <row r="5">
      <c r="A5" s="47" t="n">
        <v>1</v>
      </c>
      <c r="B5" s="52" t="inlineStr">
        <is>
          <t>ADX_RANGING_THRESHOLD</t>
        </is>
      </c>
      <c r="C5" s="53" t="inlineStr">
        <is>
          <t>10</t>
        </is>
      </c>
      <c r="D5" s="50" t="inlineStr">
        <is>
          <t>Threshold/gate: ADX_RANGING_THRESHOLD — _adx_thresh = float(getattr(config, "ADX_RANGING_THRESHOLD", 20.0)) | ex: `_adx_thresh = float(getattr(config, "ADX_RANGING_THRESHOLD", 20.0))`</t>
        </is>
      </c>
      <c r="E5" s="50" t="inlineStr">
        <is>
          <t>ENTRY, GLOBAL_CHECK, STOCKS_EXIT</t>
        </is>
      </c>
      <c r="F5" s="47" t="inlineStr">
        <is>
          <t>ENTRY, GLOBAL_CHECK, STOCKS_EXIT</t>
        </is>
      </c>
      <c r="G5" s="50" t="inlineStr">
        <is>
          <t>ADX_RANGING_THRESHOLD</t>
        </is>
      </c>
      <c r="H5" s="47" t="inlineStr">
        <is>
          <t>GENERAL</t>
        </is>
      </c>
      <c r="I5" s="47" t="inlineStr">
        <is>
          <t>LIVE — wired</t>
        </is>
      </c>
      <c r="J5" s="47" t="n"/>
      <c r="K5" s="51" t="inlineStr">
        <is>
          <t>—</t>
        </is>
      </c>
      <c r="L5" s="51" t="inlineStr">
        <is>
          <t>20.0, ±25%, ±50% (4)</t>
        </is>
      </c>
      <c r="M5" s="51" t="inlineStr">
        <is>
          <t>20.0</t>
        </is>
      </c>
      <c r="N5" s="51" t="inlineStr">
        <is>
          <t>threshold</t>
        </is>
      </c>
      <c r="O5" s="51" t="inlineStr">
        <is>
          <t>ADX_RANGING_THRESHOLD</t>
        </is>
      </c>
      <c r="P5" s="51" t="inlineStr">
        <is>
          <t>getattr(cfg,"ADX_RANGING_THRESHOLD")</t>
        </is>
      </c>
      <c r="Q5" s="35" t="inlineStr">
        <is>
          <t>NO</t>
        </is>
      </c>
    </row>
    <row r="6">
      <c r="A6" s="54" t="n">
        <v>2</v>
      </c>
      <c r="B6" s="55" t="inlineStr">
        <is>
          <t>ATR_TRAIL_FILTER_TF</t>
        </is>
      </c>
      <c r="C6" s="53" t="inlineStr">
        <is>
          <t>OFF</t>
        </is>
      </c>
      <c r="D6"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56" t="inlineStr">
        <is>
          <t>GLOBAL_CHECK</t>
        </is>
      </c>
      <c r="F6" s="54" t="inlineStr">
        <is>
          <t>EXIT</t>
        </is>
      </c>
      <c r="G6" s="56" t="inlineStr">
        <is>
          <t>ATR trail exits</t>
        </is>
      </c>
      <c r="H6" s="54" t="inlineStr">
        <is>
          <t>SPECIFIC — only gated switches</t>
        </is>
      </c>
      <c r="I6" s="54" t="inlineStr">
        <is>
          <t>LIVE — wired</t>
        </is>
      </c>
      <c r="J6" s="54" t="n"/>
      <c r="K6" s="51" t="inlineStr">
        <is>
          <t>1/4</t>
        </is>
      </c>
      <c r="L6" s="51" t="inlineStr">
        <is>
          <t>OFF, 15m, 1h, 4h, D (5 options)</t>
        </is>
      </c>
      <c r="M6" s="51" t="inlineStr">
        <is>
          <t>15m</t>
        </is>
      </c>
      <c r="N6" s="51" t="inlineStr">
        <is>
          <t>TF selector</t>
        </is>
      </c>
      <c r="O6" s="51" t="inlineStr">
        <is>
          <t>ATR_TRAIL_FILTER_TF</t>
        </is>
      </c>
      <c r="P6" s="51" t="inlineStr">
        <is>
          <t>getattr(cfg,"ATR_TRAIL_FILTER_TF")</t>
        </is>
      </c>
      <c r="Q6" s="35" t="inlineStr">
        <is>
          <t>NO</t>
        </is>
      </c>
    </row>
    <row r="7">
      <c r="A7" s="54" t="n">
        <v>2</v>
      </c>
      <c r="B7" s="55" t="inlineStr">
        <is>
          <t>ATR_TRAIL_FILTER_TF</t>
        </is>
      </c>
      <c r="C7" s="53" t="inlineStr">
        <is>
          <t>D</t>
        </is>
      </c>
      <c r="D7"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56" t="inlineStr">
        <is>
          <t>GLOBAL_CHECK</t>
        </is>
      </c>
      <c r="F7" s="54" t="inlineStr">
        <is>
          <t>EXIT</t>
        </is>
      </c>
      <c r="G7" s="56" t="inlineStr">
        <is>
          <t>ATR trail exits</t>
        </is>
      </c>
      <c r="H7" s="54" t="inlineStr">
        <is>
          <t>SPECIFIC — only gated switches</t>
        </is>
      </c>
      <c r="I7" s="54" t="inlineStr">
        <is>
          <t>LIVE — wired</t>
        </is>
      </c>
      <c r="J7" s="54" t="n"/>
      <c r="K7" s="51" t="inlineStr">
        <is>
          <t>1/4</t>
        </is>
      </c>
      <c r="L7" s="51" t="inlineStr">
        <is>
          <t>OFF, 15m, 1h, 4h, D (5 options)</t>
        </is>
      </c>
      <c r="M7" s="51" t="inlineStr">
        <is>
          <t>15m</t>
        </is>
      </c>
      <c r="N7" s="51" t="inlineStr">
        <is>
          <t>TF selector</t>
        </is>
      </c>
      <c r="O7" s="51" t="inlineStr">
        <is>
          <t>ATR_TRAIL_FILTER_TF</t>
        </is>
      </c>
      <c r="P7" s="51" t="inlineStr">
        <is>
          <t>getattr(cfg,"ATR_TRAIL_FILTER_TF")</t>
        </is>
      </c>
      <c r="Q7" s="35" t="inlineStr">
        <is>
          <t>NO</t>
        </is>
      </c>
    </row>
    <row r="8">
      <c r="A8" s="54" t="n">
        <v>2</v>
      </c>
      <c r="B8" s="55" t="inlineStr">
        <is>
          <t>ATR_TRAIL_FILTER_TF</t>
        </is>
      </c>
      <c r="C8" s="53" t="inlineStr">
        <is>
          <t>4h</t>
        </is>
      </c>
      <c r="D8"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56" t="inlineStr">
        <is>
          <t>GLOBAL_CHECK</t>
        </is>
      </c>
      <c r="F8" s="54" t="inlineStr">
        <is>
          <t>EXIT</t>
        </is>
      </c>
      <c r="G8" s="56" t="inlineStr">
        <is>
          <t>ATR trail exits</t>
        </is>
      </c>
      <c r="H8" s="54" t="inlineStr">
        <is>
          <t>SPECIFIC — only gated switches</t>
        </is>
      </c>
      <c r="I8" s="54" t="inlineStr">
        <is>
          <t>LIVE — wired</t>
        </is>
      </c>
      <c r="J8" s="54" t="n"/>
      <c r="K8" s="51" t="inlineStr">
        <is>
          <t>1/4</t>
        </is>
      </c>
      <c r="L8" s="51" t="inlineStr">
        <is>
          <t>OFF, 15m, 1h, 4h, D (5 options)</t>
        </is>
      </c>
      <c r="M8" s="51" t="inlineStr">
        <is>
          <t>15m</t>
        </is>
      </c>
      <c r="N8" s="51" t="inlineStr">
        <is>
          <t>TF selector</t>
        </is>
      </c>
      <c r="O8" s="51" t="inlineStr">
        <is>
          <t>ATR_TRAIL_FILTER_TF</t>
        </is>
      </c>
      <c r="P8" s="51" t="inlineStr">
        <is>
          <t>getattr(cfg,"ATR_TRAIL_FILTER_TF")</t>
        </is>
      </c>
      <c r="Q8" s="35" t="inlineStr">
        <is>
          <t>NO</t>
        </is>
      </c>
    </row>
    <row r="9">
      <c r="A9" s="54" t="n">
        <v>2</v>
      </c>
      <c r="B9" s="55" t="inlineStr">
        <is>
          <t>ATR_TRAIL_FILTER_TF</t>
        </is>
      </c>
      <c r="C9" s="53" t="inlineStr">
        <is>
          <t>1h</t>
        </is>
      </c>
      <c r="D9"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56" t="inlineStr">
        <is>
          <t>GLOBAL_CHECK</t>
        </is>
      </c>
      <c r="F9" s="54" t="inlineStr">
        <is>
          <t>EXIT</t>
        </is>
      </c>
      <c r="G9" s="56" t="inlineStr">
        <is>
          <t>ATR trail exits</t>
        </is>
      </c>
      <c r="H9" s="54" t="inlineStr">
        <is>
          <t>SPECIFIC — only gated switches</t>
        </is>
      </c>
      <c r="I9" s="54" t="inlineStr">
        <is>
          <t>LIVE — wired</t>
        </is>
      </c>
      <c r="J9" s="54" t="n"/>
      <c r="K9" s="51" t="inlineStr">
        <is>
          <t>1/4</t>
        </is>
      </c>
      <c r="L9" s="51" t="inlineStr">
        <is>
          <t>OFF, 15m, 1h, 4h, D (5 options)</t>
        </is>
      </c>
      <c r="M9" s="51" t="inlineStr">
        <is>
          <t>15m</t>
        </is>
      </c>
      <c r="N9" s="51" t="inlineStr">
        <is>
          <t>TF selector</t>
        </is>
      </c>
      <c r="O9" s="51" t="inlineStr">
        <is>
          <t>ATR_TRAIL_FILTER_TF</t>
        </is>
      </c>
      <c r="P9" s="51" t="inlineStr">
        <is>
          <t>getattr(cfg,"ATR_TRAIL_FILTER_TF")</t>
        </is>
      </c>
      <c r="Q9" s="35" t="inlineStr">
        <is>
          <t>NO</t>
        </is>
      </c>
    </row>
    <row r="10">
      <c r="A10" s="54" t="n">
        <v>2</v>
      </c>
      <c r="B10" s="57" t="inlineStr">
        <is>
          <t>ATR_TRAIL_FILTER_TF</t>
        </is>
      </c>
      <c r="C10" s="49" t="inlineStr">
        <is>
          <t>15m</t>
        </is>
      </c>
      <c r="D10"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56" t="inlineStr">
        <is>
          <t>GLOBAL_CHECK</t>
        </is>
      </c>
      <c r="F10" s="54" t="inlineStr">
        <is>
          <t>EXIT</t>
        </is>
      </c>
      <c r="G10" s="56" t="inlineStr">
        <is>
          <t>ATR trail exits</t>
        </is>
      </c>
      <c r="H10" s="54" t="inlineStr">
        <is>
          <t>SPECIFIC — only gated switches</t>
        </is>
      </c>
      <c r="I10" s="54" t="inlineStr">
        <is>
          <t>LIVE — wired</t>
        </is>
      </c>
      <c r="J10" s="54" t="n"/>
      <c r="K10" s="51" t="inlineStr">
        <is>
          <t>1/4</t>
        </is>
      </c>
      <c r="L10" s="51" t="inlineStr">
        <is>
          <t>OFF, 15m, 1h, 4h, D (5 options)</t>
        </is>
      </c>
      <c r="M10" s="51" t="inlineStr">
        <is>
          <t>15m</t>
        </is>
      </c>
      <c r="N10" s="51" t="inlineStr">
        <is>
          <t>TF selector</t>
        </is>
      </c>
      <c r="O10" s="51" t="inlineStr">
        <is>
          <t>ATR_TRAIL_FILTER_TF</t>
        </is>
      </c>
      <c r="P10" s="51" t="inlineStr">
        <is>
          <t>getattr(cfg,"ATR_TRAIL_FILTER_TF")</t>
        </is>
      </c>
      <c r="Q10" s="35" t="inlineStr">
        <is>
          <t>YES</t>
        </is>
      </c>
    </row>
    <row r="11">
      <c r="A11" s="47" t="n">
        <v>3</v>
      </c>
      <c r="B11" s="48" t="inlineStr">
        <is>
          <t>BANDAID_OFF_LOSER_RECOVER_PCT</t>
        </is>
      </c>
      <c r="C11" s="49" t="inlineStr">
        <is>
          <t>0</t>
        </is>
      </c>
      <c r="D11" s="50" t="inlineStr">
        <is>
          <t>Threshold/gate: BANDAID_OFF_LOSER_RECOVER_PCT — 'AUG_COOLDOWN_S', 'AVAILABLE_IPS', 'BACKUP_KLINES_CACHE', 'BANDAID_OFF_LOSER_RECOVER_PCT', 'BAND_FILE', 'BASE_TF', | ex: `'AUG_COOLDOWN_S', 'AVAILABLE_IPS', 'BACKUP_KLINES_CACHE', 'BANDAID_OFF_LOSER_REC`</t>
        </is>
      </c>
      <c r="E11" s="50" t="inlineStr">
        <is>
          <t>AUGMENT, ENTRY, EXIT, GLOBAL_CHECK, REDUCE, STOCKS_EXIT</t>
        </is>
      </c>
      <c r="F11" s="47" t="inlineStr">
        <is>
          <t>AUGMENT, ENTRY, EXIT, GLOBAL_CHECK, REDUCE, STOCKS_EXIT</t>
        </is>
      </c>
      <c r="G11" s="50" t="inlineStr">
        <is>
          <t>BANDAID_OFF_LOSER_RECOVER_PCT</t>
        </is>
      </c>
      <c r="H11" s="47" t="inlineStr">
        <is>
          <t>GENERAL</t>
        </is>
      </c>
      <c r="I11" s="47" t="inlineStr">
        <is>
          <t>LIVE — wired</t>
        </is>
      </c>
      <c r="J11" s="47" t="n"/>
      <c r="K11" s="51" t="inlineStr">
        <is>
          <t>—</t>
        </is>
      </c>
      <c r="L11" s="51" t="inlineStr">
        <is>
          <t>0.0, ±25%, ±50% (4)</t>
        </is>
      </c>
      <c r="M11" s="51" t="inlineStr">
        <is>
          <t>0.0</t>
        </is>
      </c>
      <c r="N11" s="51" t="inlineStr">
        <is>
          <t>threshold</t>
        </is>
      </c>
      <c r="O11" s="51" t="inlineStr">
        <is>
          <t>BANDAID_OFF_LOSER_RECOVER_PCT</t>
        </is>
      </c>
      <c r="P11" s="51" t="inlineStr">
        <is>
          <t>getattr(cfg,"BANDAID_OFF_LOSER_RECOVER_PCT")</t>
        </is>
      </c>
      <c r="Q11" s="35" t="inlineStr">
        <is>
          <t>YES</t>
        </is>
      </c>
    </row>
    <row r="12">
      <c r="A12" s="47" t="n">
        <v>3</v>
      </c>
      <c r="B12" s="52" t="inlineStr">
        <is>
          <t>BANDAID_OFF_LOSER_RECOVER_PCT</t>
        </is>
      </c>
      <c r="C12" s="53" t="inlineStr">
        <is>
          <t>2.0</t>
        </is>
      </c>
      <c r="D12" s="50" t="inlineStr">
        <is>
          <t>Threshold/gate: BANDAID_OFF_LOSER_RECOVER_PCT — 'AUG_COOLDOWN_S', 'AVAILABLE_IPS', 'BACKUP_KLINES_CACHE', 'BANDAID_OFF_LOSER_RECOVER_PCT', 'BAND_FILE', 'BASE_TF', | ex: `'AUG_COOLDOWN_S', 'AVAILABLE_IPS', 'BACKUP_KLINES_CACHE', 'BANDAID_OFF_LOSER_REC`</t>
        </is>
      </c>
      <c r="E12" s="50" t="inlineStr">
        <is>
          <t>AUGMENT, ENTRY, EXIT, GLOBAL_CHECK, REDUCE, STOCKS_EXIT</t>
        </is>
      </c>
      <c r="F12" s="47" t="inlineStr">
        <is>
          <t>AUGMENT, ENTRY, EXIT, GLOBAL_CHECK, REDUCE, STOCKS_EXIT</t>
        </is>
      </c>
      <c r="G12" s="50" t="inlineStr">
        <is>
          <t>BANDAID_OFF_LOSER_RECOVER_PCT</t>
        </is>
      </c>
      <c r="H12" s="47" t="inlineStr">
        <is>
          <t>GENERAL</t>
        </is>
      </c>
      <c r="I12" s="47" t="inlineStr">
        <is>
          <t>LIVE — wired</t>
        </is>
      </c>
      <c r="J12" s="47" t="n"/>
      <c r="K12" s="51" t="inlineStr">
        <is>
          <t>—</t>
        </is>
      </c>
      <c r="L12" s="51" t="inlineStr">
        <is>
          <t>0.0, ±25%, ±50% (4)</t>
        </is>
      </c>
      <c r="M12" s="51" t="inlineStr">
        <is>
          <t>0.0</t>
        </is>
      </c>
      <c r="N12" s="51" t="inlineStr">
        <is>
          <t>threshold</t>
        </is>
      </c>
      <c r="O12" s="51" t="inlineStr">
        <is>
          <t>BANDAID_OFF_LOSER_RECOVER_PCT</t>
        </is>
      </c>
      <c r="P12" s="51" t="inlineStr">
        <is>
          <t>getattr(cfg,"BANDAID_OFF_LOSER_RECOVER_PCT")</t>
        </is>
      </c>
      <c r="Q12" s="35" t="inlineStr">
        <is>
          <t>NO</t>
        </is>
      </c>
    </row>
    <row r="13">
      <c r="A13" s="47" t="n">
        <v>3</v>
      </c>
      <c r="B13" s="52" t="inlineStr">
        <is>
          <t>BANDAID_OFF_LOSER_RECOVER_PCT</t>
        </is>
      </c>
      <c r="C13" s="53" t="inlineStr">
        <is>
          <t>1.0</t>
        </is>
      </c>
      <c r="D13" s="50" t="inlineStr">
        <is>
          <t>Threshold/gate: BANDAID_OFF_LOSER_RECOVER_PCT — 'AUG_COOLDOWN_S', 'AVAILABLE_IPS', 'BACKUP_KLINES_CACHE', 'BANDAID_OFF_LOSER_RECOVER_PCT', 'BAND_FILE', 'BASE_TF', | ex: `'AUG_COOLDOWN_S', 'AVAILABLE_IPS', 'BACKUP_KLINES_CACHE', 'BANDAID_OFF_LOSER_REC`</t>
        </is>
      </c>
      <c r="E13" s="50" t="inlineStr">
        <is>
          <t>AUGMENT, ENTRY, EXIT, GLOBAL_CHECK, REDUCE, STOCKS_EXIT</t>
        </is>
      </c>
      <c r="F13" s="47" t="inlineStr">
        <is>
          <t>AUGMENT, ENTRY, EXIT, GLOBAL_CHECK, REDUCE, STOCKS_EXIT</t>
        </is>
      </c>
      <c r="G13" s="50" t="inlineStr">
        <is>
          <t>BANDAID_OFF_LOSER_RECOVER_PCT</t>
        </is>
      </c>
      <c r="H13" s="47" t="inlineStr">
        <is>
          <t>GENERAL</t>
        </is>
      </c>
      <c r="I13" s="47" t="inlineStr">
        <is>
          <t>LIVE — wired</t>
        </is>
      </c>
      <c r="J13" s="47" t="n"/>
      <c r="K13" s="51" t="inlineStr">
        <is>
          <t>—</t>
        </is>
      </c>
      <c r="L13" s="51" t="inlineStr">
        <is>
          <t>0.0, ±25%, ±50% (4)</t>
        </is>
      </c>
      <c r="M13" s="51" t="inlineStr">
        <is>
          <t>0.0</t>
        </is>
      </c>
      <c r="N13" s="51" t="inlineStr">
        <is>
          <t>threshold</t>
        </is>
      </c>
      <c r="O13" s="51" t="inlineStr">
        <is>
          <t>BANDAID_OFF_LOSER_RECOVER_PCT</t>
        </is>
      </c>
      <c r="P13" s="51" t="inlineStr">
        <is>
          <t>getattr(cfg,"BANDAID_OFF_LOSER_RECOVER_PCT")</t>
        </is>
      </c>
      <c r="Q13" s="35" t="inlineStr">
        <is>
          <t>NO</t>
        </is>
      </c>
    </row>
    <row r="14">
      <c r="A14" s="47" t="n">
        <v>3</v>
      </c>
      <c r="B14" s="52" t="inlineStr">
        <is>
          <t>BANDAID_OFF_LOSER_RECOVER_PCT</t>
        </is>
      </c>
      <c r="C14" s="53" t="inlineStr">
        <is>
          <t>0.5</t>
        </is>
      </c>
      <c r="D14" s="50" t="inlineStr">
        <is>
          <t>Threshold/gate: BANDAID_OFF_LOSER_RECOVER_PCT — 'AUG_COOLDOWN_S', 'AVAILABLE_IPS', 'BACKUP_KLINES_CACHE', 'BANDAID_OFF_LOSER_RECOVER_PCT', 'BAND_FILE', 'BASE_TF', | ex: `'AUG_COOLDOWN_S', 'AVAILABLE_IPS', 'BACKUP_KLINES_CACHE', 'BANDAID_OFF_LOSER_REC`</t>
        </is>
      </c>
      <c r="E14" s="50" t="inlineStr">
        <is>
          <t>AUGMENT, ENTRY, EXIT, GLOBAL_CHECK, REDUCE, STOCKS_EXIT</t>
        </is>
      </c>
      <c r="F14" s="47" t="inlineStr">
        <is>
          <t>AUGMENT, ENTRY, EXIT, GLOBAL_CHECK, REDUCE, STOCKS_EXIT</t>
        </is>
      </c>
      <c r="G14" s="50" t="inlineStr">
        <is>
          <t>BANDAID_OFF_LOSER_RECOVER_PCT</t>
        </is>
      </c>
      <c r="H14" s="47" t="inlineStr">
        <is>
          <t>GENERAL</t>
        </is>
      </c>
      <c r="I14" s="47" t="inlineStr">
        <is>
          <t>LIVE — wired</t>
        </is>
      </c>
      <c r="J14" s="47" t="n"/>
      <c r="K14" s="51" t="inlineStr">
        <is>
          <t>—</t>
        </is>
      </c>
      <c r="L14" s="51" t="inlineStr">
        <is>
          <t>0.0, ±25%, ±50% (4)</t>
        </is>
      </c>
      <c r="M14" s="51" t="inlineStr">
        <is>
          <t>0.0</t>
        </is>
      </c>
      <c r="N14" s="51" t="inlineStr">
        <is>
          <t>threshold</t>
        </is>
      </c>
      <c r="O14" s="51" t="inlineStr">
        <is>
          <t>BANDAID_OFF_LOSER_RECOVER_PCT</t>
        </is>
      </c>
      <c r="P14" s="51" t="inlineStr">
        <is>
          <t>getattr(cfg,"BANDAID_OFF_LOSER_RECOVER_PCT")</t>
        </is>
      </c>
      <c r="Q14" s="35" t="inlineStr">
        <is>
          <t>NO</t>
        </is>
      </c>
    </row>
    <row r="15">
      <c r="A15" s="47" t="n">
        <v>4</v>
      </c>
      <c r="B15" s="48" t="inlineStr">
        <is>
          <t>BAND_ARROW_ENABLED</t>
        </is>
      </c>
      <c r="C15" s="49" t="inlineStr">
        <is>
          <t>False</t>
        </is>
      </c>
      <c r="D15" s="50" t="inlineStr">
        <is>
          <t>Enables BAND+ARROW confluence entry (Donchian/BB + WT arrow). When OFF, that entry path is skipped. | Live read: `_EXHAUSTIVE_FILTER_LIST_LIVE = ['ADAPTIVE_REGIME_DC_BREAKDOWN_THRESHOLD', 'ADAPT`</t>
        </is>
      </c>
      <c r="E15" s="50" t="inlineStr">
        <is>
          <t>GLOBAL_CHECK, STOCKS_EXIT</t>
        </is>
      </c>
      <c r="F15" s="47" t="inlineStr">
        <is>
          <t>GLOBAL_CHECK, STOCKS_EXIT</t>
        </is>
      </c>
      <c r="G15" s="50" t="inlineStr">
        <is>
          <t>BAND_ARROW_ENABLED</t>
        </is>
      </c>
      <c r="H15" s="47" t="inlineStr">
        <is>
          <t>GENERAL</t>
        </is>
      </c>
      <c r="I15" s="47" t="inlineStr">
        <is>
          <t>LIVE — wired</t>
        </is>
      </c>
      <c r="J15" s="47" t="n"/>
      <c r="K15" s="51" t="inlineStr">
        <is>
          <t>—</t>
        </is>
      </c>
      <c r="L15" s="51" t="inlineStr">
        <is>
          <t>False, True (2)</t>
        </is>
      </c>
      <c r="M15" s="51" t="inlineStr">
        <is>
          <t>False</t>
        </is>
      </c>
      <c r="N15" s="51" t="inlineStr">
        <is>
          <t>bool gate</t>
        </is>
      </c>
      <c r="O15" s="51" t="inlineStr">
        <is>
          <t>BAND_ARROW_ENABLED</t>
        </is>
      </c>
      <c r="P15" s="51" t="inlineStr">
        <is>
          <t>getattr(cfg,"BAND_ARROW_ENABLED")</t>
        </is>
      </c>
      <c r="Q15" s="35" t="inlineStr">
        <is>
          <t>YES</t>
        </is>
      </c>
    </row>
    <row r="16">
      <c r="A16" s="47" t="n">
        <v>4</v>
      </c>
      <c r="B16" s="52" t="inlineStr">
        <is>
          <t>BAND_ARROW_ENABLED</t>
        </is>
      </c>
      <c r="C16" s="53" t="inlineStr">
        <is>
          <t>True</t>
        </is>
      </c>
      <c r="D16" s="50" t="inlineStr">
        <is>
          <t>Enables BAND+ARROW confluence entry (Donchian/BB + WT arrow). When OFF, that entry path is skipped. | Live read: `_EXHAUSTIVE_FILTER_LIST_LIVE = ['ADAPTIVE_REGIME_DC_BREAKDOWN_THRESHOLD', 'ADAPT`</t>
        </is>
      </c>
      <c r="E16" s="50" t="inlineStr">
        <is>
          <t>GLOBAL_CHECK, STOCKS_EXIT</t>
        </is>
      </c>
      <c r="F16" s="47" t="inlineStr">
        <is>
          <t>GLOBAL_CHECK, STOCKS_EXIT</t>
        </is>
      </c>
      <c r="G16" s="50" t="inlineStr">
        <is>
          <t>BAND_ARROW_ENABLED</t>
        </is>
      </c>
      <c r="H16" s="47" t="inlineStr">
        <is>
          <t>GENERAL</t>
        </is>
      </c>
      <c r="I16" s="47" t="inlineStr">
        <is>
          <t>LIVE — wired</t>
        </is>
      </c>
      <c r="J16" s="47" t="n"/>
      <c r="K16" s="51" t="inlineStr">
        <is>
          <t>—</t>
        </is>
      </c>
      <c r="L16" s="51" t="inlineStr">
        <is>
          <t>False, True (2)</t>
        </is>
      </c>
      <c r="M16" s="51" t="inlineStr">
        <is>
          <t>False</t>
        </is>
      </c>
      <c r="N16" s="51" t="inlineStr">
        <is>
          <t>bool gate</t>
        </is>
      </c>
      <c r="O16" s="51" t="inlineStr">
        <is>
          <t>BAND_ARROW_ENABLED</t>
        </is>
      </c>
      <c r="P16" s="51" t="inlineStr">
        <is>
          <t>getattr(cfg,"BAND_ARROW_ENABLED")</t>
        </is>
      </c>
      <c r="Q16" s="35" t="inlineStr">
        <is>
          <t>NO</t>
        </is>
      </c>
    </row>
    <row r="17">
      <c r="A17" s="54" t="n">
        <v>5</v>
      </c>
      <c r="B17" s="55" t="inlineStr">
        <is>
          <t>BAR_PATTERNS_FILTER_TF</t>
        </is>
      </c>
      <c r="C17" s="53" t="inlineStr">
        <is>
          <t>OFF</t>
        </is>
      </c>
      <c r="D17" s="56" t="inlineStr">
        <is>
          <t>Requires bar-pattern (engulfing/pin) confirmation on given TFs before entry. | Live read: `_EXHAUSTIVE_FILTER_LIST_LIVE = ['ADAPTIVE_REGIME_DC_BREAKDOWN_THRESHOLD', 'ADAPT`</t>
        </is>
      </c>
      <c r="E17" s="56" t="inlineStr">
        <is>
          <t>GLOBAL_CHECK</t>
        </is>
      </c>
      <c r="F17" s="54" t="inlineStr">
        <is>
          <t>GLOBAL_CHECK</t>
        </is>
      </c>
      <c r="G17" s="56" t="inlineStr">
        <is>
          <t>BAR_PATTERNS</t>
        </is>
      </c>
      <c r="H17" s="54" t="inlineStr">
        <is>
          <t>SPECIFIC — only gated switches</t>
        </is>
      </c>
      <c r="I17" s="54" t="inlineStr">
        <is>
          <t>LIVE — wired</t>
        </is>
      </c>
      <c r="J17" s="54" t="n"/>
      <c r="K17" s="51" t="inlineStr">
        <is>
          <t>1/4</t>
        </is>
      </c>
      <c r="L17" s="51" t="inlineStr">
        <is>
          <t>OFF, 15m, 1h, 4h, D (5 options)</t>
        </is>
      </c>
      <c r="M17" s="51" t="inlineStr">
        <is>
          <t>15m</t>
        </is>
      </c>
      <c r="N17" s="51" t="inlineStr">
        <is>
          <t>TF selector</t>
        </is>
      </c>
      <c r="O17" s="51" t="inlineStr">
        <is>
          <t>BAR_PATTERNS_FILTER_TF</t>
        </is>
      </c>
      <c r="P17" s="51" t="inlineStr">
        <is>
          <t>getattr(cfg,"BAR_PATTERNS_FILTER_TF")</t>
        </is>
      </c>
      <c r="Q17" s="35" t="inlineStr">
        <is>
          <t>NO</t>
        </is>
      </c>
    </row>
    <row r="18">
      <c r="A18" s="54" t="n">
        <v>5</v>
      </c>
      <c r="B18" s="55" t="inlineStr">
        <is>
          <t>BAR_PATTERNS_FILTER_TF</t>
        </is>
      </c>
      <c r="C18" s="53" t="inlineStr">
        <is>
          <t>D</t>
        </is>
      </c>
      <c r="D18" s="56" t="inlineStr">
        <is>
          <t>Requires bar-pattern (engulfing/pin) confirmation on given TFs before entry. | Live read: `_EXHAUSTIVE_FILTER_LIST_LIVE = ['ADAPTIVE_REGIME_DC_BREAKDOWN_THRESHOLD', 'ADAPT`</t>
        </is>
      </c>
      <c r="E18" s="56" t="inlineStr">
        <is>
          <t>GLOBAL_CHECK</t>
        </is>
      </c>
      <c r="F18" s="54" t="inlineStr">
        <is>
          <t>GLOBAL_CHECK</t>
        </is>
      </c>
      <c r="G18" s="56" t="inlineStr">
        <is>
          <t>BAR_PATTERNS</t>
        </is>
      </c>
      <c r="H18" s="54" t="inlineStr">
        <is>
          <t>SPECIFIC — only gated switches</t>
        </is>
      </c>
      <c r="I18" s="54" t="inlineStr">
        <is>
          <t>LIVE — wired</t>
        </is>
      </c>
      <c r="J18" s="54" t="n"/>
      <c r="K18" s="51" t="inlineStr">
        <is>
          <t>1/4</t>
        </is>
      </c>
      <c r="L18" s="51" t="inlineStr">
        <is>
          <t>OFF, 15m, 1h, 4h, D (5 options)</t>
        </is>
      </c>
      <c r="M18" s="51" t="inlineStr">
        <is>
          <t>15m</t>
        </is>
      </c>
      <c r="N18" s="51" t="inlineStr">
        <is>
          <t>TF selector</t>
        </is>
      </c>
      <c r="O18" s="51" t="inlineStr">
        <is>
          <t>BAR_PATTERNS_FILTER_TF</t>
        </is>
      </c>
      <c r="P18" s="51" t="inlineStr">
        <is>
          <t>getattr(cfg,"BAR_PATTERNS_FILTER_TF")</t>
        </is>
      </c>
      <c r="Q18" s="35" t="inlineStr">
        <is>
          <t>NO</t>
        </is>
      </c>
    </row>
    <row r="19">
      <c r="A19" s="54" t="n">
        <v>5</v>
      </c>
      <c r="B19" s="55" t="inlineStr">
        <is>
          <t>BAR_PATTERNS_FILTER_TF</t>
        </is>
      </c>
      <c r="C19" s="53" t="inlineStr">
        <is>
          <t>4h</t>
        </is>
      </c>
      <c r="D19" s="56" t="inlineStr">
        <is>
          <t>Requires bar-pattern (engulfing/pin) confirmation on given TFs before entry. | Live read: `_EXHAUSTIVE_FILTER_LIST_LIVE = ['ADAPTIVE_REGIME_DC_BREAKDOWN_THRESHOLD', 'ADAPT`</t>
        </is>
      </c>
      <c r="E19" s="56" t="inlineStr">
        <is>
          <t>GLOBAL_CHECK</t>
        </is>
      </c>
      <c r="F19" s="54" t="inlineStr">
        <is>
          <t>GLOBAL_CHECK</t>
        </is>
      </c>
      <c r="G19" s="56" t="inlineStr">
        <is>
          <t>BAR_PATTERNS</t>
        </is>
      </c>
      <c r="H19" s="54" t="inlineStr">
        <is>
          <t>SPECIFIC — only gated switches</t>
        </is>
      </c>
      <c r="I19" s="54" t="inlineStr">
        <is>
          <t>LIVE — wired</t>
        </is>
      </c>
      <c r="J19" s="54" t="n"/>
      <c r="K19" s="51" t="inlineStr">
        <is>
          <t>1/4</t>
        </is>
      </c>
      <c r="L19" s="51" t="inlineStr">
        <is>
          <t>OFF, 15m, 1h, 4h, D (5 options)</t>
        </is>
      </c>
      <c r="M19" s="51" t="inlineStr">
        <is>
          <t>15m</t>
        </is>
      </c>
      <c r="N19" s="51" t="inlineStr">
        <is>
          <t>TF selector</t>
        </is>
      </c>
      <c r="O19" s="51" t="inlineStr">
        <is>
          <t>BAR_PATTERNS_FILTER_TF</t>
        </is>
      </c>
      <c r="P19" s="51" t="inlineStr">
        <is>
          <t>getattr(cfg,"BAR_PATTERNS_FILTER_TF")</t>
        </is>
      </c>
      <c r="Q19" s="35" t="inlineStr">
        <is>
          <t>NO</t>
        </is>
      </c>
    </row>
    <row r="20">
      <c r="A20" s="54" t="n">
        <v>5</v>
      </c>
      <c r="B20" s="55" t="inlineStr">
        <is>
          <t>BAR_PATTERNS_FILTER_TF</t>
        </is>
      </c>
      <c r="C20" s="53" t="inlineStr">
        <is>
          <t>1h</t>
        </is>
      </c>
      <c r="D20" s="56" t="inlineStr">
        <is>
          <t>Requires bar-pattern (engulfing/pin) confirmation on given TFs before entry. | Live read: `_EXHAUSTIVE_FILTER_LIST_LIVE = ['ADAPTIVE_REGIME_DC_BREAKDOWN_THRESHOLD', 'ADAPT`</t>
        </is>
      </c>
      <c r="E20" s="56" t="inlineStr">
        <is>
          <t>GLOBAL_CHECK</t>
        </is>
      </c>
      <c r="F20" s="54" t="inlineStr">
        <is>
          <t>GLOBAL_CHECK</t>
        </is>
      </c>
      <c r="G20" s="56" t="inlineStr">
        <is>
          <t>BAR_PATTERNS</t>
        </is>
      </c>
      <c r="H20" s="54" t="inlineStr">
        <is>
          <t>SPECIFIC — only gated switches</t>
        </is>
      </c>
      <c r="I20" s="54" t="inlineStr">
        <is>
          <t>LIVE — wired</t>
        </is>
      </c>
      <c r="J20" s="54" t="n"/>
      <c r="K20" s="51" t="inlineStr">
        <is>
          <t>1/4</t>
        </is>
      </c>
      <c r="L20" s="51" t="inlineStr">
        <is>
          <t>OFF, 15m, 1h, 4h, D (5 options)</t>
        </is>
      </c>
      <c r="M20" s="51" t="inlineStr">
        <is>
          <t>15m</t>
        </is>
      </c>
      <c r="N20" s="51" t="inlineStr">
        <is>
          <t>TF selector</t>
        </is>
      </c>
      <c r="O20" s="51" t="inlineStr">
        <is>
          <t>BAR_PATTERNS_FILTER_TF</t>
        </is>
      </c>
      <c r="P20" s="51" t="inlineStr">
        <is>
          <t>getattr(cfg,"BAR_PATTERNS_FILTER_TF")</t>
        </is>
      </c>
      <c r="Q20" s="35" t="inlineStr">
        <is>
          <t>NO</t>
        </is>
      </c>
    </row>
    <row r="21" ht="15.75" customHeight="1" s="67">
      <c r="A21" s="54" t="n">
        <v>5</v>
      </c>
      <c r="B21" s="57" t="inlineStr">
        <is>
          <t>BAR_PATTERNS_FILTER_TF</t>
        </is>
      </c>
      <c r="C21" s="49" t="inlineStr">
        <is>
          <t>15m</t>
        </is>
      </c>
      <c r="D21" s="56" t="inlineStr">
        <is>
          <t>Requires bar-pattern (engulfing/pin) confirmation on given TFs before entry. | Live read: `_EXHAUSTIVE_FILTER_LIST_LIVE = ['ADAPTIVE_REGIME_DC_BREAKDOWN_THRESHOLD', 'ADAPT`</t>
        </is>
      </c>
      <c r="E21" s="56" t="inlineStr">
        <is>
          <t>GLOBAL_CHECK</t>
        </is>
      </c>
      <c r="F21" s="54" t="inlineStr">
        <is>
          <t>GLOBAL_CHECK</t>
        </is>
      </c>
      <c r="G21" s="56" t="inlineStr">
        <is>
          <t>BAR_PATTERNS</t>
        </is>
      </c>
      <c r="H21" s="54" t="inlineStr">
        <is>
          <t>SPECIFIC — only gated switches</t>
        </is>
      </c>
      <c r="I21" s="54" t="inlineStr">
        <is>
          <t>LIVE — wired</t>
        </is>
      </c>
      <c r="J21" s="54" t="n"/>
      <c r="K21" s="51" t="inlineStr">
        <is>
          <t>1/4</t>
        </is>
      </c>
      <c r="L21" s="51" t="inlineStr">
        <is>
          <t>OFF, 15m, 1h, 4h, D (5 options)</t>
        </is>
      </c>
      <c r="M21" s="51" t="inlineStr">
        <is>
          <t>15m</t>
        </is>
      </c>
      <c r="N21" s="51" t="inlineStr">
        <is>
          <t>TF selector</t>
        </is>
      </c>
      <c r="O21" s="51" t="inlineStr">
        <is>
          <t>BAR_PATTERNS_FILTER_TF</t>
        </is>
      </c>
      <c r="P21" s="51" t="inlineStr">
        <is>
          <t>getattr(cfg,"BAR_PATTERNS_FILTER_TF")</t>
        </is>
      </c>
      <c r="Q21" s="35" t="inlineStr">
        <is>
          <t>YES</t>
        </is>
      </c>
    </row>
    <row r="22" ht="15.75" customHeight="1" s="67">
      <c r="A22" s="54" t="n">
        <v>6</v>
      </c>
      <c r="B22" s="55" t="inlineStr">
        <is>
          <t>BB_PULLBACK_GATE_FILTER_TF</t>
        </is>
      </c>
      <c r="C22" s="53" t="inlineStr">
        <is>
          <t>OFF</t>
        </is>
      </c>
      <c r="D22" s="56" t="inlineStr">
        <is>
          <t>Pullback filter — blocks pullback entries unless BB position confirms oversold/bounce on FILTER_TF. | Live read: `_EXHAUSTIVE_FILTER_LIST_LIVE = ['ADAPTIVE_REGIME_DC_BREAKDOWN_THRESHOLD', 'ADAPT`</t>
        </is>
      </c>
      <c r="E22" s="56" t="inlineStr">
        <is>
          <t>GLOBAL_CHECK</t>
        </is>
      </c>
      <c r="F22" s="54" t="inlineStr">
        <is>
          <t>GLOBAL_CHECK</t>
        </is>
      </c>
      <c r="G22" s="56" t="inlineStr">
        <is>
          <t>BB pullback entries</t>
        </is>
      </c>
      <c r="H22" s="54" t="inlineStr">
        <is>
          <t>SPECIFIC — only gated switches</t>
        </is>
      </c>
      <c r="I22" s="54" t="inlineStr">
        <is>
          <t>LIVE — wired</t>
        </is>
      </c>
      <c r="J22" s="54" t="n"/>
      <c r="K22" s="51" t="inlineStr">
        <is>
          <t>1/4</t>
        </is>
      </c>
      <c r="L22" s="51" t="inlineStr">
        <is>
          <t>OFF, 15m, 1h, 4h, D (5 options)</t>
        </is>
      </c>
      <c r="M22" s="51" t="inlineStr">
        <is>
          <t>15m</t>
        </is>
      </c>
      <c r="N22" s="51" t="inlineStr">
        <is>
          <t>TF selector</t>
        </is>
      </c>
      <c r="O22" s="51" t="inlineStr">
        <is>
          <t>BB_PULLBACK_GATE_FILTER_TF</t>
        </is>
      </c>
      <c r="P22" s="51" t="inlineStr">
        <is>
          <t>getattr(cfg,"BB_PULLBACK_GATE_FILTER_TF")</t>
        </is>
      </c>
      <c r="Q22" s="35" t="inlineStr">
        <is>
          <t>NO</t>
        </is>
      </c>
    </row>
    <row r="23" ht="15.75" customHeight="1" s="67">
      <c r="A23" s="54" t="n">
        <v>6</v>
      </c>
      <c r="B23" s="55" t="inlineStr">
        <is>
          <t>BB_PULLBACK_GATE_FILTER_TF</t>
        </is>
      </c>
      <c r="C23" s="53" t="inlineStr">
        <is>
          <t>D</t>
        </is>
      </c>
      <c r="D23" s="56" t="inlineStr">
        <is>
          <t>Pullback filter — blocks pullback entries unless BB position confirms oversold/bounce on FILTER_TF. | Live read: `_EXHAUSTIVE_FILTER_LIST_LIVE = ['ADAPTIVE_REGIME_DC_BREAKDOWN_THRESHOLD', 'ADAPT`</t>
        </is>
      </c>
      <c r="E23" s="56" t="inlineStr">
        <is>
          <t>GLOBAL_CHECK</t>
        </is>
      </c>
      <c r="F23" s="54" t="inlineStr">
        <is>
          <t>GLOBAL_CHECK</t>
        </is>
      </c>
      <c r="G23" s="56" t="inlineStr">
        <is>
          <t>BB pullback entries</t>
        </is>
      </c>
      <c r="H23" s="54" t="inlineStr">
        <is>
          <t>SPECIFIC — only gated switches</t>
        </is>
      </c>
      <c r="I23" s="54" t="inlineStr">
        <is>
          <t>LIVE — wired</t>
        </is>
      </c>
      <c r="J23" s="54" t="n"/>
      <c r="K23" s="51" t="inlineStr">
        <is>
          <t>1/4</t>
        </is>
      </c>
      <c r="L23" s="51" t="inlineStr">
        <is>
          <t>OFF, 15m, 1h, 4h, D (5 options)</t>
        </is>
      </c>
      <c r="M23" s="51" t="inlineStr">
        <is>
          <t>15m</t>
        </is>
      </c>
      <c r="N23" s="51" t="inlineStr">
        <is>
          <t>TF selector</t>
        </is>
      </c>
      <c r="O23" s="51" t="inlineStr">
        <is>
          <t>BB_PULLBACK_GATE_FILTER_TF</t>
        </is>
      </c>
      <c r="P23" s="51" t="inlineStr">
        <is>
          <t>getattr(cfg,"BB_PULLBACK_GATE_FILTER_TF")</t>
        </is>
      </c>
      <c r="Q23" s="35" t="inlineStr">
        <is>
          <t>NO</t>
        </is>
      </c>
    </row>
    <row r="24" ht="15.75" customHeight="1" s="67">
      <c r="A24" s="54" t="n">
        <v>6</v>
      </c>
      <c r="B24" s="55" t="inlineStr">
        <is>
          <t>BB_PULLBACK_GATE_FILTER_TF</t>
        </is>
      </c>
      <c r="C24" s="53" t="inlineStr">
        <is>
          <t>4h</t>
        </is>
      </c>
      <c r="D24" s="56" t="inlineStr">
        <is>
          <t>Pullback filter — blocks pullback entries unless BB position confirms oversold/bounce on FILTER_TF. | Live read: `_EXHAUSTIVE_FILTER_LIST_LIVE = ['ADAPTIVE_REGIME_DC_BREAKDOWN_THRESHOLD', 'ADAPT`</t>
        </is>
      </c>
      <c r="E24" s="56" t="inlineStr">
        <is>
          <t>GLOBAL_CHECK</t>
        </is>
      </c>
      <c r="F24" s="54" t="inlineStr">
        <is>
          <t>GLOBAL_CHECK</t>
        </is>
      </c>
      <c r="G24" s="56" t="inlineStr">
        <is>
          <t>BB pullback entries</t>
        </is>
      </c>
      <c r="H24" s="54" t="inlineStr">
        <is>
          <t>SPECIFIC — only gated switches</t>
        </is>
      </c>
      <c r="I24" s="54" t="inlineStr">
        <is>
          <t>LIVE — wired</t>
        </is>
      </c>
      <c r="J24" s="54" t="n"/>
      <c r="K24" s="51" t="inlineStr">
        <is>
          <t>1/4</t>
        </is>
      </c>
      <c r="L24" s="51" t="inlineStr">
        <is>
          <t>OFF, 15m, 1h, 4h, D (5 options)</t>
        </is>
      </c>
      <c r="M24" s="51" t="inlineStr">
        <is>
          <t>15m</t>
        </is>
      </c>
      <c r="N24" s="51" t="inlineStr">
        <is>
          <t>TF selector</t>
        </is>
      </c>
      <c r="O24" s="51" t="inlineStr">
        <is>
          <t>BB_PULLBACK_GATE_FILTER_TF</t>
        </is>
      </c>
      <c r="P24" s="51" t="inlineStr">
        <is>
          <t>getattr(cfg,"BB_PULLBACK_GATE_FILTER_TF")</t>
        </is>
      </c>
      <c r="Q24" s="35" t="inlineStr">
        <is>
          <t>NO</t>
        </is>
      </c>
    </row>
    <row r="25" ht="15.75" customHeight="1" s="67">
      <c r="A25" s="54" t="n">
        <v>6</v>
      </c>
      <c r="B25" s="55" t="inlineStr">
        <is>
          <t>BB_PULLBACK_GATE_FILTER_TF</t>
        </is>
      </c>
      <c r="C25" s="53" t="inlineStr">
        <is>
          <t>1h</t>
        </is>
      </c>
      <c r="D25" s="56" t="inlineStr">
        <is>
          <t>Pullback filter — blocks pullback entries unless BB position confirms oversold/bounce on FILTER_TF. | Live read: `_EXHAUSTIVE_FILTER_LIST_LIVE = ['ADAPTIVE_REGIME_DC_BREAKDOWN_THRESHOLD', 'ADAPT`</t>
        </is>
      </c>
      <c r="E25" s="56" t="inlineStr">
        <is>
          <t>GLOBAL_CHECK</t>
        </is>
      </c>
      <c r="F25" s="54" t="inlineStr">
        <is>
          <t>GLOBAL_CHECK</t>
        </is>
      </c>
      <c r="G25" s="56" t="inlineStr">
        <is>
          <t>BB pullback entries</t>
        </is>
      </c>
      <c r="H25" s="54" t="inlineStr">
        <is>
          <t>SPECIFIC — only gated switches</t>
        </is>
      </c>
      <c r="I25" s="54" t="inlineStr">
        <is>
          <t>LIVE — wired</t>
        </is>
      </c>
      <c r="J25" s="54" t="n"/>
      <c r="K25" s="51" t="inlineStr">
        <is>
          <t>1/4</t>
        </is>
      </c>
      <c r="L25" s="51" t="inlineStr">
        <is>
          <t>OFF, 15m, 1h, 4h, D (5 options)</t>
        </is>
      </c>
      <c r="M25" s="51" t="inlineStr">
        <is>
          <t>15m</t>
        </is>
      </c>
      <c r="N25" s="51" t="inlineStr">
        <is>
          <t>TF selector</t>
        </is>
      </c>
      <c r="O25" s="51" t="inlineStr">
        <is>
          <t>BB_PULLBACK_GATE_FILTER_TF</t>
        </is>
      </c>
      <c r="P25" s="51" t="inlineStr">
        <is>
          <t>getattr(cfg,"BB_PULLBACK_GATE_FILTER_TF")</t>
        </is>
      </c>
      <c r="Q25" s="35" t="inlineStr">
        <is>
          <t>NO</t>
        </is>
      </c>
    </row>
    <row r="26" ht="15.75" customHeight="1" s="67">
      <c r="A26" s="54" t="n">
        <v>6</v>
      </c>
      <c r="B26" s="57" t="inlineStr">
        <is>
          <t>BB_PULLBACK_GATE_FILTER_TF</t>
        </is>
      </c>
      <c r="C26" s="49" t="inlineStr">
        <is>
          <t>15m</t>
        </is>
      </c>
      <c r="D26" s="56" t="inlineStr">
        <is>
          <t>Pullback filter — blocks pullback entries unless BB position confirms oversold/bounce on FILTER_TF. | Live read: `_EXHAUSTIVE_FILTER_LIST_LIVE = ['ADAPTIVE_REGIME_DC_BREAKDOWN_THRESHOLD', 'ADAPT`</t>
        </is>
      </c>
      <c r="E26" s="56" t="inlineStr">
        <is>
          <t>GLOBAL_CHECK</t>
        </is>
      </c>
      <c r="F26" s="54" t="inlineStr">
        <is>
          <t>GLOBAL_CHECK</t>
        </is>
      </c>
      <c r="G26" s="56" t="inlineStr">
        <is>
          <t>BB pullback entries</t>
        </is>
      </c>
      <c r="H26" s="54" t="inlineStr">
        <is>
          <t>SPECIFIC — only gated switches</t>
        </is>
      </c>
      <c r="I26" s="54" t="inlineStr">
        <is>
          <t>LIVE — wired</t>
        </is>
      </c>
      <c r="J26" s="54" t="n"/>
      <c r="K26" s="51" t="inlineStr">
        <is>
          <t>1/4</t>
        </is>
      </c>
      <c r="L26" s="51" t="inlineStr">
        <is>
          <t>OFF, 15m, 1h, 4h, D (5 options)</t>
        </is>
      </c>
      <c r="M26" s="51" t="inlineStr">
        <is>
          <t>15m</t>
        </is>
      </c>
      <c r="N26" s="51" t="inlineStr">
        <is>
          <t>TF selector</t>
        </is>
      </c>
      <c r="O26" s="51" t="inlineStr">
        <is>
          <t>BB_PULLBACK_GATE_FILTER_TF</t>
        </is>
      </c>
      <c r="P26" s="51" t="inlineStr">
        <is>
          <t>getattr(cfg,"BB_PULLBACK_GATE_FILTER_TF")</t>
        </is>
      </c>
      <c r="Q26" s="35" t="inlineStr">
        <is>
          <t>YES</t>
        </is>
      </c>
    </row>
    <row r="27" ht="15.75" customHeight="1" s="67">
      <c r="A27" s="54" t="n">
        <v>7</v>
      </c>
      <c r="B27" s="55" t="inlineStr">
        <is>
          <t>BB_RECOVERY_ENTRY_FILTER_TF</t>
        </is>
      </c>
      <c r="C27" s="53" t="inlineStr">
        <is>
          <t>OFF</t>
        </is>
      </c>
      <c r="D27" s="56" t="inlineStr">
        <is>
          <t>Requires BB recovery (price reclaiming mid-band) on FILTER_TF before pullback entry. | Live read: `_EXHAUSTIVE_ENTRY_LIST_LIVE = ['ADAPTIVE_REGIME_DC_BREAKOUT_THRESHOLD', 'BAND_AR`</t>
        </is>
      </c>
      <c r="E27" s="56" t="inlineStr">
        <is>
          <t>GLOBAL_CHECK</t>
        </is>
      </c>
      <c r="F27" s="54" t="inlineStr">
        <is>
          <t>GLOBAL_CHECK</t>
        </is>
      </c>
      <c r="G27" s="56" t="inlineStr">
        <is>
          <t>BB recovery</t>
        </is>
      </c>
      <c r="H27" s="54" t="inlineStr">
        <is>
          <t>SPECIFIC — only gated switches</t>
        </is>
      </c>
      <c r="I27" s="54" t="inlineStr">
        <is>
          <t>LIVE — wired</t>
        </is>
      </c>
      <c r="J27" s="54" t="n"/>
      <c r="K27" s="51" t="inlineStr">
        <is>
          <t>1/4</t>
        </is>
      </c>
      <c r="L27" s="51" t="inlineStr">
        <is>
          <t>OFF, 15m, 1h, 4h, D (5 options)</t>
        </is>
      </c>
      <c r="M27" s="51" t="inlineStr">
        <is>
          <t>15m</t>
        </is>
      </c>
      <c r="N27" s="51" t="inlineStr">
        <is>
          <t>TF selector</t>
        </is>
      </c>
      <c r="O27" s="51" t="inlineStr">
        <is>
          <t>BB_RECOVERY_ENTRY_FILTER_TF</t>
        </is>
      </c>
      <c r="P27" s="51" t="inlineStr">
        <is>
          <t>getattr(cfg,"BB_RECOVERY_ENTRY_FILTER_TF")</t>
        </is>
      </c>
      <c r="Q27" s="35" t="inlineStr">
        <is>
          <t>NO</t>
        </is>
      </c>
    </row>
    <row r="28" ht="15.75" customHeight="1" s="67">
      <c r="A28" s="54" t="n">
        <v>7</v>
      </c>
      <c r="B28" s="55" t="inlineStr">
        <is>
          <t>BB_RECOVERY_ENTRY_FILTER_TF</t>
        </is>
      </c>
      <c r="C28" s="53" t="inlineStr">
        <is>
          <t>D</t>
        </is>
      </c>
      <c r="D28" s="56" t="inlineStr">
        <is>
          <t>Requires BB recovery (price reclaiming mid-band) on FILTER_TF before pullback entry. | Live read: `_EXHAUSTIVE_ENTRY_LIST_LIVE = ['ADAPTIVE_REGIME_DC_BREAKOUT_THRESHOLD', 'BAND_AR`</t>
        </is>
      </c>
      <c r="E28" s="56" t="inlineStr">
        <is>
          <t>GLOBAL_CHECK</t>
        </is>
      </c>
      <c r="F28" s="54" t="inlineStr">
        <is>
          <t>GLOBAL_CHECK</t>
        </is>
      </c>
      <c r="G28" s="56" t="inlineStr">
        <is>
          <t>BB recovery</t>
        </is>
      </c>
      <c r="H28" s="54" t="inlineStr">
        <is>
          <t>SPECIFIC — only gated switches</t>
        </is>
      </c>
      <c r="I28" s="54" t="inlineStr">
        <is>
          <t>LIVE — wired</t>
        </is>
      </c>
      <c r="J28" s="54" t="n"/>
      <c r="K28" s="51" t="inlineStr">
        <is>
          <t>1/4</t>
        </is>
      </c>
      <c r="L28" s="51" t="inlineStr">
        <is>
          <t>OFF, 15m, 1h, 4h, D (5 options)</t>
        </is>
      </c>
      <c r="M28" s="51" t="inlineStr">
        <is>
          <t>15m</t>
        </is>
      </c>
      <c r="N28" s="51" t="inlineStr">
        <is>
          <t>TF selector</t>
        </is>
      </c>
      <c r="O28" s="51" t="inlineStr">
        <is>
          <t>BB_RECOVERY_ENTRY_FILTER_TF</t>
        </is>
      </c>
      <c r="P28" s="51" t="inlineStr">
        <is>
          <t>getattr(cfg,"BB_RECOVERY_ENTRY_FILTER_TF")</t>
        </is>
      </c>
      <c r="Q28" s="35" t="inlineStr">
        <is>
          <t>NO</t>
        </is>
      </c>
    </row>
    <row r="29" ht="15.75" customHeight="1" s="67">
      <c r="A29" s="54" t="n">
        <v>7</v>
      </c>
      <c r="B29" s="55" t="inlineStr">
        <is>
          <t>BB_RECOVERY_ENTRY_FILTER_TF</t>
        </is>
      </c>
      <c r="C29" s="53" t="inlineStr">
        <is>
          <t>4h</t>
        </is>
      </c>
      <c r="D29" s="56" t="inlineStr">
        <is>
          <t>Requires BB recovery (price reclaiming mid-band) on FILTER_TF before pullback entry. | Live read: `_EXHAUSTIVE_ENTRY_LIST_LIVE = ['ADAPTIVE_REGIME_DC_BREAKOUT_THRESHOLD', 'BAND_AR`</t>
        </is>
      </c>
      <c r="E29" s="56" t="inlineStr">
        <is>
          <t>GLOBAL_CHECK</t>
        </is>
      </c>
      <c r="F29" s="54" t="inlineStr">
        <is>
          <t>GLOBAL_CHECK</t>
        </is>
      </c>
      <c r="G29" s="56" t="inlineStr">
        <is>
          <t>BB recovery</t>
        </is>
      </c>
      <c r="H29" s="54" t="inlineStr">
        <is>
          <t>SPECIFIC — only gated switches</t>
        </is>
      </c>
      <c r="I29" s="54" t="inlineStr">
        <is>
          <t>LIVE — wired</t>
        </is>
      </c>
      <c r="J29" s="54" t="n"/>
      <c r="K29" s="51" t="inlineStr">
        <is>
          <t>1/4</t>
        </is>
      </c>
      <c r="L29" s="51" t="inlineStr">
        <is>
          <t>OFF, 15m, 1h, 4h, D (5 options)</t>
        </is>
      </c>
      <c r="M29" s="51" t="inlineStr">
        <is>
          <t>15m</t>
        </is>
      </c>
      <c r="N29" s="51" t="inlineStr">
        <is>
          <t>TF selector</t>
        </is>
      </c>
      <c r="O29" s="51" t="inlineStr">
        <is>
          <t>BB_RECOVERY_ENTRY_FILTER_TF</t>
        </is>
      </c>
      <c r="P29" s="51" t="inlineStr">
        <is>
          <t>getattr(cfg,"BB_RECOVERY_ENTRY_FILTER_TF")</t>
        </is>
      </c>
      <c r="Q29" s="35" t="inlineStr">
        <is>
          <t>NO</t>
        </is>
      </c>
    </row>
    <row r="30" ht="15.75" customHeight="1" s="67">
      <c r="A30" s="54" t="n">
        <v>7</v>
      </c>
      <c r="B30" s="55" t="inlineStr">
        <is>
          <t>BB_RECOVERY_ENTRY_FILTER_TF</t>
        </is>
      </c>
      <c r="C30" s="53" t="inlineStr">
        <is>
          <t>1h</t>
        </is>
      </c>
      <c r="D30" s="56" t="inlineStr">
        <is>
          <t>Requires BB recovery (price reclaiming mid-band) on FILTER_TF before pullback entry. | Live read: `_EXHAUSTIVE_ENTRY_LIST_LIVE = ['ADAPTIVE_REGIME_DC_BREAKOUT_THRESHOLD', 'BAND_AR`</t>
        </is>
      </c>
      <c r="E30" s="56" t="inlineStr">
        <is>
          <t>GLOBAL_CHECK</t>
        </is>
      </c>
      <c r="F30" s="54" t="inlineStr">
        <is>
          <t>GLOBAL_CHECK</t>
        </is>
      </c>
      <c r="G30" s="56" t="inlineStr">
        <is>
          <t>BB recovery</t>
        </is>
      </c>
      <c r="H30" s="54" t="inlineStr">
        <is>
          <t>SPECIFIC — only gated switches</t>
        </is>
      </c>
      <c r="I30" s="54" t="inlineStr">
        <is>
          <t>LIVE — wired</t>
        </is>
      </c>
      <c r="J30" s="54" t="n"/>
      <c r="K30" s="51" t="inlineStr">
        <is>
          <t>1/4</t>
        </is>
      </c>
      <c r="L30" s="51" t="inlineStr">
        <is>
          <t>OFF, 15m, 1h, 4h, D (5 options)</t>
        </is>
      </c>
      <c r="M30" s="51" t="inlineStr">
        <is>
          <t>15m</t>
        </is>
      </c>
      <c r="N30" s="51" t="inlineStr">
        <is>
          <t>TF selector</t>
        </is>
      </c>
      <c r="O30" s="51" t="inlineStr">
        <is>
          <t>BB_RECOVERY_ENTRY_FILTER_TF</t>
        </is>
      </c>
      <c r="P30" s="51" t="inlineStr">
        <is>
          <t>getattr(cfg,"BB_RECOVERY_ENTRY_FILTER_TF")</t>
        </is>
      </c>
      <c r="Q30" s="35" t="inlineStr">
        <is>
          <t>NO</t>
        </is>
      </c>
    </row>
    <row r="31" ht="15.75" customHeight="1" s="67">
      <c r="A31" s="54" t="n">
        <v>7</v>
      </c>
      <c r="B31" s="57" t="inlineStr">
        <is>
          <t>BB_RECOVERY_ENTRY_FILTER_TF</t>
        </is>
      </c>
      <c r="C31" s="49" t="inlineStr">
        <is>
          <t>15m</t>
        </is>
      </c>
      <c r="D31" s="56" t="inlineStr">
        <is>
          <t>Requires BB recovery (price reclaiming mid-band) on FILTER_TF before pullback entry. | Live read: `_EXHAUSTIVE_ENTRY_LIST_LIVE = ['ADAPTIVE_REGIME_DC_BREAKOUT_THRESHOLD', 'BAND_AR`</t>
        </is>
      </c>
      <c r="E31" s="56" t="inlineStr">
        <is>
          <t>GLOBAL_CHECK</t>
        </is>
      </c>
      <c r="F31" s="54" t="inlineStr">
        <is>
          <t>GLOBAL_CHECK</t>
        </is>
      </c>
      <c r="G31" s="56" t="inlineStr">
        <is>
          <t>BB recovery</t>
        </is>
      </c>
      <c r="H31" s="54" t="inlineStr">
        <is>
          <t>SPECIFIC — only gated switches</t>
        </is>
      </c>
      <c r="I31" s="54" t="inlineStr">
        <is>
          <t>LIVE — wired</t>
        </is>
      </c>
      <c r="J31" s="54" t="n"/>
      <c r="K31" s="51" t="inlineStr">
        <is>
          <t>1/4</t>
        </is>
      </c>
      <c r="L31" s="51" t="inlineStr">
        <is>
          <t>OFF, 15m, 1h, 4h, D (5 options)</t>
        </is>
      </c>
      <c r="M31" s="51" t="inlineStr">
        <is>
          <t>15m</t>
        </is>
      </c>
      <c r="N31" s="51" t="inlineStr">
        <is>
          <t>TF selector</t>
        </is>
      </c>
      <c r="O31" s="51" t="inlineStr">
        <is>
          <t>BB_RECOVERY_ENTRY_FILTER_TF</t>
        </is>
      </c>
      <c r="P31" s="51" t="inlineStr">
        <is>
          <t>getattr(cfg,"BB_RECOVERY_ENTRY_FILTER_TF")</t>
        </is>
      </c>
      <c r="Q31" s="35" t="inlineStr">
        <is>
          <t>YES</t>
        </is>
      </c>
    </row>
    <row r="32" ht="15.75" customHeight="1" s="67">
      <c r="A32" s="54" t="n">
        <v>8</v>
      </c>
      <c r="B32" s="55" t="inlineStr">
        <is>
          <t>BB_RECOVERY_FILTER_TF</t>
        </is>
      </c>
      <c r="C32" s="53" t="inlineStr">
        <is>
          <t>OFF</t>
        </is>
      </c>
      <c r="D32" s="56" t="inlineStr">
        <is>
          <t>Same as above but generic BB recovery gate (covers both entry &amp; reentry). | Live read: `_EXHAUSTIVE_FILTER_LIST_LIVE = ['ADAPTIVE_REGIME_DC_BREAKDOWN_THRESHOLD', 'ADAPT`</t>
        </is>
      </c>
      <c r="E32" s="56" t="inlineStr">
        <is>
          <t>GLOBAL_CHECK</t>
        </is>
      </c>
      <c r="F32" s="54" t="inlineStr">
        <is>
          <t>GLOBAL_CHECK</t>
        </is>
      </c>
      <c r="G32" s="56" t="inlineStr">
        <is>
          <t>BB recovery</t>
        </is>
      </c>
      <c r="H32" s="54" t="inlineStr">
        <is>
          <t>SPECIFIC — only gated switches</t>
        </is>
      </c>
      <c r="I32" s="54" t="inlineStr">
        <is>
          <t>LIVE — wired</t>
        </is>
      </c>
      <c r="J32" s="54" t="n"/>
      <c r="K32" s="51" t="inlineStr">
        <is>
          <t>1/4</t>
        </is>
      </c>
      <c r="L32" s="51" t="inlineStr">
        <is>
          <t>OFF, 15m, 1h, 4h, D (5 options)</t>
        </is>
      </c>
      <c r="M32" s="51" t="inlineStr">
        <is>
          <t>15m</t>
        </is>
      </c>
      <c r="N32" s="51" t="inlineStr">
        <is>
          <t>TF selector</t>
        </is>
      </c>
      <c r="O32" s="51" t="inlineStr">
        <is>
          <t>BB_RECOVERY_FILTER_TF</t>
        </is>
      </c>
      <c r="P32" s="51" t="inlineStr">
        <is>
          <t>getattr(cfg,"BB_RECOVERY_FILTER_TF")</t>
        </is>
      </c>
      <c r="Q32" s="35" t="inlineStr">
        <is>
          <t>NO</t>
        </is>
      </c>
    </row>
    <row r="33" ht="15.75" customHeight="1" s="67">
      <c r="A33" s="54" t="n">
        <v>8</v>
      </c>
      <c r="B33" s="55" t="inlineStr">
        <is>
          <t>BB_RECOVERY_FILTER_TF</t>
        </is>
      </c>
      <c r="C33" s="53" t="inlineStr">
        <is>
          <t>D</t>
        </is>
      </c>
      <c r="D33" s="56" t="inlineStr">
        <is>
          <t>Same as above but generic BB recovery gate (covers both entry &amp; reentry). | Live read: `_EXHAUSTIVE_FILTER_LIST_LIVE = ['ADAPTIVE_REGIME_DC_BREAKDOWN_THRESHOLD', 'ADAPT`</t>
        </is>
      </c>
      <c r="E33" s="56" t="inlineStr">
        <is>
          <t>GLOBAL_CHECK</t>
        </is>
      </c>
      <c r="F33" s="54" t="inlineStr">
        <is>
          <t>GLOBAL_CHECK</t>
        </is>
      </c>
      <c r="G33" s="56" t="inlineStr">
        <is>
          <t>BB recovery</t>
        </is>
      </c>
      <c r="H33" s="54" t="inlineStr">
        <is>
          <t>SPECIFIC — only gated switches</t>
        </is>
      </c>
      <c r="I33" s="54" t="inlineStr">
        <is>
          <t>LIVE — wired</t>
        </is>
      </c>
      <c r="J33" s="54" t="n"/>
      <c r="K33" s="51" t="inlineStr">
        <is>
          <t>1/4</t>
        </is>
      </c>
      <c r="L33" s="51" t="inlineStr">
        <is>
          <t>OFF, 15m, 1h, 4h, D (5 options)</t>
        </is>
      </c>
      <c r="M33" s="51" t="inlineStr">
        <is>
          <t>15m</t>
        </is>
      </c>
      <c r="N33" s="51" t="inlineStr">
        <is>
          <t>TF selector</t>
        </is>
      </c>
      <c r="O33" s="51" t="inlineStr">
        <is>
          <t>BB_RECOVERY_FILTER_TF</t>
        </is>
      </c>
      <c r="P33" s="51" t="inlineStr">
        <is>
          <t>getattr(cfg,"BB_RECOVERY_FILTER_TF")</t>
        </is>
      </c>
      <c r="Q33" s="35" t="inlineStr">
        <is>
          <t>NO</t>
        </is>
      </c>
    </row>
    <row r="34" ht="15.75" customHeight="1" s="67">
      <c r="A34" s="54" t="n">
        <v>8</v>
      </c>
      <c r="B34" s="55" t="inlineStr">
        <is>
          <t>BB_RECOVERY_FILTER_TF</t>
        </is>
      </c>
      <c r="C34" s="53" t="inlineStr">
        <is>
          <t>4h</t>
        </is>
      </c>
      <c r="D34" s="56" t="inlineStr">
        <is>
          <t>Same as above but generic BB recovery gate (covers both entry &amp; reentry). | Live read: `_EXHAUSTIVE_FILTER_LIST_LIVE = ['ADAPTIVE_REGIME_DC_BREAKDOWN_THRESHOLD', 'ADAPT`</t>
        </is>
      </c>
      <c r="E34" s="56" t="inlineStr">
        <is>
          <t>GLOBAL_CHECK</t>
        </is>
      </c>
      <c r="F34" s="54" t="inlineStr">
        <is>
          <t>GLOBAL_CHECK</t>
        </is>
      </c>
      <c r="G34" s="56" t="inlineStr">
        <is>
          <t>BB recovery</t>
        </is>
      </c>
      <c r="H34" s="54" t="inlineStr">
        <is>
          <t>SPECIFIC — only gated switches</t>
        </is>
      </c>
      <c r="I34" s="54" t="inlineStr">
        <is>
          <t>LIVE — wired</t>
        </is>
      </c>
      <c r="J34" s="54" t="n"/>
      <c r="K34" s="51" t="inlineStr">
        <is>
          <t>1/4</t>
        </is>
      </c>
      <c r="L34" s="51" t="inlineStr">
        <is>
          <t>OFF, 15m, 1h, 4h, D (5 options)</t>
        </is>
      </c>
      <c r="M34" s="51" t="inlineStr">
        <is>
          <t>15m</t>
        </is>
      </c>
      <c r="N34" s="51" t="inlineStr">
        <is>
          <t>TF selector</t>
        </is>
      </c>
      <c r="O34" s="51" t="inlineStr">
        <is>
          <t>BB_RECOVERY_FILTER_TF</t>
        </is>
      </c>
      <c r="P34" s="51" t="inlineStr">
        <is>
          <t>getattr(cfg,"BB_RECOVERY_FILTER_TF")</t>
        </is>
      </c>
      <c r="Q34" s="35" t="inlineStr">
        <is>
          <t>NO</t>
        </is>
      </c>
    </row>
    <row r="35" ht="15.75" customHeight="1" s="67">
      <c r="A35" s="54" t="n">
        <v>8</v>
      </c>
      <c r="B35" s="55" t="inlineStr">
        <is>
          <t>BB_RECOVERY_FILTER_TF</t>
        </is>
      </c>
      <c r="C35" s="53" t="inlineStr">
        <is>
          <t>1h</t>
        </is>
      </c>
      <c r="D35" s="56" t="inlineStr">
        <is>
          <t>Same as above but generic BB recovery gate (covers both entry &amp; reentry). | Live read: `_EXHAUSTIVE_FILTER_LIST_LIVE = ['ADAPTIVE_REGIME_DC_BREAKDOWN_THRESHOLD', 'ADAPT`</t>
        </is>
      </c>
      <c r="E35" s="56" t="inlineStr">
        <is>
          <t>GLOBAL_CHECK</t>
        </is>
      </c>
      <c r="F35" s="54" t="inlineStr">
        <is>
          <t>GLOBAL_CHECK</t>
        </is>
      </c>
      <c r="G35" s="56" t="inlineStr">
        <is>
          <t>BB recovery</t>
        </is>
      </c>
      <c r="H35" s="54" t="inlineStr">
        <is>
          <t>SPECIFIC — only gated switches</t>
        </is>
      </c>
      <c r="I35" s="54" t="inlineStr">
        <is>
          <t>LIVE — wired</t>
        </is>
      </c>
      <c r="J35" s="54" t="n"/>
      <c r="K35" s="51" t="inlineStr">
        <is>
          <t>1/4</t>
        </is>
      </c>
      <c r="L35" s="51" t="inlineStr">
        <is>
          <t>OFF, 15m, 1h, 4h, D (5 options)</t>
        </is>
      </c>
      <c r="M35" s="51" t="inlineStr">
        <is>
          <t>15m</t>
        </is>
      </c>
      <c r="N35" s="51" t="inlineStr">
        <is>
          <t>TF selector</t>
        </is>
      </c>
      <c r="O35" s="51" t="inlineStr">
        <is>
          <t>BB_RECOVERY_FILTER_TF</t>
        </is>
      </c>
      <c r="P35" s="51" t="inlineStr">
        <is>
          <t>getattr(cfg,"BB_RECOVERY_FILTER_TF")</t>
        </is>
      </c>
      <c r="Q35" s="35" t="inlineStr">
        <is>
          <t>NO</t>
        </is>
      </c>
    </row>
    <row r="36" ht="15.75" customHeight="1" s="67">
      <c r="A36" s="54" t="n">
        <v>8</v>
      </c>
      <c r="B36" s="57" t="inlineStr">
        <is>
          <t>BB_RECOVERY_FILTER_TF</t>
        </is>
      </c>
      <c r="C36" s="49" t="inlineStr">
        <is>
          <t>15m</t>
        </is>
      </c>
      <c r="D36" s="56" t="inlineStr">
        <is>
          <t>Same as above but generic BB recovery gate (covers both entry &amp; reentry). | Live read: `_EXHAUSTIVE_FILTER_LIST_LIVE = ['ADAPTIVE_REGIME_DC_BREAKDOWN_THRESHOLD', 'ADAPT`</t>
        </is>
      </c>
      <c r="E36" s="56" t="inlineStr">
        <is>
          <t>GLOBAL_CHECK</t>
        </is>
      </c>
      <c r="F36" s="54" t="inlineStr">
        <is>
          <t>GLOBAL_CHECK</t>
        </is>
      </c>
      <c r="G36" s="56" t="inlineStr">
        <is>
          <t>BB recovery</t>
        </is>
      </c>
      <c r="H36" s="54" t="inlineStr">
        <is>
          <t>SPECIFIC — only gated switches</t>
        </is>
      </c>
      <c r="I36" s="54" t="inlineStr">
        <is>
          <t>LIVE — wired</t>
        </is>
      </c>
      <c r="J36" s="54" t="n"/>
      <c r="K36" s="51" t="inlineStr">
        <is>
          <t>1/4</t>
        </is>
      </c>
      <c r="L36" s="51" t="inlineStr">
        <is>
          <t>OFF, 15m, 1h, 4h, D (5 options)</t>
        </is>
      </c>
      <c r="M36" s="51" t="inlineStr">
        <is>
          <t>15m</t>
        </is>
      </c>
      <c r="N36" s="51" t="inlineStr">
        <is>
          <t>TF selector</t>
        </is>
      </c>
      <c r="O36" s="51" t="inlineStr">
        <is>
          <t>BB_RECOVERY_FILTER_TF</t>
        </is>
      </c>
      <c r="P36" s="51" t="inlineStr">
        <is>
          <t>getattr(cfg,"BB_RECOVERY_FILTER_TF")</t>
        </is>
      </c>
      <c r="Q36" s="35" t="inlineStr">
        <is>
          <t>YES</t>
        </is>
      </c>
    </row>
    <row r="37" ht="15.75" customHeight="1" s="67">
      <c r="A37" s="54" t="n">
        <v>9</v>
      </c>
      <c r="B37" s="55" t="inlineStr">
        <is>
          <t>BREAKEVEN_GAIN_EROSION_FILTER_TF</t>
        </is>
      </c>
      <c r="C37" s="53" t="inlineStr">
        <is>
          <t>OFF</t>
        </is>
      </c>
      <c r="D37" s="56" t="inlineStr">
        <is>
          <t>Exit gate: when peak gain erodes toward breakeven, requires FILTER_TF confirmation before closing at breakeven. | Live read: `LOPE_DEADBAND', 'BB4H_BREAKOUT_LADDER_TARGET_USD', 'BB_FROZEN_STOP_FIELD', 'BB_F`</t>
        </is>
      </c>
      <c r="E37" s="56" t="inlineStr">
        <is>
          <t>GLOBAL_CHECK</t>
        </is>
      </c>
      <c r="F37" s="54" t="inlineStr">
        <is>
          <t>GLOBAL_CHECK</t>
        </is>
      </c>
      <c r="G37" s="56" t="inlineStr">
        <is>
          <t>BREAKEVEN_GAIN_EROSION</t>
        </is>
      </c>
      <c r="H37" s="54" t="inlineStr">
        <is>
          <t>SPECIFIC — only gated switches</t>
        </is>
      </c>
      <c r="I37" s="54" t="inlineStr">
        <is>
          <t>LIVE — wired</t>
        </is>
      </c>
      <c r="J37" s="54" t="n"/>
      <c r="K37" s="51" t="inlineStr">
        <is>
          <t>1/4</t>
        </is>
      </c>
      <c r="L37" s="51" t="inlineStr">
        <is>
          <t>OFF, 15m, 1h, 4h, D (5 options)</t>
        </is>
      </c>
      <c r="M37" s="51" t="inlineStr">
        <is>
          <t>15m</t>
        </is>
      </c>
      <c r="N37" s="51" t="inlineStr">
        <is>
          <t>TF selector</t>
        </is>
      </c>
      <c r="O37" s="51" t="inlineStr">
        <is>
          <t>BREAKEVEN_GAIN_EROSION_FILTER_TF</t>
        </is>
      </c>
      <c r="P37" s="51" t="inlineStr">
        <is>
          <t>getattr(cfg,"BREAKEVEN_GAIN_EROSION_FILTER_TF")</t>
        </is>
      </c>
      <c r="Q37" s="35" t="inlineStr">
        <is>
          <t>NO</t>
        </is>
      </c>
    </row>
    <row r="38" ht="15.75" customHeight="1" s="67">
      <c r="A38" s="54" t="n">
        <v>9</v>
      </c>
      <c r="B38" s="55" t="inlineStr">
        <is>
          <t>BREAKEVEN_GAIN_EROSION_FILTER_TF</t>
        </is>
      </c>
      <c r="C38" s="53" t="inlineStr">
        <is>
          <t>D</t>
        </is>
      </c>
      <c r="D38" s="56" t="inlineStr">
        <is>
          <t>Exit gate: when peak gain erodes toward breakeven, requires FILTER_TF confirmation before closing at breakeven. | Live read: `LOPE_DEADBAND', 'BB4H_BREAKOUT_LADDER_TARGET_USD', 'BB_FROZEN_STOP_FIELD', 'BB_F`</t>
        </is>
      </c>
      <c r="E38" s="56" t="inlineStr">
        <is>
          <t>GLOBAL_CHECK</t>
        </is>
      </c>
      <c r="F38" s="54" t="inlineStr">
        <is>
          <t>GLOBAL_CHECK</t>
        </is>
      </c>
      <c r="G38" s="56" t="inlineStr">
        <is>
          <t>BREAKEVEN_GAIN_EROSION</t>
        </is>
      </c>
      <c r="H38" s="54" t="inlineStr">
        <is>
          <t>SPECIFIC — only gated switches</t>
        </is>
      </c>
      <c r="I38" s="54" t="inlineStr">
        <is>
          <t>LIVE — wired</t>
        </is>
      </c>
      <c r="J38" s="54" t="n"/>
      <c r="K38" s="51" t="inlineStr">
        <is>
          <t>1/4</t>
        </is>
      </c>
      <c r="L38" s="51" t="inlineStr">
        <is>
          <t>OFF, 15m, 1h, 4h, D (5 options)</t>
        </is>
      </c>
      <c r="M38" s="51" t="inlineStr">
        <is>
          <t>15m</t>
        </is>
      </c>
      <c r="N38" s="51" t="inlineStr">
        <is>
          <t>TF selector</t>
        </is>
      </c>
      <c r="O38" s="51" t="inlineStr">
        <is>
          <t>BREAKEVEN_GAIN_EROSION_FILTER_TF</t>
        </is>
      </c>
      <c r="P38" s="51" t="inlineStr">
        <is>
          <t>getattr(cfg,"BREAKEVEN_GAIN_EROSION_FILTER_TF")</t>
        </is>
      </c>
      <c r="Q38" s="35" t="inlineStr">
        <is>
          <t>NO</t>
        </is>
      </c>
    </row>
    <row r="39" ht="15.75" customHeight="1" s="67">
      <c r="A39" s="54" t="n">
        <v>9</v>
      </c>
      <c r="B39" s="55" t="inlineStr">
        <is>
          <t>BREAKEVEN_GAIN_EROSION_FILTER_TF</t>
        </is>
      </c>
      <c r="C39" s="53" t="inlineStr">
        <is>
          <t>4h</t>
        </is>
      </c>
      <c r="D39" s="56" t="inlineStr">
        <is>
          <t>Exit gate: when peak gain erodes toward breakeven, requires FILTER_TF confirmation before closing at breakeven. | Live read: `LOPE_DEADBAND', 'BB4H_BREAKOUT_LADDER_TARGET_USD', 'BB_FROZEN_STOP_FIELD', 'BB_F`</t>
        </is>
      </c>
      <c r="E39" s="56" t="inlineStr">
        <is>
          <t>GLOBAL_CHECK</t>
        </is>
      </c>
      <c r="F39" s="54" t="inlineStr">
        <is>
          <t>GLOBAL_CHECK</t>
        </is>
      </c>
      <c r="G39" s="56" t="inlineStr">
        <is>
          <t>BREAKEVEN_GAIN_EROSION</t>
        </is>
      </c>
      <c r="H39" s="54" t="inlineStr">
        <is>
          <t>SPECIFIC — only gated switches</t>
        </is>
      </c>
      <c r="I39" s="54" t="inlineStr">
        <is>
          <t>LIVE — wired</t>
        </is>
      </c>
      <c r="J39" s="54" t="n"/>
      <c r="K39" s="51" t="inlineStr">
        <is>
          <t>1/4</t>
        </is>
      </c>
      <c r="L39" s="51" t="inlineStr">
        <is>
          <t>OFF, 15m, 1h, 4h, D (5 options)</t>
        </is>
      </c>
      <c r="M39" s="51" t="inlineStr">
        <is>
          <t>15m</t>
        </is>
      </c>
      <c r="N39" s="51" t="inlineStr">
        <is>
          <t>TF selector</t>
        </is>
      </c>
      <c r="O39" s="51" t="inlineStr">
        <is>
          <t>BREAKEVEN_GAIN_EROSION_FILTER_TF</t>
        </is>
      </c>
      <c r="P39" s="51" t="inlineStr">
        <is>
          <t>getattr(cfg,"BREAKEVEN_GAIN_EROSION_FILTER_TF")</t>
        </is>
      </c>
      <c r="Q39" s="35" t="inlineStr">
        <is>
          <t>NO</t>
        </is>
      </c>
    </row>
    <row r="40" ht="15.75" customHeight="1" s="67">
      <c r="A40" s="54" t="n">
        <v>9</v>
      </c>
      <c r="B40" s="55" t="inlineStr">
        <is>
          <t>BREAKEVEN_GAIN_EROSION_FILTER_TF</t>
        </is>
      </c>
      <c r="C40" s="53" t="inlineStr">
        <is>
          <t>1h</t>
        </is>
      </c>
      <c r="D40" s="56" t="inlineStr">
        <is>
          <t>Exit gate: when peak gain erodes toward breakeven, requires FILTER_TF confirmation before closing at breakeven. | Live read: `LOPE_DEADBAND', 'BB4H_BREAKOUT_LADDER_TARGET_USD', 'BB_FROZEN_STOP_FIELD', 'BB_F`</t>
        </is>
      </c>
      <c r="E40" s="56" t="inlineStr">
        <is>
          <t>GLOBAL_CHECK</t>
        </is>
      </c>
      <c r="F40" s="54" t="inlineStr">
        <is>
          <t>GLOBAL_CHECK</t>
        </is>
      </c>
      <c r="G40" s="56" t="inlineStr">
        <is>
          <t>BREAKEVEN_GAIN_EROSION</t>
        </is>
      </c>
      <c r="H40" s="54" t="inlineStr">
        <is>
          <t>SPECIFIC — only gated switches</t>
        </is>
      </c>
      <c r="I40" s="54" t="inlineStr">
        <is>
          <t>LIVE — wired</t>
        </is>
      </c>
      <c r="J40" s="54" t="n"/>
      <c r="K40" s="51" t="inlineStr">
        <is>
          <t>1/4</t>
        </is>
      </c>
      <c r="L40" s="51" t="inlineStr">
        <is>
          <t>OFF, 15m, 1h, 4h, D (5 options)</t>
        </is>
      </c>
      <c r="M40" s="51" t="inlineStr">
        <is>
          <t>15m</t>
        </is>
      </c>
      <c r="N40" s="51" t="inlineStr">
        <is>
          <t>TF selector</t>
        </is>
      </c>
      <c r="O40" s="51" t="inlineStr">
        <is>
          <t>BREAKEVEN_GAIN_EROSION_FILTER_TF</t>
        </is>
      </c>
      <c r="P40" s="51" t="inlineStr">
        <is>
          <t>getattr(cfg,"BREAKEVEN_GAIN_EROSION_FILTER_TF")</t>
        </is>
      </c>
      <c r="Q40" s="35" t="inlineStr">
        <is>
          <t>NO</t>
        </is>
      </c>
    </row>
    <row r="41" ht="15.75" customHeight="1" s="67">
      <c r="A41" s="54" t="n">
        <v>9</v>
      </c>
      <c r="B41" s="57" t="inlineStr">
        <is>
          <t>BREAKEVEN_GAIN_EROSION_FILTER_TF</t>
        </is>
      </c>
      <c r="C41" s="49" t="inlineStr">
        <is>
          <t>15m</t>
        </is>
      </c>
      <c r="D41" s="56" t="inlineStr">
        <is>
          <t>Exit gate: when peak gain erodes toward breakeven, requires FILTER_TF confirmation before closing at breakeven. | Live read: `LOPE_DEADBAND', 'BB4H_BREAKOUT_LADDER_TARGET_USD', 'BB_FROZEN_STOP_FIELD', 'BB_F`</t>
        </is>
      </c>
      <c r="E41" s="56" t="inlineStr">
        <is>
          <t>GLOBAL_CHECK</t>
        </is>
      </c>
      <c r="F41" s="54" t="inlineStr">
        <is>
          <t>GLOBAL_CHECK</t>
        </is>
      </c>
      <c r="G41" s="56" t="inlineStr">
        <is>
          <t>BREAKEVEN_GAIN_EROSION</t>
        </is>
      </c>
      <c r="H41" s="54" t="inlineStr">
        <is>
          <t>SPECIFIC — only gated switches</t>
        </is>
      </c>
      <c r="I41" s="54" t="inlineStr">
        <is>
          <t>LIVE — wired</t>
        </is>
      </c>
      <c r="J41" s="54" t="n"/>
      <c r="K41" s="51" t="inlineStr">
        <is>
          <t>1/4</t>
        </is>
      </c>
      <c r="L41" s="51" t="inlineStr">
        <is>
          <t>OFF, 15m, 1h, 4h, D (5 options)</t>
        </is>
      </c>
      <c r="M41" s="51" t="inlineStr">
        <is>
          <t>15m</t>
        </is>
      </c>
      <c r="N41" s="51" t="inlineStr">
        <is>
          <t>TF selector</t>
        </is>
      </c>
      <c r="O41" s="51" t="inlineStr">
        <is>
          <t>BREAKEVEN_GAIN_EROSION_FILTER_TF</t>
        </is>
      </c>
      <c r="P41" s="51" t="inlineStr">
        <is>
          <t>getattr(cfg,"BREAKEVEN_GAIN_EROSION_FILTER_TF")</t>
        </is>
      </c>
      <c r="Q41" s="35" t="inlineStr">
        <is>
          <t>YES</t>
        </is>
      </c>
    </row>
    <row r="42" ht="15.75" customHeight="1" s="67">
      <c r="A42" s="54" t="n">
        <v>10</v>
      </c>
      <c r="B42" s="55" t="inlineStr">
        <is>
          <t>BREAKOUT_RETEST_FILTER_TF</t>
        </is>
      </c>
      <c r="C42" s="53" t="inlineStr">
        <is>
          <t>OFF</t>
        </is>
      </c>
      <c r="D42" s="56" t="inlineStr">
        <is>
          <t>Breakout filter: after DC/BB breakout, requires retest hold on FILTER_TF before entry. | Live read: `UM_CHECK_ENABLED', 'BREAKOUT_HTF_MIN_ALIGNED', 'BREAKOUT_INJECT_LIVE', 'BREAKOUT`</t>
        </is>
      </c>
      <c r="E42" s="56" t="inlineStr">
        <is>
          <t>GLOBAL_CHECK</t>
        </is>
      </c>
      <c r="F42" s="54" t="inlineStr">
        <is>
          <t>GLOBAL_CHECK</t>
        </is>
      </c>
      <c r="G42" s="56" t="inlineStr">
        <is>
          <t>Breakout retest</t>
        </is>
      </c>
      <c r="H42" s="54" t="inlineStr">
        <is>
          <t>SPECIFIC — only gated switches</t>
        </is>
      </c>
      <c r="I42" s="54" t="inlineStr">
        <is>
          <t>LIVE — wired</t>
        </is>
      </c>
      <c r="J42" s="54" t="n"/>
      <c r="K42" s="51" t="inlineStr">
        <is>
          <t>1/4</t>
        </is>
      </c>
      <c r="L42" s="51" t="inlineStr">
        <is>
          <t>OFF, 15m, 1h, 4h, D (5 options)</t>
        </is>
      </c>
      <c r="M42" s="51" t="inlineStr">
        <is>
          <t>15m</t>
        </is>
      </c>
      <c r="N42" s="51" t="inlineStr">
        <is>
          <t>TF selector</t>
        </is>
      </c>
      <c r="O42" s="51" t="inlineStr">
        <is>
          <t>BREAKOUT_RETEST_FILTER_TF</t>
        </is>
      </c>
      <c r="P42" s="51" t="inlineStr">
        <is>
          <t>getattr(cfg,"BREAKOUT_RETEST_FILTER_TF")</t>
        </is>
      </c>
      <c r="Q42" s="35" t="inlineStr">
        <is>
          <t>NO</t>
        </is>
      </c>
    </row>
    <row r="43" ht="15.75" customHeight="1" s="67">
      <c r="A43" s="54" t="n">
        <v>10</v>
      </c>
      <c r="B43" s="55" t="inlineStr">
        <is>
          <t>BREAKOUT_RETEST_FILTER_TF</t>
        </is>
      </c>
      <c r="C43" s="53" t="inlineStr">
        <is>
          <t>D</t>
        </is>
      </c>
      <c r="D43" s="56" t="inlineStr">
        <is>
          <t>Breakout filter: after DC/BB breakout, requires retest hold on FILTER_TF before entry. | Live read: `UM_CHECK_ENABLED', 'BREAKOUT_HTF_MIN_ALIGNED', 'BREAKOUT_INJECT_LIVE', 'BREAKOUT`</t>
        </is>
      </c>
      <c r="E43" s="56" t="inlineStr">
        <is>
          <t>GLOBAL_CHECK</t>
        </is>
      </c>
      <c r="F43" s="54" t="inlineStr">
        <is>
          <t>GLOBAL_CHECK</t>
        </is>
      </c>
      <c r="G43" s="56" t="inlineStr">
        <is>
          <t>Breakout retest</t>
        </is>
      </c>
      <c r="H43" s="54" t="inlineStr">
        <is>
          <t>SPECIFIC — only gated switches</t>
        </is>
      </c>
      <c r="I43" s="54" t="inlineStr">
        <is>
          <t>LIVE — wired</t>
        </is>
      </c>
      <c r="J43" s="54" t="n"/>
      <c r="K43" s="51" t="inlineStr">
        <is>
          <t>1/4</t>
        </is>
      </c>
      <c r="L43" s="51" t="inlineStr">
        <is>
          <t>OFF, 15m, 1h, 4h, D (5 options)</t>
        </is>
      </c>
      <c r="M43" s="51" t="inlineStr">
        <is>
          <t>15m</t>
        </is>
      </c>
      <c r="N43" s="51" t="inlineStr">
        <is>
          <t>TF selector</t>
        </is>
      </c>
      <c r="O43" s="51" t="inlineStr">
        <is>
          <t>BREAKOUT_RETEST_FILTER_TF</t>
        </is>
      </c>
      <c r="P43" s="51" t="inlineStr">
        <is>
          <t>getattr(cfg,"BREAKOUT_RETEST_FILTER_TF")</t>
        </is>
      </c>
      <c r="Q43" s="35" t="inlineStr">
        <is>
          <t>NO</t>
        </is>
      </c>
    </row>
    <row r="44" ht="15.75" customHeight="1" s="67">
      <c r="A44" s="54" t="n">
        <v>10</v>
      </c>
      <c r="B44" s="55" t="inlineStr">
        <is>
          <t>BREAKOUT_RETEST_FILTER_TF</t>
        </is>
      </c>
      <c r="C44" s="53" t="inlineStr">
        <is>
          <t>4h</t>
        </is>
      </c>
      <c r="D44" s="56" t="inlineStr">
        <is>
          <t>Breakout filter: after DC/BB breakout, requires retest hold on FILTER_TF before entry. | Live read: `UM_CHECK_ENABLED', 'BREAKOUT_HTF_MIN_ALIGNED', 'BREAKOUT_INJECT_LIVE', 'BREAKOUT`</t>
        </is>
      </c>
      <c r="E44" s="56" t="inlineStr">
        <is>
          <t>GLOBAL_CHECK</t>
        </is>
      </c>
      <c r="F44" s="54" t="inlineStr">
        <is>
          <t>GLOBAL_CHECK</t>
        </is>
      </c>
      <c r="G44" s="56" t="inlineStr">
        <is>
          <t>Breakout retest</t>
        </is>
      </c>
      <c r="H44" s="54" t="inlineStr">
        <is>
          <t>SPECIFIC — only gated switches</t>
        </is>
      </c>
      <c r="I44" s="54" t="inlineStr">
        <is>
          <t>LIVE — wired</t>
        </is>
      </c>
      <c r="J44" s="54" t="n"/>
      <c r="K44" s="51" t="inlineStr">
        <is>
          <t>1/4</t>
        </is>
      </c>
      <c r="L44" s="51" t="inlineStr">
        <is>
          <t>OFF, 15m, 1h, 4h, D (5 options)</t>
        </is>
      </c>
      <c r="M44" s="51" t="inlineStr">
        <is>
          <t>15m</t>
        </is>
      </c>
      <c r="N44" s="51" t="inlineStr">
        <is>
          <t>TF selector</t>
        </is>
      </c>
      <c r="O44" s="51" t="inlineStr">
        <is>
          <t>BREAKOUT_RETEST_FILTER_TF</t>
        </is>
      </c>
      <c r="P44" s="51" t="inlineStr">
        <is>
          <t>getattr(cfg,"BREAKOUT_RETEST_FILTER_TF")</t>
        </is>
      </c>
      <c r="Q44" s="35" t="inlineStr">
        <is>
          <t>NO</t>
        </is>
      </c>
    </row>
    <row r="45" ht="15.75" customHeight="1" s="67">
      <c r="A45" s="54" t="n">
        <v>10</v>
      </c>
      <c r="B45" s="55" t="inlineStr">
        <is>
          <t>BREAKOUT_RETEST_FILTER_TF</t>
        </is>
      </c>
      <c r="C45" s="53" t="inlineStr">
        <is>
          <t>1h</t>
        </is>
      </c>
      <c r="D45" s="56" t="inlineStr">
        <is>
          <t>Breakout filter: after DC/BB breakout, requires retest hold on FILTER_TF before entry. | Live read: `UM_CHECK_ENABLED', 'BREAKOUT_HTF_MIN_ALIGNED', 'BREAKOUT_INJECT_LIVE', 'BREAKOUT`</t>
        </is>
      </c>
      <c r="E45" s="56" t="inlineStr">
        <is>
          <t>GLOBAL_CHECK</t>
        </is>
      </c>
      <c r="F45" s="54" t="inlineStr">
        <is>
          <t>GLOBAL_CHECK</t>
        </is>
      </c>
      <c r="G45" s="56" t="inlineStr">
        <is>
          <t>Breakout retest</t>
        </is>
      </c>
      <c r="H45" s="54" t="inlineStr">
        <is>
          <t>SPECIFIC — only gated switches</t>
        </is>
      </c>
      <c r="I45" s="54" t="inlineStr">
        <is>
          <t>LIVE — wired</t>
        </is>
      </c>
      <c r="J45" s="54" t="n"/>
      <c r="K45" s="51" t="inlineStr">
        <is>
          <t>1/4</t>
        </is>
      </c>
      <c r="L45" s="51" t="inlineStr">
        <is>
          <t>OFF, 15m, 1h, 4h, D (5 options)</t>
        </is>
      </c>
      <c r="M45" s="51" t="inlineStr">
        <is>
          <t>15m</t>
        </is>
      </c>
      <c r="N45" s="51" t="inlineStr">
        <is>
          <t>TF selector</t>
        </is>
      </c>
      <c r="O45" s="51" t="inlineStr">
        <is>
          <t>BREAKOUT_RETEST_FILTER_TF</t>
        </is>
      </c>
      <c r="P45" s="51" t="inlineStr">
        <is>
          <t>getattr(cfg,"BREAKOUT_RETEST_FILTER_TF")</t>
        </is>
      </c>
      <c r="Q45" s="35" t="inlineStr">
        <is>
          <t>NO</t>
        </is>
      </c>
    </row>
    <row r="46" ht="15.75" customHeight="1" s="67">
      <c r="A46" s="54" t="n">
        <v>10</v>
      </c>
      <c r="B46" s="57" t="inlineStr">
        <is>
          <t>BREAKOUT_RETEST_FILTER_TF</t>
        </is>
      </c>
      <c r="C46" s="49" t="inlineStr">
        <is>
          <t>15m</t>
        </is>
      </c>
      <c r="D46" s="56" t="inlineStr">
        <is>
          <t>Breakout filter: after DC/BB breakout, requires retest hold on FILTER_TF before entry. | Live read: `UM_CHECK_ENABLED', 'BREAKOUT_HTF_MIN_ALIGNED', 'BREAKOUT_INJECT_LIVE', 'BREAKOUT`</t>
        </is>
      </c>
      <c r="E46" s="56" t="inlineStr">
        <is>
          <t>GLOBAL_CHECK</t>
        </is>
      </c>
      <c r="F46" s="54" t="inlineStr">
        <is>
          <t>GLOBAL_CHECK</t>
        </is>
      </c>
      <c r="G46" s="56" t="inlineStr">
        <is>
          <t>Breakout retest</t>
        </is>
      </c>
      <c r="H46" s="54" t="inlineStr">
        <is>
          <t>SPECIFIC — only gated switches</t>
        </is>
      </c>
      <c r="I46" s="54" t="inlineStr">
        <is>
          <t>LIVE — wired</t>
        </is>
      </c>
      <c r="J46" s="54" t="n"/>
      <c r="K46" s="51" t="inlineStr">
        <is>
          <t>1/4</t>
        </is>
      </c>
      <c r="L46" s="51" t="inlineStr">
        <is>
          <t>OFF, 15m, 1h, 4h, D (5 options)</t>
        </is>
      </c>
      <c r="M46" s="51" t="inlineStr">
        <is>
          <t>15m</t>
        </is>
      </c>
      <c r="N46" s="51" t="inlineStr">
        <is>
          <t>TF selector</t>
        </is>
      </c>
      <c r="O46" s="51" t="inlineStr">
        <is>
          <t>BREAKOUT_RETEST_FILTER_TF</t>
        </is>
      </c>
      <c r="P46" s="51" t="inlineStr">
        <is>
          <t>getattr(cfg,"BREAKOUT_RETEST_FILTER_TF")</t>
        </is>
      </c>
      <c r="Q46" s="35" t="inlineStr">
        <is>
          <t>YES</t>
        </is>
      </c>
    </row>
    <row r="47" ht="15.75" customHeight="1" s="67">
      <c r="A47" s="58" t="n">
        <v>11</v>
      </c>
      <c r="B47" s="59" t="inlineStr">
        <is>
          <t>BTC_ACCEL_RAMP_REQUIRE_POSITIVE</t>
        </is>
      </c>
      <c r="C47" s="49" t="inlineStr">
        <is>
          <t>0.0</t>
        </is>
      </c>
      <c r="D47"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60" t="inlineStr">
        <is>
          <t>UNIVERSAL (ex-BTC) — ENTRY/EXIT/REENTRY</t>
        </is>
      </c>
      <c r="F47" s="58" t="inlineStr">
        <is>
          <t>UNIVERSAL (ex-BTC) — ENTRY/EXIT/REENTRY</t>
        </is>
      </c>
      <c r="G47" s="60" t="inlineStr">
        <is>
          <t>Accel ramp (UNIVERSAL) — UNIVERSAL</t>
        </is>
      </c>
      <c r="H47" s="58" t="inlineStr">
        <is>
          <t>GENERAL</t>
        </is>
      </c>
      <c r="I47" s="58" t="inlineStr">
        <is>
          <t>LIVE — UNIVERSAL (ex-BTC)</t>
        </is>
      </c>
      <c r="J47" s="58" t="inlineStr">
        <is>
          <t>BTC→UNIVERSAL 2026-08-28</t>
        </is>
      </c>
      <c r="K47" s="51" t="inlineStr">
        <is>
          <t>—</t>
        </is>
      </c>
      <c r="L47" s="51" t="inlineStr">
        <is>
          <t>0.0, alt</t>
        </is>
      </c>
      <c r="M47" s="51" t="inlineStr">
        <is>
          <t>0.0</t>
        </is>
      </c>
      <c r="N47" s="51" t="inlineStr">
        <is>
          <t>param</t>
        </is>
      </c>
      <c r="O47" s="51" t="inlineStr">
        <is>
          <t>BTC_ACCEL_RAMP_REQUIRE_POSITIVE</t>
        </is>
      </c>
      <c r="P47" s="51" t="inlineStr">
        <is>
          <t>getattr(cfg,"BTC_ACCEL_RAMP_REQUIRE_POSITIVE")</t>
        </is>
      </c>
      <c r="Q47" s="35" t="inlineStr">
        <is>
          <t>YES</t>
        </is>
      </c>
    </row>
    <row r="48" ht="15.75" customHeight="1" s="67">
      <c r="A48" s="58" t="n">
        <v>11</v>
      </c>
      <c r="B48" s="61" t="inlineStr">
        <is>
          <t>BTC_ACCEL_RAMP_REQUIRE_POSITIVE</t>
        </is>
      </c>
      <c r="C48" s="53" t="inlineStr">
        <is>
          <t>0.0_ALT</t>
        </is>
      </c>
      <c r="D48"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60" t="inlineStr">
        <is>
          <t>UNIVERSAL (ex-BTC) — ENTRY/EXIT/REENTRY</t>
        </is>
      </c>
      <c r="F48" s="58" t="inlineStr">
        <is>
          <t>UNIVERSAL (ex-BTC) — ENTRY/EXIT/REENTRY</t>
        </is>
      </c>
      <c r="G48" s="60" t="inlineStr">
        <is>
          <t>Accel ramp (UNIVERSAL) — UNIVERSAL</t>
        </is>
      </c>
      <c r="H48" s="58" t="inlineStr">
        <is>
          <t>GENERAL</t>
        </is>
      </c>
      <c r="I48" s="58" t="inlineStr">
        <is>
          <t>LIVE — UNIVERSAL (ex-BTC)</t>
        </is>
      </c>
      <c r="J48" s="58" t="inlineStr">
        <is>
          <t>BTC→UNIVERSAL 2026-08-28</t>
        </is>
      </c>
      <c r="K48" s="51" t="inlineStr">
        <is>
          <t>—</t>
        </is>
      </c>
      <c r="L48" s="51" t="inlineStr">
        <is>
          <t>0.0, alt</t>
        </is>
      </c>
      <c r="M48" s="51" t="inlineStr">
        <is>
          <t>0.0</t>
        </is>
      </c>
      <c r="N48" s="51" t="inlineStr">
        <is>
          <t>param</t>
        </is>
      </c>
      <c r="O48" s="51" t="inlineStr">
        <is>
          <t>BTC_ACCEL_RAMP_REQUIRE_POSITIVE</t>
        </is>
      </c>
      <c r="P48" s="51" t="inlineStr">
        <is>
          <t>getattr(cfg,"BTC_ACCEL_RAMP_REQUIRE_POSITIVE")</t>
        </is>
      </c>
      <c r="Q48" s="35" t="inlineStr">
        <is>
          <t>NO</t>
        </is>
      </c>
    </row>
    <row r="49" ht="15.75" customHeight="1" s="67">
      <c r="A49" s="58" t="n">
        <v>12</v>
      </c>
      <c r="B49" s="61" t="inlineStr">
        <is>
          <t>BTC_DEDICATED_FILTER_TF</t>
        </is>
      </c>
      <c r="C49" s="53" t="inlineStr">
        <is>
          <t>OFF</t>
        </is>
      </c>
      <c r="D49" s="60" t="inlineStr">
        <is>
          <t>UNIVERSAL gate (BTCUSDC/BTCUSDT) — requires dedicated BTC momentum alignment. | Live read: `_EXHAUSTIVE_FILTER_LIST_LIVE = ['ADAPTIVE_REGIME_DC_BREAKDOWN_THRESHOLD', 'ADAPT` | UNIVERSAL per 2026-08-28 — applies to ALL symbols, not BTC-only.</t>
        </is>
      </c>
      <c r="E49" s="60" t="inlineStr">
        <is>
          <t>UNIVERSAL (ex-BTC) — ENTRY/EXIT/REENTRY</t>
        </is>
      </c>
      <c r="F49" s="58" t="inlineStr">
        <is>
          <t>UNIVERSAL (ex-BTC) — ENTRY/EXIT/REENTRY</t>
        </is>
      </c>
      <c r="G49" s="60" t="inlineStr">
        <is>
          <t>Dedicated (UNIVERSAL) — UNIVERSAL</t>
        </is>
      </c>
      <c r="H49" s="58" t="inlineStr">
        <is>
          <t>SPECIFIC — only gated switches</t>
        </is>
      </c>
      <c r="I49" s="58" t="inlineStr">
        <is>
          <t>LIVE — UNIVERSAL (ex-BTC)</t>
        </is>
      </c>
      <c r="J49" s="58" t="inlineStr">
        <is>
          <t>BTC→UNIVERSAL 2026-08-28</t>
        </is>
      </c>
      <c r="K49" s="51" t="inlineStr">
        <is>
          <t>1/4</t>
        </is>
      </c>
      <c r="L49" s="51" t="inlineStr">
        <is>
          <t>OFF, 15m, 1h, 4h, D (5 options)</t>
        </is>
      </c>
      <c r="M49" s="51" t="inlineStr">
        <is>
          <t>15m</t>
        </is>
      </c>
      <c r="N49" s="51" t="inlineStr">
        <is>
          <t>TF selector</t>
        </is>
      </c>
      <c r="O49" s="51" t="inlineStr">
        <is>
          <t>BTC_DEDICATED_FILTER_TF</t>
        </is>
      </c>
      <c r="P49" s="51" t="inlineStr">
        <is>
          <t>getattr(cfg,"BTC_DEDICATED_FILTER_TF")</t>
        </is>
      </c>
      <c r="Q49" s="35" t="inlineStr">
        <is>
          <t>NO</t>
        </is>
      </c>
    </row>
    <row r="50" ht="15.75" customHeight="1" s="67">
      <c r="A50" s="58" t="n">
        <v>12</v>
      </c>
      <c r="B50" s="61" t="inlineStr">
        <is>
          <t>BTC_DEDICATED_FILTER_TF</t>
        </is>
      </c>
      <c r="C50" s="53" t="inlineStr">
        <is>
          <t>D</t>
        </is>
      </c>
      <c r="D50" s="60" t="inlineStr">
        <is>
          <t>UNIVERSAL gate (BTCUSDC/BTCUSDT) — requires dedicated BTC momentum alignment. | Live read: `_EXHAUSTIVE_FILTER_LIST_LIVE = ['ADAPTIVE_REGIME_DC_BREAKDOWN_THRESHOLD', 'ADAPT` | UNIVERSAL per 2026-08-28 — applies to ALL symbols, not BTC-only.</t>
        </is>
      </c>
      <c r="E50" s="60" t="inlineStr">
        <is>
          <t>UNIVERSAL (ex-BTC) — ENTRY/EXIT/REENTRY</t>
        </is>
      </c>
      <c r="F50" s="58" t="inlineStr">
        <is>
          <t>UNIVERSAL (ex-BTC) — ENTRY/EXIT/REENTRY</t>
        </is>
      </c>
      <c r="G50" s="60" t="inlineStr">
        <is>
          <t>Dedicated (UNIVERSAL) — UNIVERSAL</t>
        </is>
      </c>
      <c r="H50" s="58" t="inlineStr">
        <is>
          <t>SPECIFIC — only gated switches</t>
        </is>
      </c>
      <c r="I50" s="58" t="inlineStr">
        <is>
          <t>LIVE — UNIVERSAL (ex-BTC)</t>
        </is>
      </c>
      <c r="J50" s="58" t="inlineStr">
        <is>
          <t>BTC→UNIVERSAL 2026-08-28</t>
        </is>
      </c>
      <c r="K50" s="51" t="inlineStr">
        <is>
          <t>1/4</t>
        </is>
      </c>
      <c r="L50" s="51" t="inlineStr">
        <is>
          <t>OFF, 15m, 1h, 4h, D (5 options)</t>
        </is>
      </c>
      <c r="M50" s="51" t="inlineStr">
        <is>
          <t>15m</t>
        </is>
      </c>
      <c r="N50" s="51" t="inlineStr">
        <is>
          <t>TF selector</t>
        </is>
      </c>
      <c r="O50" s="51" t="inlineStr">
        <is>
          <t>BTC_DEDICATED_FILTER_TF</t>
        </is>
      </c>
      <c r="P50" s="51" t="inlineStr">
        <is>
          <t>getattr(cfg,"BTC_DEDICATED_FILTER_TF")</t>
        </is>
      </c>
      <c r="Q50" s="35" t="inlineStr">
        <is>
          <t>NO</t>
        </is>
      </c>
    </row>
    <row r="51" ht="15.75" customHeight="1" s="67">
      <c r="A51" s="58" t="n">
        <v>12</v>
      </c>
      <c r="B51" s="61" t="inlineStr">
        <is>
          <t>BTC_DEDICATED_FILTER_TF</t>
        </is>
      </c>
      <c r="C51" s="53" t="inlineStr">
        <is>
          <t>4h</t>
        </is>
      </c>
      <c r="D51" s="60" t="inlineStr">
        <is>
          <t>UNIVERSAL gate (BTCUSDC/BTCUSDT) — requires dedicated BTC momentum alignment. | Live read: `_EXHAUSTIVE_FILTER_LIST_LIVE = ['ADAPTIVE_REGIME_DC_BREAKDOWN_THRESHOLD', 'ADAPT` | UNIVERSAL per 2026-08-28 — applies to ALL symbols, not BTC-only.</t>
        </is>
      </c>
      <c r="E51" s="60" t="inlineStr">
        <is>
          <t>UNIVERSAL (ex-BTC) — ENTRY/EXIT/REENTRY</t>
        </is>
      </c>
      <c r="F51" s="58" t="inlineStr">
        <is>
          <t>UNIVERSAL (ex-BTC) — ENTRY/EXIT/REENTRY</t>
        </is>
      </c>
      <c r="G51" s="60" t="inlineStr">
        <is>
          <t>Dedicated (UNIVERSAL) — UNIVERSAL</t>
        </is>
      </c>
      <c r="H51" s="58" t="inlineStr">
        <is>
          <t>SPECIFIC — only gated switches</t>
        </is>
      </c>
      <c r="I51" s="58" t="inlineStr">
        <is>
          <t>LIVE — UNIVERSAL (ex-BTC)</t>
        </is>
      </c>
      <c r="J51" s="58" t="inlineStr">
        <is>
          <t>BTC→UNIVERSAL 2026-08-28</t>
        </is>
      </c>
      <c r="K51" s="51" t="inlineStr">
        <is>
          <t>1/4</t>
        </is>
      </c>
      <c r="L51" s="51" t="inlineStr">
        <is>
          <t>OFF, 15m, 1h, 4h, D (5 options)</t>
        </is>
      </c>
      <c r="M51" s="51" t="inlineStr">
        <is>
          <t>15m</t>
        </is>
      </c>
      <c r="N51" s="51" t="inlineStr">
        <is>
          <t>TF selector</t>
        </is>
      </c>
      <c r="O51" s="51" t="inlineStr">
        <is>
          <t>BTC_DEDICATED_FILTER_TF</t>
        </is>
      </c>
      <c r="P51" s="51" t="inlineStr">
        <is>
          <t>getattr(cfg,"BTC_DEDICATED_FILTER_TF")</t>
        </is>
      </c>
      <c r="Q51" s="35" t="inlineStr">
        <is>
          <t>NO</t>
        </is>
      </c>
    </row>
    <row r="52" ht="15.75" customHeight="1" s="67">
      <c r="A52" s="58" t="n">
        <v>12</v>
      </c>
      <c r="B52" s="61" t="inlineStr">
        <is>
          <t>BTC_DEDICATED_FILTER_TF</t>
        </is>
      </c>
      <c r="C52" s="53" t="inlineStr">
        <is>
          <t>1h</t>
        </is>
      </c>
      <c r="D52" s="60" t="inlineStr">
        <is>
          <t>UNIVERSAL gate (BTCUSDC/BTCUSDT) — requires dedicated BTC momentum alignment. | Live read: `_EXHAUSTIVE_FILTER_LIST_LIVE = ['ADAPTIVE_REGIME_DC_BREAKDOWN_THRESHOLD', 'ADAPT` | UNIVERSAL per 2026-08-28 — applies to ALL symbols, not BTC-only.</t>
        </is>
      </c>
      <c r="E52" s="60" t="inlineStr">
        <is>
          <t>UNIVERSAL (ex-BTC) — ENTRY/EXIT/REENTRY</t>
        </is>
      </c>
      <c r="F52" s="58" t="inlineStr">
        <is>
          <t>UNIVERSAL (ex-BTC) — ENTRY/EXIT/REENTRY</t>
        </is>
      </c>
      <c r="G52" s="60" t="inlineStr">
        <is>
          <t>Dedicated (UNIVERSAL) — UNIVERSAL</t>
        </is>
      </c>
      <c r="H52" s="58" t="inlineStr">
        <is>
          <t>SPECIFIC — only gated switches</t>
        </is>
      </c>
      <c r="I52" s="58" t="inlineStr">
        <is>
          <t>LIVE — UNIVERSAL (ex-BTC)</t>
        </is>
      </c>
      <c r="J52" s="58" t="inlineStr">
        <is>
          <t>BTC→UNIVERSAL 2026-08-28</t>
        </is>
      </c>
      <c r="K52" s="51" t="inlineStr">
        <is>
          <t>1/4</t>
        </is>
      </c>
      <c r="L52" s="51" t="inlineStr">
        <is>
          <t>OFF, 15m, 1h, 4h, D (5 options)</t>
        </is>
      </c>
      <c r="M52" s="51" t="inlineStr">
        <is>
          <t>15m</t>
        </is>
      </c>
      <c r="N52" s="51" t="inlineStr">
        <is>
          <t>TF selector</t>
        </is>
      </c>
      <c r="O52" s="51" t="inlineStr">
        <is>
          <t>BTC_DEDICATED_FILTER_TF</t>
        </is>
      </c>
      <c r="P52" s="51" t="inlineStr">
        <is>
          <t>getattr(cfg,"BTC_DEDICATED_FILTER_TF")</t>
        </is>
      </c>
      <c r="Q52" s="35" t="inlineStr">
        <is>
          <t>NO</t>
        </is>
      </c>
    </row>
    <row r="53" ht="15.75" customHeight="1" s="67">
      <c r="A53" s="58" t="n">
        <v>12</v>
      </c>
      <c r="B53" s="59" t="inlineStr">
        <is>
          <t>BTC_DEDICATED_FILTER_TF</t>
        </is>
      </c>
      <c r="C53" s="49" t="inlineStr">
        <is>
          <t>15m</t>
        </is>
      </c>
      <c r="D53" s="60" t="inlineStr">
        <is>
          <t>UNIVERSAL gate (BTCUSDC/BTCUSDT) — requires dedicated BTC momentum alignment. | Live read: `_EXHAUSTIVE_FILTER_LIST_LIVE = ['ADAPTIVE_REGIME_DC_BREAKDOWN_THRESHOLD', 'ADAPT` | UNIVERSAL per 2026-08-28 — applies to ALL symbols, not BTC-only.</t>
        </is>
      </c>
      <c r="E53" s="60" t="inlineStr">
        <is>
          <t>UNIVERSAL (ex-BTC) — ENTRY/EXIT/REENTRY</t>
        </is>
      </c>
      <c r="F53" s="58" t="inlineStr">
        <is>
          <t>UNIVERSAL (ex-BTC) — ENTRY/EXIT/REENTRY</t>
        </is>
      </c>
      <c r="G53" s="60" t="inlineStr">
        <is>
          <t>Dedicated (UNIVERSAL) — UNIVERSAL</t>
        </is>
      </c>
      <c r="H53" s="58" t="inlineStr">
        <is>
          <t>SPECIFIC — only gated switches</t>
        </is>
      </c>
      <c r="I53" s="58" t="inlineStr">
        <is>
          <t>LIVE — UNIVERSAL (ex-BTC)</t>
        </is>
      </c>
      <c r="J53" s="58" t="inlineStr">
        <is>
          <t>BTC→UNIVERSAL 2026-08-28</t>
        </is>
      </c>
      <c r="K53" s="51" t="inlineStr">
        <is>
          <t>1/4</t>
        </is>
      </c>
      <c r="L53" s="51" t="inlineStr">
        <is>
          <t>OFF, 15m, 1h, 4h, D (5 options)</t>
        </is>
      </c>
      <c r="M53" s="51" t="inlineStr">
        <is>
          <t>15m</t>
        </is>
      </c>
      <c r="N53" s="51" t="inlineStr">
        <is>
          <t>TF selector</t>
        </is>
      </c>
      <c r="O53" s="51" t="inlineStr">
        <is>
          <t>BTC_DEDICATED_FILTER_TF</t>
        </is>
      </c>
      <c r="P53" s="51" t="inlineStr">
        <is>
          <t>getattr(cfg,"BTC_DEDICATED_FILTER_TF")</t>
        </is>
      </c>
      <c r="Q53" s="35" t="inlineStr">
        <is>
          <t>YES</t>
        </is>
      </c>
    </row>
    <row r="54" ht="15.75" customHeight="1" s="67">
      <c r="A54" s="58" t="n">
        <v>13</v>
      </c>
      <c r="B54" s="59" t="inlineStr">
        <is>
          <t>BTC_HARD_BLOCK_OTHER_ACCOUNTS</t>
        </is>
      </c>
      <c r="C54" s="49" t="inlineStr">
        <is>
          <t>0.0</t>
        </is>
      </c>
      <c r="D54" s="60" t="inlineStr">
        <is>
          <t>Global kill: when BTC regime is adverse, blocks non-BTC accounts. | Live read: `_EXHAUSTIVE_FILTER_LIST_LIVE = ['ADAPTIVE_REGIME_DC_BREAKDOWN_THRESHOLD', 'ADAPT` | UNIVERSAL per 2026-08-28 — applies to ALL symbols, not BTC-only.</t>
        </is>
      </c>
      <c r="E54" s="60" t="inlineStr">
        <is>
          <t>UNIVERSAL (ex-BTC) — ENTRY/EXIT/REENTRY</t>
        </is>
      </c>
      <c r="F54" s="58" t="inlineStr">
        <is>
          <t>UNIVERSAL (ex-BTC) — ENTRY/EXIT/REENTRY</t>
        </is>
      </c>
      <c r="G54" s="60" t="inlineStr">
        <is>
          <t>Global block (UNIVERSAL) — UNIVERSAL</t>
        </is>
      </c>
      <c r="H54" s="58" t="inlineStr">
        <is>
          <t>GENERAL</t>
        </is>
      </c>
      <c r="I54" s="58" t="inlineStr">
        <is>
          <t>LIVE — UNIVERSAL (ex-BTC)</t>
        </is>
      </c>
      <c r="J54" s="58" t="inlineStr">
        <is>
          <t>BTC→UNIVERSAL 2026-08-28</t>
        </is>
      </c>
      <c r="K54" s="51" t="inlineStr">
        <is>
          <t>—</t>
        </is>
      </c>
      <c r="L54" s="51" t="inlineStr">
        <is>
          <t>0.0, alt</t>
        </is>
      </c>
      <c r="M54" s="51" t="inlineStr">
        <is>
          <t>0.0</t>
        </is>
      </c>
      <c r="N54" s="51" t="inlineStr">
        <is>
          <t>param</t>
        </is>
      </c>
      <c r="O54" s="51" t="inlineStr">
        <is>
          <t>BTC_HARD_BLOCK_OTHER_ACCOUNTS</t>
        </is>
      </c>
      <c r="P54" s="51" t="inlineStr">
        <is>
          <t>getattr(cfg,"BTC_HARD_BLOCK_OTHER_ACCOUNTS")</t>
        </is>
      </c>
      <c r="Q54" s="35" t="inlineStr">
        <is>
          <t>YES</t>
        </is>
      </c>
    </row>
    <row r="55" ht="15.75" customHeight="1" s="67">
      <c r="A55" s="58" t="n">
        <v>13</v>
      </c>
      <c r="B55" s="61" t="inlineStr">
        <is>
          <t>BTC_HARD_BLOCK_OTHER_ACCOUNTS</t>
        </is>
      </c>
      <c r="C55" s="53" t="inlineStr">
        <is>
          <t>0.0_ALT</t>
        </is>
      </c>
      <c r="D55" s="60" t="inlineStr">
        <is>
          <t>Global kill: when BTC regime is adverse, blocks non-BTC accounts. | Live read: `_EXHAUSTIVE_FILTER_LIST_LIVE = ['ADAPTIVE_REGIME_DC_BREAKDOWN_THRESHOLD', 'ADAPT` | UNIVERSAL per 2026-08-28 — applies to ALL symbols, not BTC-only.</t>
        </is>
      </c>
      <c r="E55" s="60" t="inlineStr">
        <is>
          <t>UNIVERSAL (ex-BTC) — ENTRY/EXIT/REENTRY</t>
        </is>
      </c>
      <c r="F55" s="58" t="inlineStr">
        <is>
          <t>UNIVERSAL (ex-BTC) — ENTRY/EXIT/REENTRY</t>
        </is>
      </c>
      <c r="G55" s="60" t="inlineStr">
        <is>
          <t>Global block (UNIVERSAL) — UNIVERSAL</t>
        </is>
      </c>
      <c r="H55" s="58" t="inlineStr">
        <is>
          <t>GENERAL</t>
        </is>
      </c>
      <c r="I55" s="58" t="inlineStr">
        <is>
          <t>LIVE — UNIVERSAL (ex-BTC)</t>
        </is>
      </c>
      <c r="J55" s="58" t="inlineStr">
        <is>
          <t>BTC→UNIVERSAL 2026-08-28</t>
        </is>
      </c>
      <c r="K55" s="51" t="inlineStr">
        <is>
          <t>—</t>
        </is>
      </c>
      <c r="L55" s="51" t="inlineStr">
        <is>
          <t>0.0, alt</t>
        </is>
      </c>
      <c r="M55" s="51" t="inlineStr">
        <is>
          <t>0.0</t>
        </is>
      </c>
      <c r="N55" s="51" t="inlineStr">
        <is>
          <t>param</t>
        </is>
      </c>
      <c r="O55" s="51" t="inlineStr">
        <is>
          <t>BTC_HARD_BLOCK_OTHER_ACCOUNTS</t>
        </is>
      </c>
      <c r="P55" s="51" t="inlineStr">
        <is>
          <t>getattr(cfg,"BTC_HARD_BLOCK_OTHER_ACCOUNTS")</t>
        </is>
      </c>
      <c r="Q55" s="35" t="inlineStr">
        <is>
          <t>NO</t>
        </is>
      </c>
    </row>
    <row r="56" ht="15.75" customHeight="1" s="67">
      <c r="A56" s="58" t="n">
        <v>14</v>
      </c>
      <c r="B56" s="59" t="inlineStr">
        <is>
          <t>BTC_ROUND_BANDS_EACH_SIDE</t>
        </is>
      </c>
      <c r="C56" s="49" t="inlineStr">
        <is>
          <t>0.0</t>
        </is>
      </c>
      <c r="D56" s="60" t="inlineStr">
        <is>
          <t>Risk shape: round bands per side for BTC sizing. | Live read: `_EXHAUSTIVE_FILTER_LIST_LIVE = ['ADAPTIVE_REGIME_DC_BREAKDOWN_THRESHOLD', 'ADAPT` | UNIVERSAL per 2026-08-28 — applies to ALL symbols, not BTC-only.</t>
        </is>
      </c>
      <c r="E56" s="60" t="inlineStr">
        <is>
          <t>UNIVERSAL (ex-BTC) — ENTRY/EXIT/REENTRY</t>
        </is>
      </c>
      <c r="F56" s="58" t="inlineStr">
        <is>
          <t>UNIVERSAL (ex-BTC) — ENTRY/EXIT/REENTRY</t>
        </is>
      </c>
      <c r="G56" s="60" t="inlineStr">
        <is>
          <t>Band sizing (UNIVERSAL) — UNIVERSAL</t>
        </is>
      </c>
      <c r="H56" s="58" t="inlineStr">
        <is>
          <t>GENERAL</t>
        </is>
      </c>
      <c r="I56" s="58" t="inlineStr">
        <is>
          <t>LIVE — UNIVERSAL (ex-BTC)</t>
        </is>
      </c>
      <c r="J56" s="58" t="inlineStr">
        <is>
          <t>BTC→UNIVERSAL 2026-08-28</t>
        </is>
      </c>
      <c r="K56" s="51" t="inlineStr">
        <is>
          <t>—</t>
        </is>
      </c>
      <c r="L56" s="51" t="inlineStr">
        <is>
          <t>0.0, alt</t>
        </is>
      </c>
      <c r="M56" s="51" t="inlineStr">
        <is>
          <t>0.0</t>
        </is>
      </c>
      <c r="N56" s="51" t="inlineStr">
        <is>
          <t>param</t>
        </is>
      </c>
      <c r="O56" s="51" t="inlineStr">
        <is>
          <t>BTC_ROUND_BANDS_EACH_SIDE</t>
        </is>
      </c>
      <c r="P56" s="51" t="inlineStr">
        <is>
          <t>getattr(cfg,"BTC_ROUND_BANDS_EACH_SIDE")</t>
        </is>
      </c>
      <c r="Q56" s="35" t="inlineStr">
        <is>
          <t>YES</t>
        </is>
      </c>
    </row>
    <row r="57" ht="15.75" customHeight="1" s="67">
      <c r="A57" s="58" t="n">
        <v>14</v>
      </c>
      <c r="B57" s="61" t="inlineStr">
        <is>
          <t>BTC_ROUND_BANDS_EACH_SIDE</t>
        </is>
      </c>
      <c r="C57" s="53" t="inlineStr">
        <is>
          <t>0.0_ALT</t>
        </is>
      </c>
      <c r="D57" s="60" t="inlineStr">
        <is>
          <t>Risk shape: round bands per side for BTC sizing. | Live read: `_EXHAUSTIVE_FILTER_LIST_LIVE = ['ADAPTIVE_REGIME_DC_BREAKDOWN_THRESHOLD', 'ADAPT` | UNIVERSAL per 2026-08-28 — applies to ALL symbols, not BTC-only.</t>
        </is>
      </c>
      <c r="E57" s="60" t="inlineStr">
        <is>
          <t>UNIVERSAL (ex-BTC) — ENTRY/EXIT/REENTRY</t>
        </is>
      </c>
      <c r="F57" s="58" t="inlineStr">
        <is>
          <t>UNIVERSAL (ex-BTC) — ENTRY/EXIT/REENTRY</t>
        </is>
      </c>
      <c r="G57" s="60" t="inlineStr">
        <is>
          <t>Band sizing (UNIVERSAL) — UNIVERSAL</t>
        </is>
      </c>
      <c r="H57" s="58" t="inlineStr">
        <is>
          <t>GENERAL</t>
        </is>
      </c>
      <c r="I57" s="58" t="inlineStr">
        <is>
          <t>LIVE — UNIVERSAL (ex-BTC)</t>
        </is>
      </c>
      <c r="J57" s="58" t="inlineStr">
        <is>
          <t>BTC→UNIVERSAL 2026-08-28</t>
        </is>
      </c>
      <c r="K57" s="51" t="inlineStr">
        <is>
          <t>—</t>
        </is>
      </c>
      <c r="L57" s="51" t="inlineStr">
        <is>
          <t>0.0, alt</t>
        </is>
      </c>
      <c r="M57" s="51" t="inlineStr">
        <is>
          <t>0.0</t>
        </is>
      </c>
      <c r="N57" s="51" t="inlineStr">
        <is>
          <t>param</t>
        </is>
      </c>
      <c r="O57" s="51" t="inlineStr">
        <is>
          <t>BTC_ROUND_BANDS_EACH_SIDE</t>
        </is>
      </c>
      <c r="P57" s="51" t="inlineStr">
        <is>
          <t>getattr(cfg,"BTC_ROUND_BANDS_EACH_SIDE")</t>
        </is>
      </c>
      <c r="Q57" s="35" t="inlineStr">
        <is>
          <t>NO</t>
        </is>
      </c>
    </row>
    <row r="58" ht="15.75" customHeight="1" s="67">
      <c r="A58" s="54" t="n">
        <v>15</v>
      </c>
      <c r="B58" s="55" t="inlineStr">
        <is>
          <t>BT_WT_CROSS_LADDER_FILTER_TF</t>
        </is>
      </c>
      <c r="C58" s="53" t="inlineStr">
        <is>
          <t>OFF</t>
        </is>
      </c>
      <c r="D58" s="56" t="inlineStr">
        <is>
          <t>WT cross ladder confirmation on FILTER_TF. | Live read: `_EXHAUSTIVE_FILTER_LIST_LIVE = ['ADAPTIVE_REGIME_DC_BREAKDOWN_THRESHOLD', 'ADAPT`</t>
        </is>
      </c>
      <c r="E58" s="56" t="inlineStr">
        <is>
          <t>GLOBAL_CHECK</t>
        </is>
      </c>
      <c r="F58" s="54" t="inlineStr">
        <is>
          <t>GLOBAL_CHECK</t>
        </is>
      </c>
      <c r="G58" s="56" t="inlineStr">
        <is>
          <t>BT_WT_CROSS_LADDER</t>
        </is>
      </c>
      <c r="H58" s="54" t="inlineStr">
        <is>
          <t>SPECIFIC — only gated switches</t>
        </is>
      </c>
      <c r="I58" s="54" t="inlineStr">
        <is>
          <t>LIVE — wired</t>
        </is>
      </c>
      <c r="J58" s="54" t="n"/>
      <c r="K58" s="51" t="inlineStr">
        <is>
          <t>1/4</t>
        </is>
      </c>
      <c r="L58" s="51" t="inlineStr">
        <is>
          <t>OFF, 15m, 1h, 4h, D (5 options)</t>
        </is>
      </c>
      <c r="M58" s="51" t="inlineStr">
        <is>
          <t>15m</t>
        </is>
      </c>
      <c r="N58" s="51" t="inlineStr">
        <is>
          <t>TF selector</t>
        </is>
      </c>
      <c r="O58" s="51" t="inlineStr">
        <is>
          <t>BT_WT_CROSS_LADDER_FILTER_TF</t>
        </is>
      </c>
      <c r="P58" s="51" t="inlineStr">
        <is>
          <t>getattr(cfg,"BT_WT_CROSS_LADDER_FILTER_TF")</t>
        </is>
      </c>
      <c r="Q58" s="35" t="inlineStr">
        <is>
          <t>NO</t>
        </is>
      </c>
    </row>
    <row r="59" ht="15.75" customHeight="1" s="67">
      <c r="A59" s="54" t="n">
        <v>15</v>
      </c>
      <c r="B59" s="55" t="inlineStr">
        <is>
          <t>BT_WT_CROSS_LADDER_FILTER_TF</t>
        </is>
      </c>
      <c r="C59" s="53" t="inlineStr">
        <is>
          <t>D</t>
        </is>
      </c>
      <c r="D59" s="56" t="inlineStr">
        <is>
          <t>WT cross ladder confirmation on FILTER_TF. | Live read: `_EXHAUSTIVE_FILTER_LIST_LIVE = ['ADAPTIVE_REGIME_DC_BREAKDOWN_THRESHOLD', 'ADAPT`</t>
        </is>
      </c>
      <c r="E59" s="56" t="inlineStr">
        <is>
          <t>GLOBAL_CHECK</t>
        </is>
      </c>
      <c r="F59" s="54" t="inlineStr">
        <is>
          <t>GLOBAL_CHECK</t>
        </is>
      </c>
      <c r="G59" s="56" t="inlineStr">
        <is>
          <t>BT_WT_CROSS_LADDER</t>
        </is>
      </c>
      <c r="H59" s="54" t="inlineStr">
        <is>
          <t>SPECIFIC — only gated switches</t>
        </is>
      </c>
      <c r="I59" s="54" t="inlineStr">
        <is>
          <t>LIVE — wired</t>
        </is>
      </c>
      <c r="J59" s="54" t="n"/>
      <c r="K59" s="51" t="inlineStr">
        <is>
          <t>1/4</t>
        </is>
      </c>
      <c r="L59" s="51" t="inlineStr">
        <is>
          <t>OFF, 15m, 1h, 4h, D (5 options)</t>
        </is>
      </c>
      <c r="M59" s="51" t="inlineStr">
        <is>
          <t>15m</t>
        </is>
      </c>
      <c r="N59" s="51" t="inlineStr">
        <is>
          <t>TF selector</t>
        </is>
      </c>
      <c r="O59" s="51" t="inlineStr">
        <is>
          <t>BT_WT_CROSS_LADDER_FILTER_TF</t>
        </is>
      </c>
      <c r="P59" s="51" t="inlineStr">
        <is>
          <t>getattr(cfg,"BT_WT_CROSS_LADDER_FILTER_TF")</t>
        </is>
      </c>
      <c r="Q59" s="35" t="inlineStr">
        <is>
          <t>NO</t>
        </is>
      </c>
    </row>
    <row r="60" ht="15.75" customHeight="1" s="67">
      <c r="A60" s="54" t="n">
        <v>15</v>
      </c>
      <c r="B60" s="55" t="inlineStr">
        <is>
          <t>BT_WT_CROSS_LADDER_FILTER_TF</t>
        </is>
      </c>
      <c r="C60" s="53" t="inlineStr">
        <is>
          <t>4h</t>
        </is>
      </c>
      <c r="D60" s="56" t="inlineStr">
        <is>
          <t>WT cross ladder confirmation on FILTER_TF. | Live read: `_EXHAUSTIVE_FILTER_LIST_LIVE = ['ADAPTIVE_REGIME_DC_BREAKDOWN_THRESHOLD', 'ADAPT`</t>
        </is>
      </c>
      <c r="E60" s="56" t="inlineStr">
        <is>
          <t>GLOBAL_CHECK</t>
        </is>
      </c>
      <c r="F60" s="54" t="inlineStr">
        <is>
          <t>GLOBAL_CHECK</t>
        </is>
      </c>
      <c r="G60" s="56" t="inlineStr">
        <is>
          <t>BT_WT_CROSS_LADDER</t>
        </is>
      </c>
      <c r="H60" s="54" t="inlineStr">
        <is>
          <t>SPECIFIC — only gated switches</t>
        </is>
      </c>
      <c r="I60" s="54" t="inlineStr">
        <is>
          <t>LIVE — wired</t>
        </is>
      </c>
      <c r="J60" s="54" t="n"/>
      <c r="K60" s="51" t="inlineStr">
        <is>
          <t>1/4</t>
        </is>
      </c>
      <c r="L60" s="51" t="inlineStr">
        <is>
          <t>OFF, 15m, 1h, 4h, D (5 options)</t>
        </is>
      </c>
      <c r="M60" s="51" t="inlineStr">
        <is>
          <t>15m</t>
        </is>
      </c>
      <c r="N60" s="51" t="inlineStr">
        <is>
          <t>TF selector</t>
        </is>
      </c>
      <c r="O60" s="51" t="inlineStr">
        <is>
          <t>BT_WT_CROSS_LADDER_FILTER_TF</t>
        </is>
      </c>
      <c r="P60" s="51" t="inlineStr">
        <is>
          <t>getattr(cfg,"BT_WT_CROSS_LADDER_FILTER_TF")</t>
        </is>
      </c>
      <c r="Q60" s="35" t="inlineStr">
        <is>
          <t>NO</t>
        </is>
      </c>
    </row>
    <row r="61" ht="15.75" customHeight="1" s="67">
      <c r="A61" s="54" t="n">
        <v>15</v>
      </c>
      <c r="B61" s="55" t="inlineStr">
        <is>
          <t>BT_WT_CROSS_LADDER_FILTER_TF</t>
        </is>
      </c>
      <c r="C61" s="53" t="inlineStr">
        <is>
          <t>1h</t>
        </is>
      </c>
      <c r="D61" s="56" t="inlineStr">
        <is>
          <t>WT cross ladder confirmation on FILTER_TF. | Live read: `_EXHAUSTIVE_FILTER_LIST_LIVE = ['ADAPTIVE_REGIME_DC_BREAKDOWN_THRESHOLD', 'ADAPT`</t>
        </is>
      </c>
      <c r="E61" s="56" t="inlineStr">
        <is>
          <t>GLOBAL_CHECK</t>
        </is>
      </c>
      <c r="F61" s="54" t="inlineStr">
        <is>
          <t>GLOBAL_CHECK</t>
        </is>
      </c>
      <c r="G61" s="56" t="inlineStr">
        <is>
          <t>BT_WT_CROSS_LADDER</t>
        </is>
      </c>
      <c r="H61" s="54" t="inlineStr">
        <is>
          <t>SPECIFIC — only gated switches</t>
        </is>
      </c>
      <c r="I61" s="54" t="inlineStr">
        <is>
          <t>LIVE — wired</t>
        </is>
      </c>
      <c r="J61" s="54" t="n"/>
      <c r="K61" s="51" t="inlineStr">
        <is>
          <t>1/4</t>
        </is>
      </c>
      <c r="L61" s="51" t="inlineStr">
        <is>
          <t>OFF, 15m, 1h, 4h, D (5 options)</t>
        </is>
      </c>
      <c r="M61" s="51" t="inlineStr">
        <is>
          <t>15m</t>
        </is>
      </c>
      <c r="N61" s="51" t="inlineStr">
        <is>
          <t>TF selector</t>
        </is>
      </c>
      <c r="O61" s="51" t="inlineStr">
        <is>
          <t>BT_WT_CROSS_LADDER_FILTER_TF</t>
        </is>
      </c>
      <c r="P61" s="51" t="inlineStr">
        <is>
          <t>getattr(cfg,"BT_WT_CROSS_LADDER_FILTER_TF")</t>
        </is>
      </c>
      <c r="Q61" s="35" t="inlineStr">
        <is>
          <t>NO</t>
        </is>
      </c>
    </row>
    <row r="62" ht="15.75" customHeight="1" s="67">
      <c r="A62" s="54" t="n">
        <v>15</v>
      </c>
      <c r="B62" s="57" t="inlineStr">
        <is>
          <t>BT_WT_CROSS_LADDER_FILTER_TF</t>
        </is>
      </c>
      <c r="C62" s="49" t="inlineStr">
        <is>
          <t>15m</t>
        </is>
      </c>
      <c r="D62" s="56" t="inlineStr">
        <is>
          <t>WT cross ladder confirmation on FILTER_TF. | Live read: `_EXHAUSTIVE_FILTER_LIST_LIVE = ['ADAPTIVE_REGIME_DC_BREAKDOWN_THRESHOLD', 'ADAPT`</t>
        </is>
      </c>
      <c r="E62" s="56" t="inlineStr">
        <is>
          <t>GLOBAL_CHECK</t>
        </is>
      </c>
      <c r="F62" s="54" t="inlineStr">
        <is>
          <t>GLOBAL_CHECK</t>
        </is>
      </c>
      <c r="G62" s="56" t="inlineStr">
        <is>
          <t>BT_WT_CROSS_LADDER</t>
        </is>
      </c>
      <c r="H62" s="54" t="inlineStr">
        <is>
          <t>SPECIFIC — only gated switches</t>
        </is>
      </c>
      <c r="I62" s="54" t="inlineStr">
        <is>
          <t>LIVE — wired</t>
        </is>
      </c>
      <c r="J62" s="54" t="n"/>
      <c r="K62" s="51" t="inlineStr">
        <is>
          <t>1/4</t>
        </is>
      </c>
      <c r="L62" s="51" t="inlineStr">
        <is>
          <t>OFF, 15m, 1h, 4h, D (5 options)</t>
        </is>
      </c>
      <c r="M62" s="51" t="inlineStr">
        <is>
          <t>15m</t>
        </is>
      </c>
      <c r="N62" s="51" t="inlineStr">
        <is>
          <t>TF selector</t>
        </is>
      </c>
      <c r="O62" s="51" t="inlineStr">
        <is>
          <t>BT_WT_CROSS_LADDER_FILTER_TF</t>
        </is>
      </c>
      <c r="P62" s="51" t="inlineStr">
        <is>
          <t>getattr(cfg,"BT_WT_CROSS_LADDER_FILTER_TF")</t>
        </is>
      </c>
      <c r="Q62" s="35" t="inlineStr">
        <is>
          <t>YES</t>
        </is>
      </c>
    </row>
    <row r="63" ht="15.75" customHeight="1" s="67">
      <c r="A63" s="54" t="n">
        <v>16</v>
      </c>
      <c r="B63" s="55" t="inlineStr">
        <is>
          <t>CANDLE_PATTERN_STOPS_FILTER_TF</t>
        </is>
      </c>
      <c r="C63" s="53" t="inlineStr">
        <is>
          <t>OFF</t>
        </is>
      </c>
      <c r="D63" s="56" t="inlineStr">
        <is>
          <t>Exit stops driven by candle patterns; FILTER_TF selects confirmation TF. | Live read: `QUIRE_WT_3M_AND_1H', 'BTC_HEDGE_SAMESYM_ENABLED', 'BTC_HEDGE_SAMESYM_HEDGE_HARD_`</t>
        </is>
      </c>
      <c r="E63" s="56" t="inlineStr">
        <is>
          <t>GLOBAL_CHECK</t>
        </is>
      </c>
      <c r="F63" s="54" t="inlineStr">
        <is>
          <t>GLOBAL_CHECK</t>
        </is>
      </c>
      <c r="G63" s="56" t="inlineStr">
        <is>
          <t>CANDLE_PATTERN_STOPS</t>
        </is>
      </c>
      <c r="H63" s="54" t="inlineStr">
        <is>
          <t>SPECIFIC — only gated switches</t>
        </is>
      </c>
      <c r="I63" s="54" t="inlineStr">
        <is>
          <t>LIVE — wired</t>
        </is>
      </c>
      <c r="J63" s="54" t="n"/>
      <c r="K63" s="51" t="inlineStr">
        <is>
          <t>1/4</t>
        </is>
      </c>
      <c r="L63" s="51" t="inlineStr">
        <is>
          <t>OFF, 15m, 1h, 4h, D (5 options)</t>
        </is>
      </c>
      <c r="M63" s="51" t="inlineStr">
        <is>
          <t>15m</t>
        </is>
      </c>
      <c r="N63" s="51" t="inlineStr">
        <is>
          <t>TF selector</t>
        </is>
      </c>
      <c r="O63" s="51" t="inlineStr">
        <is>
          <t>CANDLE_PATTERN_STOPS_FILTER_TF</t>
        </is>
      </c>
      <c r="P63" s="51" t="inlineStr">
        <is>
          <t>getattr(cfg,"CANDLE_PATTERN_STOPS_FILTER_TF")</t>
        </is>
      </c>
      <c r="Q63" s="35" t="inlineStr">
        <is>
          <t>NO</t>
        </is>
      </c>
    </row>
    <row r="64" ht="15.75" customHeight="1" s="67">
      <c r="A64" s="54" t="n">
        <v>16</v>
      </c>
      <c r="B64" s="55" t="inlineStr">
        <is>
          <t>CANDLE_PATTERN_STOPS_FILTER_TF</t>
        </is>
      </c>
      <c r="C64" s="53" t="inlineStr">
        <is>
          <t>D</t>
        </is>
      </c>
      <c r="D64" s="56" t="inlineStr">
        <is>
          <t>Exit stops driven by candle patterns; FILTER_TF selects confirmation TF. | Live read: `QUIRE_WT_3M_AND_1H', 'BTC_HEDGE_SAMESYM_ENABLED', 'BTC_HEDGE_SAMESYM_HEDGE_HARD_`</t>
        </is>
      </c>
      <c r="E64" s="56" t="inlineStr">
        <is>
          <t>GLOBAL_CHECK</t>
        </is>
      </c>
      <c r="F64" s="54" t="inlineStr">
        <is>
          <t>GLOBAL_CHECK</t>
        </is>
      </c>
      <c r="G64" s="56" t="inlineStr">
        <is>
          <t>CANDLE_PATTERN_STOPS</t>
        </is>
      </c>
      <c r="H64" s="54" t="inlineStr">
        <is>
          <t>SPECIFIC — only gated switches</t>
        </is>
      </c>
      <c r="I64" s="54" t="inlineStr">
        <is>
          <t>LIVE — wired</t>
        </is>
      </c>
      <c r="J64" s="54" t="n"/>
      <c r="K64" s="51" t="inlineStr">
        <is>
          <t>1/4</t>
        </is>
      </c>
      <c r="L64" s="51" t="inlineStr">
        <is>
          <t>OFF, 15m, 1h, 4h, D (5 options)</t>
        </is>
      </c>
      <c r="M64" s="51" t="inlineStr">
        <is>
          <t>15m</t>
        </is>
      </c>
      <c r="N64" s="51" t="inlineStr">
        <is>
          <t>TF selector</t>
        </is>
      </c>
      <c r="O64" s="51" t="inlineStr">
        <is>
          <t>CANDLE_PATTERN_STOPS_FILTER_TF</t>
        </is>
      </c>
      <c r="P64" s="51" t="inlineStr">
        <is>
          <t>getattr(cfg,"CANDLE_PATTERN_STOPS_FILTER_TF")</t>
        </is>
      </c>
      <c r="Q64" s="35" t="inlineStr">
        <is>
          <t>NO</t>
        </is>
      </c>
    </row>
    <row r="65" ht="15.75" customHeight="1" s="67">
      <c r="A65" s="54" t="n">
        <v>16</v>
      </c>
      <c r="B65" s="55" t="inlineStr">
        <is>
          <t>CANDLE_PATTERN_STOPS_FILTER_TF</t>
        </is>
      </c>
      <c r="C65" s="53" t="inlineStr">
        <is>
          <t>4h</t>
        </is>
      </c>
      <c r="D65" s="56" t="inlineStr">
        <is>
          <t>Exit stops driven by candle patterns; FILTER_TF selects confirmation TF. | Live read: `QUIRE_WT_3M_AND_1H', 'BTC_HEDGE_SAMESYM_ENABLED', 'BTC_HEDGE_SAMESYM_HEDGE_HARD_`</t>
        </is>
      </c>
      <c r="E65" s="56" t="inlineStr">
        <is>
          <t>GLOBAL_CHECK</t>
        </is>
      </c>
      <c r="F65" s="54" t="inlineStr">
        <is>
          <t>GLOBAL_CHECK</t>
        </is>
      </c>
      <c r="G65" s="56" t="inlineStr">
        <is>
          <t>CANDLE_PATTERN_STOPS</t>
        </is>
      </c>
      <c r="H65" s="54" t="inlineStr">
        <is>
          <t>SPECIFIC — only gated switches</t>
        </is>
      </c>
      <c r="I65" s="54" t="inlineStr">
        <is>
          <t>LIVE — wired</t>
        </is>
      </c>
      <c r="J65" s="54" t="n"/>
      <c r="K65" s="51" t="inlineStr">
        <is>
          <t>1/4</t>
        </is>
      </c>
      <c r="L65" s="51" t="inlineStr">
        <is>
          <t>OFF, 15m, 1h, 4h, D (5 options)</t>
        </is>
      </c>
      <c r="M65" s="51" t="inlineStr">
        <is>
          <t>15m</t>
        </is>
      </c>
      <c r="N65" s="51" t="inlineStr">
        <is>
          <t>TF selector</t>
        </is>
      </c>
      <c r="O65" s="51" t="inlineStr">
        <is>
          <t>CANDLE_PATTERN_STOPS_FILTER_TF</t>
        </is>
      </c>
      <c r="P65" s="51" t="inlineStr">
        <is>
          <t>getattr(cfg,"CANDLE_PATTERN_STOPS_FILTER_TF")</t>
        </is>
      </c>
      <c r="Q65" s="35" t="inlineStr">
        <is>
          <t>NO</t>
        </is>
      </c>
    </row>
    <row r="66" ht="15.75" customHeight="1" s="67">
      <c r="A66" s="54" t="n">
        <v>16</v>
      </c>
      <c r="B66" s="55" t="inlineStr">
        <is>
          <t>CANDLE_PATTERN_STOPS_FILTER_TF</t>
        </is>
      </c>
      <c r="C66" s="53" t="inlineStr">
        <is>
          <t>1h</t>
        </is>
      </c>
      <c r="D66" s="56" t="inlineStr">
        <is>
          <t>Exit stops driven by candle patterns; FILTER_TF selects confirmation TF. | Live read: `QUIRE_WT_3M_AND_1H', 'BTC_HEDGE_SAMESYM_ENABLED', 'BTC_HEDGE_SAMESYM_HEDGE_HARD_`</t>
        </is>
      </c>
      <c r="E66" s="56" t="inlineStr">
        <is>
          <t>GLOBAL_CHECK</t>
        </is>
      </c>
      <c r="F66" s="54" t="inlineStr">
        <is>
          <t>GLOBAL_CHECK</t>
        </is>
      </c>
      <c r="G66" s="56" t="inlineStr">
        <is>
          <t>CANDLE_PATTERN_STOPS</t>
        </is>
      </c>
      <c r="H66" s="54" t="inlineStr">
        <is>
          <t>SPECIFIC — only gated switches</t>
        </is>
      </c>
      <c r="I66" s="54" t="inlineStr">
        <is>
          <t>LIVE — wired</t>
        </is>
      </c>
      <c r="J66" s="54" t="n"/>
      <c r="K66" s="51" t="inlineStr">
        <is>
          <t>1/4</t>
        </is>
      </c>
      <c r="L66" s="51" t="inlineStr">
        <is>
          <t>OFF, 15m, 1h, 4h, D (5 options)</t>
        </is>
      </c>
      <c r="M66" s="51" t="inlineStr">
        <is>
          <t>15m</t>
        </is>
      </c>
      <c r="N66" s="51" t="inlineStr">
        <is>
          <t>TF selector</t>
        </is>
      </c>
      <c r="O66" s="51" t="inlineStr">
        <is>
          <t>CANDLE_PATTERN_STOPS_FILTER_TF</t>
        </is>
      </c>
      <c r="P66" s="51" t="inlineStr">
        <is>
          <t>getattr(cfg,"CANDLE_PATTERN_STOPS_FILTER_TF")</t>
        </is>
      </c>
      <c r="Q66" s="35" t="inlineStr">
        <is>
          <t>NO</t>
        </is>
      </c>
    </row>
    <row r="67" ht="15.75" customHeight="1" s="67">
      <c r="A67" s="54" t="n">
        <v>16</v>
      </c>
      <c r="B67" s="57" t="inlineStr">
        <is>
          <t>CANDLE_PATTERN_STOPS_FILTER_TF</t>
        </is>
      </c>
      <c r="C67" s="49" t="inlineStr">
        <is>
          <t>15m</t>
        </is>
      </c>
      <c r="D67" s="56" t="inlineStr">
        <is>
          <t>Exit stops driven by candle patterns; FILTER_TF selects confirmation TF. | Live read: `QUIRE_WT_3M_AND_1H', 'BTC_HEDGE_SAMESYM_ENABLED', 'BTC_HEDGE_SAMESYM_HEDGE_HARD_`</t>
        </is>
      </c>
      <c r="E67" s="56" t="inlineStr">
        <is>
          <t>GLOBAL_CHECK</t>
        </is>
      </c>
      <c r="F67" s="54" t="inlineStr">
        <is>
          <t>GLOBAL_CHECK</t>
        </is>
      </c>
      <c r="G67" s="56" t="inlineStr">
        <is>
          <t>CANDLE_PATTERN_STOPS</t>
        </is>
      </c>
      <c r="H67" s="54" t="inlineStr">
        <is>
          <t>SPECIFIC — only gated switches</t>
        </is>
      </c>
      <c r="I67" s="54" t="inlineStr">
        <is>
          <t>LIVE — wired</t>
        </is>
      </c>
      <c r="J67" s="54" t="n"/>
      <c r="K67" s="51" t="inlineStr">
        <is>
          <t>1/4</t>
        </is>
      </c>
      <c r="L67" s="51" t="inlineStr">
        <is>
          <t>OFF, 15m, 1h, 4h, D (5 options)</t>
        </is>
      </c>
      <c r="M67" s="51" t="inlineStr">
        <is>
          <t>15m</t>
        </is>
      </c>
      <c r="N67" s="51" t="inlineStr">
        <is>
          <t>TF selector</t>
        </is>
      </c>
      <c r="O67" s="51" t="inlineStr">
        <is>
          <t>CANDLE_PATTERN_STOPS_FILTER_TF</t>
        </is>
      </c>
      <c r="P67" s="51" t="inlineStr">
        <is>
          <t>getattr(cfg,"CANDLE_PATTERN_STOPS_FILTER_TF")</t>
        </is>
      </c>
      <c r="Q67" s="35" t="inlineStr">
        <is>
          <t>YES</t>
        </is>
      </c>
    </row>
    <row r="68" ht="15.75" customHeight="1" s="67">
      <c r="A68" s="54" t="n">
        <v>17</v>
      </c>
      <c r="B68" s="55" t="inlineStr">
        <is>
          <t>CIRCUIT_SHARPE_GATES_FILTER_TF</t>
        </is>
      </c>
      <c r="C68" s="53" t="inlineStr">
        <is>
          <t>OFF</t>
        </is>
      </c>
      <c r="D68" s="56" t="inlineStr">
        <is>
          <t>Circuit breaker gated by rolling Sharpe on FILTER_TF. | Live read: `THRESHOLD', 'ADAPTIVE_REGIME_DECAY_HALFLIFE_H', 'ADAPTIVE_REGIME_HEAT_TRIGGER', `</t>
        </is>
      </c>
      <c r="E68" s="56" t="inlineStr">
        <is>
          <t>GLOBAL_CHECK</t>
        </is>
      </c>
      <c r="F68" s="54" t="inlineStr">
        <is>
          <t>GLOBAL_CHECK</t>
        </is>
      </c>
      <c r="G68" s="56" t="inlineStr">
        <is>
          <t>CIRCUIT_SHARPE_GATES</t>
        </is>
      </c>
      <c r="H68" s="54" t="inlineStr">
        <is>
          <t>SPECIFIC — only gated switches</t>
        </is>
      </c>
      <c r="I68" s="54" t="inlineStr">
        <is>
          <t>LIVE — wired</t>
        </is>
      </c>
      <c r="J68" s="54" t="n"/>
      <c r="K68" s="51" t="inlineStr">
        <is>
          <t>1/4</t>
        </is>
      </c>
      <c r="L68" s="51" t="inlineStr">
        <is>
          <t>OFF, 15m, 1h, 4h, D (5 options)</t>
        </is>
      </c>
      <c r="M68" s="51" t="inlineStr">
        <is>
          <t>15m</t>
        </is>
      </c>
      <c r="N68" s="51" t="inlineStr">
        <is>
          <t>TF selector</t>
        </is>
      </c>
      <c r="O68" s="51" t="inlineStr">
        <is>
          <t>CIRCUIT_SHARPE_GATES_FILTER_TF</t>
        </is>
      </c>
      <c r="P68" s="51" t="inlineStr">
        <is>
          <t>getattr(cfg,"CIRCUIT_SHARPE_GATES_FILTER_TF")</t>
        </is>
      </c>
      <c r="Q68" s="35" t="inlineStr">
        <is>
          <t>NO</t>
        </is>
      </c>
    </row>
    <row r="69" ht="15.75" customHeight="1" s="67">
      <c r="A69" s="54" t="n">
        <v>17</v>
      </c>
      <c r="B69" s="55" t="inlineStr">
        <is>
          <t>CIRCUIT_SHARPE_GATES_FILTER_TF</t>
        </is>
      </c>
      <c r="C69" s="53" t="inlineStr">
        <is>
          <t>D</t>
        </is>
      </c>
      <c r="D69" s="56" t="inlineStr">
        <is>
          <t>Circuit breaker gated by rolling Sharpe on FILTER_TF. | Live read: `THRESHOLD', 'ADAPTIVE_REGIME_DECAY_HALFLIFE_H', 'ADAPTIVE_REGIME_HEAT_TRIGGER', `</t>
        </is>
      </c>
      <c r="E69" s="56" t="inlineStr">
        <is>
          <t>GLOBAL_CHECK</t>
        </is>
      </c>
      <c r="F69" s="54" t="inlineStr">
        <is>
          <t>GLOBAL_CHECK</t>
        </is>
      </c>
      <c r="G69" s="56" t="inlineStr">
        <is>
          <t>CIRCUIT_SHARPE_GATES</t>
        </is>
      </c>
      <c r="H69" s="54" t="inlineStr">
        <is>
          <t>SPECIFIC — only gated switches</t>
        </is>
      </c>
      <c r="I69" s="54" t="inlineStr">
        <is>
          <t>LIVE — wired</t>
        </is>
      </c>
      <c r="J69" s="54" t="n"/>
      <c r="K69" s="51" t="inlineStr">
        <is>
          <t>1/4</t>
        </is>
      </c>
      <c r="L69" s="51" t="inlineStr">
        <is>
          <t>OFF, 15m, 1h, 4h, D (5 options)</t>
        </is>
      </c>
      <c r="M69" s="51" t="inlineStr">
        <is>
          <t>15m</t>
        </is>
      </c>
      <c r="N69" s="51" t="inlineStr">
        <is>
          <t>TF selector</t>
        </is>
      </c>
      <c r="O69" s="51" t="inlineStr">
        <is>
          <t>CIRCUIT_SHARPE_GATES_FILTER_TF</t>
        </is>
      </c>
      <c r="P69" s="51" t="inlineStr">
        <is>
          <t>getattr(cfg,"CIRCUIT_SHARPE_GATES_FILTER_TF")</t>
        </is>
      </c>
      <c r="Q69" s="35" t="inlineStr">
        <is>
          <t>NO</t>
        </is>
      </c>
    </row>
    <row r="70" ht="15.75" customHeight="1" s="67">
      <c r="A70" s="54" t="n">
        <v>17</v>
      </c>
      <c r="B70" s="55" t="inlineStr">
        <is>
          <t>CIRCUIT_SHARPE_GATES_FILTER_TF</t>
        </is>
      </c>
      <c r="C70" s="53" t="inlineStr">
        <is>
          <t>4h</t>
        </is>
      </c>
      <c r="D70" s="56" t="inlineStr">
        <is>
          <t>Circuit breaker gated by rolling Sharpe on FILTER_TF. | Live read: `THRESHOLD', 'ADAPTIVE_REGIME_DECAY_HALFLIFE_H', 'ADAPTIVE_REGIME_HEAT_TRIGGER', `</t>
        </is>
      </c>
      <c r="E70" s="56" t="inlineStr">
        <is>
          <t>GLOBAL_CHECK</t>
        </is>
      </c>
      <c r="F70" s="54" t="inlineStr">
        <is>
          <t>GLOBAL_CHECK</t>
        </is>
      </c>
      <c r="G70" s="56" t="inlineStr">
        <is>
          <t>CIRCUIT_SHARPE_GATES</t>
        </is>
      </c>
      <c r="H70" s="54" t="inlineStr">
        <is>
          <t>SPECIFIC — only gated switches</t>
        </is>
      </c>
      <c r="I70" s="54" t="inlineStr">
        <is>
          <t>LIVE — wired</t>
        </is>
      </c>
      <c r="J70" s="54" t="n"/>
      <c r="K70" s="51" t="inlineStr">
        <is>
          <t>1/4</t>
        </is>
      </c>
      <c r="L70" s="51" t="inlineStr">
        <is>
          <t>OFF, 15m, 1h, 4h, D (5 options)</t>
        </is>
      </c>
      <c r="M70" s="51" t="inlineStr">
        <is>
          <t>15m</t>
        </is>
      </c>
      <c r="N70" s="51" t="inlineStr">
        <is>
          <t>TF selector</t>
        </is>
      </c>
      <c r="O70" s="51" t="inlineStr">
        <is>
          <t>CIRCUIT_SHARPE_GATES_FILTER_TF</t>
        </is>
      </c>
      <c r="P70" s="51" t="inlineStr">
        <is>
          <t>getattr(cfg,"CIRCUIT_SHARPE_GATES_FILTER_TF")</t>
        </is>
      </c>
      <c r="Q70" s="35" t="inlineStr">
        <is>
          <t>NO</t>
        </is>
      </c>
    </row>
    <row r="71" ht="15.75" customHeight="1" s="67">
      <c r="A71" s="54" t="n">
        <v>17</v>
      </c>
      <c r="B71" s="55" t="inlineStr">
        <is>
          <t>CIRCUIT_SHARPE_GATES_FILTER_TF</t>
        </is>
      </c>
      <c r="C71" s="53" t="inlineStr">
        <is>
          <t>1h</t>
        </is>
      </c>
      <c r="D71" s="56" t="inlineStr">
        <is>
          <t>Circuit breaker gated by rolling Sharpe on FILTER_TF. | Live read: `THRESHOLD', 'ADAPTIVE_REGIME_DECAY_HALFLIFE_H', 'ADAPTIVE_REGIME_HEAT_TRIGGER', `</t>
        </is>
      </c>
      <c r="E71" s="56" t="inlineStr">
        <is>
          <t>GLOBAL_CHECK</t>
        </is>
      </c>
      <c r="F71" s="54" t="inlineStr">
        <is>
          <t>GLOBAL_CHECK</t>
        </is>
      </c>
      <c r="G71" s="56" t="inlineStr">
        <is>
          <t>CIRCUIT_SHARPE_GATES</t>
        </is>
      </c>
      <c r="H71" s="54" t="inlineStr">
        <is>
          <t>SPECIFIC — only gated switches</t>
        </is>
      </c>
      <c r="I71" s="54" t="inlineStr">
        <is>
          <t>LIVE — wired</t>
        </is>
      </c>
      <c r="J71" s="54" t="n"/>
      <c r="K71" s="51" t="inlineStr">
        <is>
          <t>1/4</t>
        </is>
      </c>
      <c r="L71" s="51" t="inlineStr">
        <is>
          <t>OFF, 15m, 1h, 4h, D (5 options)</t>
        </is>
      </c>
      <c r="M71" s="51" t="inlineStr">
        <is>
          <t>15m</t>
        </is>
      </c>
      <c r="N71" s="51" t="inlineStr">
        <is>
          <t>TF selector</t>
        </is>
      </c>
      <c r="O71" s="51" t="inlineStr">
        <is>
          <t>CIRCUIT_SHARPE_GATES_FILTER_TF</t>
        </is>
      </c>
      <c r="P71" s="51" t="inlineStr">
        <is>
          <t>getattr(cfg,"CIRCUIT_SHARPE_GATES_FILTER_TF")</t>
        </is>
      </c>
      <c r="Q71" s="35" t="inlineStr">
        <is>
          <t>NO</t>
        </is>
      </c>
    </row>
    <row r="72" ht="15.75" customHeight="1" s="67">
      <c r="A72" s="54" t="n">
        <v>17</v>
      </c>
      <c r="B72" s="57" t="inlineStr">
        <is>
          <t>CIRCUIT_SHARPE_GATES_FILTER_TF</t>
        </is>
      </c>
      <c r="C72" s="49" t="inlineStr">
        <is>
          <t>15m</t>
        </is>
      </c>
      <c r="D72" s="56" t="inlineStr">
        <is>
          <t>Circuit breaker gated by rolling Sharpe on FILTER_TF. | Live read: `THRESHOLD', 'ADAPTIVE_REGIME_DECAY_HALFLIFE_H', 'ADAPTIVE_REGIME_HEAT_TRIGGER', `</t>
        </is>
      </c>
      <c r="E72" s="56" t="inlineStr">
        <is>
          <t>GLOBAL_CHECK</t>
        </is>
      </c>
      <c r="F72" s="54" t="inlineStr">
        <is>
          <t>GLOBAL_CHECK</t>
        </is>
      </c>
      <c r="G72" s="56" t="inlineStr">
        <is>
          <t>CIRCUIT_SHARPE_GATES</t>
        </is>
      </c>
      <c r="H72" s="54" t="inlineStr">
        <is>
          <t>SPECIFIC — only gated switches</t>
        </is>
      </c>
      <c r="I72" s="54" t="inlineStr">
        <is>
          <t>LIVE — wired</t>
        </is>
      </c>
      <c r="J72" s="54" t="n"/>
      <c r="K72" s="51" t="inlineStr">
        <is>
          <t>1/4</t>
        </is>
      </c>
      <c r="L72" s="51" t="inlineStr">
        <is>
          <t>OFF, 15m, 1h, 4h, D (5 options)</t>
        </is>
      </c>
      <c r="M72" s="51" t="inlineStr">
        <is>
          <t>15m</t>
        </is>
      </c>
      <c r="N72" s="51" t="inlineStr">
        <is>
          <t>TF selector</t>
        </is>
      </c>
      <c r="O72" s="51" t="inlineStr">
        <is>
          <t>CIRCUIT_SHARPE_GATES_FILTER_TF</t>
        </is>
      </c>
      <c r="P72" s="51" t="inlineStr">
        <is>
          <t>getattr(cfg,"CIRCUIT_SHARPE_GATES_FILTER_TF")</t>
        </is>
      </c>
      <c r="Q72" s="35" t="inlineStr">
        <is>
          <t>YES</t>
        </is>
      </c>
    </row>
    <row r="73" ht="15.75" customHeight="1" s="67">
      <c r="A73" s="47" t="n">
        <v>18</v>
      </c>
      <c r="B73" s="52" t="inlineStr">
        <is>
          <t>COOLDOWN_LOCKS_FILTER_TF</t>
        </is>
      </c>
      <c r="C73" s="53" t="inlineStr">
        <is>
          <t>OFF</t>
        </is>
      </c>
      <c r="D73" s="50" t="inlineStr">
        <is>
          <t>Cooldown lockout after recent trade on FILTER_TF. | Live read: `EAT_TRIGGER', 'ADAPTIVE_REGIME_LOOKBACK_DAYS', 'ADAPTIVE_REGIME_MIN_SIGNALS', 'A`</t>
        </is>
      </c>
      <c r="E73" s="50" t="inlineStr">
        <is>
          <t>GLOBAL_CHECK</t>
        </is>
      </c>
      <c r="F73" s="47" t="inlineStr">
        <is>
          <t>GLOBAL_CHECK</t>
        </is>
      </c>
      <c r="G73" s="50" t="inlineStr">
        <is>
          <t>COOLDOWN_LOCKS</t>
        </is>
      </c>
      <c r="H73" s="47" t="inlineStr">
        <is>
          <t>GENERAL — uniform</t>
        </is>
      </c>
      <c r="I73" s="47" t="inlineStr">
        <is>
          <t>LIVE — wired</t>
        </is>
      </c>
      <c r="J73" s="47" t="n"/>
      <c r="K73" s="51" t="inlineStr">
        <is>
          <t>1/4</t>
        </is>
      </c>
      <c r="L73" s="51" t="inlineStr">
        <is>
          <t>OFF, 15m, 1h, 4h, D (5 options)</t>
        </is>
      </c>
      <c r="M73" s="51" t="inlineStr">
        <is>
          <t>15m</t>
        </is>
      </c>
      <c r="N73" s="51" t="inlineStr">
        <is>
          <t>TF selector</t>
        </is>
      </c>
      <c r="O73" s="51" t="inlineStr">
        <is>
          <t>COOLDOWN_LOCKS_FILTER_TF</t>
        </is>
      </c>
      <c r="P73" s="51" t="inlineStr">
        <is>
          <t>getattr(cfg,"COOLDOWN_LOCKS_FILTER_TF")</t>
        </is>
      </c>
      <c r="Q73" s="35" t="inlineStr">
        <is>
          <t>NO</t>
        </is>
      </c>
    </row>
    <row r="74" ht="15.75" customHeight="1" s="67">
      <c r="A74" s="47" t="n">
        <v>18</v>
      </c>
      <c r="B74" s="52" t="inlineStr">
        <is>
          <t>COOLDOWN_LOCKS_FILTER_TF</t>
        </is>
      </c>
      <c r="C74" s="53" t="inlineStr">
        <is>
          <t>D</t>
        </is>
      </c>
      <c r="D74" s="50" t="inlineStr">
        <is>
          <t>Cooldown lockout after recent trade on FILTER_TF. | Live read: `EAT_TRIGGER', 'ADAPTIVE_REGIME_LOOKBACK_DAYS', 'ADAPTIVE_REGIME_MIN_SIGNALS', 'A`</t>
        </is>
      </c>
      <c r="E74" s="50" t="inlineStr">
        <is>
          <t>GLOBAL_CHECK</t>
        </is>
      </c>
      <c r="F74" s="47" t="inlineStr">
        <is>
          <t>GLOBAL_CHECK</t>
        </is>
      </c>
      <c r="G74" s="50" t="inlineStr">
        <is>
          <t>COOLDOWN_LOCKS</t>
        </is>
      </c>
      <c r="H74" s="47" t="inlineStr">
        <is>
          <t>GENERAL — uniform</t>
        </is>
      </c>
      <c r="I74" s="47" t="inlineStr">
        <is>
          <t>LIVE — wired</t>
        </is>
      </c>
      <c r="J74" s="47" t="n"/>
      <c r="K74" s="51" t="inlineStr">
        <is>
          <t>1/4</t>
        </is>
      </c>
      <c r="L74" s="51" t="inlineStr">
        <is>
          <t>OFF, 15m, 1h, 4h, D (5 options)</t>
        </is>
      </c>
      <c r="M74" s="51" t="inlineStr">
        <is>
          <t>15m</t>
        </is>
      </c>
      <c r="N74" s="51" t="inlineStr">
        <is>
          <t>TF selector</t>
        </is>
      </c>
      <c r="O74" s="51" t="inlineStr">
        <is>
          <t>COOLDOWN_LOCKS_FILTER_TF</t>
        </is>
      </c>
      <c r="P74" s="51" t="inlineStr">
        <is>
          <t>getattr(cfg,"COOLDOWN_LOCKS_FILTER_TF")</t>
        </is>
      </c>
      <c r="Q74" s="35" t="inlineStr">
        <is>
          <t>NO</t>
        </is>
      </c>
    </row>
    <row r="75" ht="15.75" customHeight="1" s="67">
      <c r="A75" s="47" t="n">
        <v>18</v>
      </c>
      <c r="B75" s="52" t="inlineStr">
        <is>
          <t>COOLDOWN_LOCKS_FILTER_TF</t>
        </is>
      </c>
      <c r="C75" s="53" t="inlineStr">
        <is>
          <t>4h</t>
        </is>
      </c>
      <c r="D75" s="50" t="inlineStr">
        <is>
          <t>Cooldown lockout after recent trade on FILTER_TF. | Live read: `EAT_TRIGGER', 'ADAPTIVE_REGIME_LOOKBACK_DAYS', 'ADAPTIVE_REGIME_MIN_SIGNALS', 'A`</t>
        </is>
      </c>
      <c r="E75" s="50" t="inlineStr">
        <is>
          <t>GLOBAL_CHECK</t>
        </is>
      </c>
      <c r="F75" s="47" t="inlineStr">
        <is>
          <t>GLOBAL_CHECK</t>
        </is>
      </c>
      <c r="G75" s="50" t="inlineStr">
        <is>
          <t>COOLDOWN_LOCKS</t>
        </is>
      </c>
      <c r="H75" s="47" t="inlineStr">
        <is>
          <t>GENERAL — uniform</t>
        </is>
      </c>
      <c r="I75" s="47" t="inlineStr">
        <is>
          <t>LIVE — wired</t>
        </is>
      </c>
      <c r="J75" s="47" t="n"/>
      <c r="K75" s="51" t="inlineStr">
        <is>
          <t>1/4</t>
        </is>
      </c>
      <c r="L75" s="51" t="inlineStr">
        <is>
          <t>OFF, 15m, 1h, 4h, D (5 options)</t>
        </is>
      </c>
      <c r="M75" s="51" t="inlineStr">
        <is>
          <t>15m</t>
        </is>
      </c>
      <c r="N75" s="51" t="inlineStr">
        <is>
          <t>TF selector</t>
        </is>
      </c>
      <c r="O75" s="51" t="inlineStr">
        <is>
          <t>COOLDOWN_LOCKS_FILTER_TF</t>
        </is>
      </c>
      <c r="P75" s="51" t="inlineStr">
        <is>
          <t>getattr(cfg,"COOLDOWN_LOCKS_FILTER_TF")</t>
        </is>
      </c>
      <c r="Q75" s="35" t="inlineStr">
        <is>
          <t>NO</t>
        </is>
      </c>
    </row>
    <row r="76" ht="15.75" customHeight="1" s="67">
      <c r="A76" s="47" t="n">
        <v>18</v>
      </c>
      <c r="B76" s="52" t="inlineStr">
        <is>
          <t>COOLDOWN_LOCKS_FILTER_TF</t>
        </is>
      </c>
      <c r="C76" s="53" t="inlineStr">
        <is>
          <t>1h</t>
        </is>
      </c>
      <c r="D76" s="50" t="inlineStr">
        <is>
          <t>Cooldown lockout after recent trade on FILTER_TF. | Live read: `EAT_TRIGGER', 'ADAPTIVE_REGIME_LOOKBACK_DAYS', 'ADAPTIVE_REGIME_MIN_SIGNALS', 'A`</t>
        </is>
      </c>
      <c r="E76" s="50" t="inlineStr">
        <is>
          <t>GLOBAL_CHECK</t>
        </is>
      </c>
      <c r="F76" s="47" t="inlineStr">
        <is>
          <t>GLOBAL_CHECK</t>
        </is>
      </c>
      <c r="G76" s="50" t="inlineStr">
        <is>
          <t>COOLDOWN_LOCKS</t>
        </is>
      </c>
      <c r="H76" s="47" t="inlineStr">
        <is>
          <t>GENERAL — uniform</t>
        </is>
      </c>
      <c r="I76" s="47" t="inlineStr">
        <is>
          <t>LIVE — wired</t>
        </is>
      </c>
      <c r="J76" s="47" t="n"/>
      <c r="K76" s="51" t="inlineStr">
        <is>
          <t>1/4</t>
        </is>
      </c>
      <c r="L76" s="51" t="inlineStr">
        <is>
          <t>OFF, 15m, 1h, 4h, D (5 options)</t>
        </is>
      </c>
      <c r="M76" s="51" t="inlineStr">
        <is>
          <t>15m</t>
        </is>
      </c>
      <c r="N76" s="51" t="inlineStr">
        <is>
          <t>TF selector</t>
        </is>
      </c>
      <c r="O76" s="51" t="inlineStr">
        <is>
          <t>COOLDOWN_LOCKS_FILTER_TF</t>
        </is>
      </c>
      <c r="P76" s="51" t="inlineStr">
        <is>
          <t>getattr(cfg,"COOLDOWN_LOCKS_FILTER_TF")</t>
        </is>
      </c>
      <c r="Q76" s="35" t="inlineStr">
        <is>
          <t>NO</t>
        </is>
      </c>
    </row>
    <row r="77" ht="15.75" customHeight="1" s="67">
      <c r="A77" s="47" t="n">
        <v>18</v>
      </c>
      <c r="B77" s="48" t="inlineStr">
        <is>
          <t>COOLDOWN_LOCKS_FILTER_TF</t>
        </is>
      </c>
      <c r="C77" s="49" t="inlineStr">
        <is>
          <t>15m</t>
        </is>
      </c>
      <c r="D77" s="50" t="inlineStr">
        <is>
          <t>Cooldown lockout after recent trade on FILTER_TF. | Live read: `EAT_TRIGGER', 'ADAPTIVE_REGIME_LOOKBACK_DAYS', 'ADAPTIVE_REGIME_MIN_SIGNALS', 'A`</t>
        </is>
      </c>
      <c r="E77" s="50" t="inlineStr">
        <is>
          <t>GLOBAL_CHECK</t>
        </is>
      </c>
      <c r="F77" s="47" t="inlineStr">
        <is>
          <t>GLOBAL_CHECK</t>
        </is>
      </c>
      <c r="G77" s="50" t="inlineStr">
        <is>
          <t>COOLDOWN_LOCKS</t>
        </is>
      </c>
      <c r="H77" s="47" t="inlineStr">
        <is>
          <t>GENERAL — uniform</t>
        </is>
      </c>
      <c r="I77" s="47" t="inlineStr">
        <is>
          <t>LIVE — wired</t>
        </is>
      </c>
      <c r="J77" s="47" t="n"/>
      <c r="K77" s="51" t="inlineStr">
        <is>
          <t>1/4</t>
        </is>
      </c>
      <c r="L77" s="51" t="inlineStr">
        <is>
          <t>OFF, 15m, 1h, 4h, D (5 options)</t>
        </is>
      </c>
      <c r="M77" s="51" t="inlineStr">
        <is>
          <t>15m</t>
        </is>
      </c>
      <c r="N77" s="51" t="inlineStr">
        <is>
          <t>TF selector</t>
        </is>
      </c>
      <c r="O77" s="51" t="inlineStr">
        <is>
          <t>COOLDOWN_LOCKS_FILTER_TF</t>
        </is>
      </c>
      <c r="P77" s="51" t="inlineStr">
        <is>
          <t>getattr(cfg,"COOLDOWN_LOCKS_FILTER_TF")</t>
        </is>
      </c>
      <c r="Q77" s="35" t="inlineStr">
        <is>
          <t>YES</t>
        </is>
      </c>
    </row>
    <row r="78" ht="15.75" customHeight="1" s="67">
      <c r="A78" s="47" t="n">
        <v>19</v>
      </c>
      <c r="B78" s="48" t="inlineStr">
        <is>
          <t>CRYPTO_SPIKE_FADE_THRESHOLD_PCT</t>
        </is>
      </c>
      <c r="C78" s="49" t="inlineStr">
        <is>
          <t>10</t>
        </is>
      </c>
      <c r="D78" s="50" t="inlineStr">
        <is>
          <t>Blocks entries after crypto spike &gt; threshold (fade the spike). | Live read: `ME_LOOKBACK_DAYS', 'ADAPTIVE_REGIME_MIN_SIGNALS', 'ADAPTIVE_REGIME_NPZ_CACHE_HOU`</t>
        </is>
      </c>
      <c r="E78" s="50" t="inlineStr">
        <is>
          <t>GLOBAL_CHECK, STOCKS_EXIT</t>
        </is>
      </c>
      <c r="F78" s="47" t="inlineStr">
        <is>
          <t>GLOBAL_CHECK, STOCKS_EXIT</t>
        </is>
      </c>
      <c r="G78" s="50" t="inlineStr">
        <is>
          <t>CRYPTO_SPIKE_FADE_THRESHOLD_PCT</t>
        </is>
      </c>
      <c r="H78" s="47" t="inlineStr">
        <is>
          <t>GENERAL</t>
        </is>
      </c>
      <c r="I78" s="47" t="inlineStr">
        <is>
          <t>LIVE — wired</t>
        </is>
      </c>
      <c r="J78" s="47" t="n"/>
      <c r="K78" s="51" t="inlineStr">
        <is>
          <t>—</t>
        </is>
      </c>
      <c r="L78" s="51" t="inlineStr">
        <is>
          <t>10.0, ±25%, ±50% (4)</t>
        </is>
      </c>
      <c r="M78" s="51" t="inlineStr">
        <is>
          <t>10.0</t>
        </is>
      </c>
      <c r="N78" s="51" t="inlineStr">
        <is>
          <t>threshold</t>
        </is>
      </c>
      <c r="O78" s="51" t="inlineStr">
        <is>
          <t>CRYPTO_SPIKE_FADE_THRESHOLD_PCT</t>
        </is>
      </c>
      <c r="P78" s="51" t="inlineStr">
        <is>
          <t>getattr(cfg,"CRYPTO_SPIKE_FADE_THRESHOLD_PCT")</t>
        </is>
      </c>
      <c r="Q78" s="35" t="inlineStr">
        <is>
          <t>YES</t>
        </is>
      </c>
    </row>
    <row r="79" ht="15.75" customHeight="1" s="67">
      <c r="A79" s="47" t="n">
        <v>19</v>
      </c>
      <c r="B79" s="52" t="inlineStr">
        <is>
          <t>CRYPTO_SPIKE_FADE_THRESHOLD_PCT</t>
        </is>
      </c>
      <c r="C79" s="53" t="inlineStr">
        <is>
          <t>12.5</t>
        </is>
      </c>
      <c r="D79" s="50" t="inlineStr">
        <is>
          <t>Blocks entries after crypto spike &gt; threshold (fade the spike). | Live read: `ME_LOOKBACK_DAYS', 'ADAPTIVE_REGIME_MIN_SIGNALS', 'ADAPTIVE_REGIME_NPZ_CACHE_HOU`</t>
        </is>
      </c>
      <c r="E79" s="50" t="inlineStr">
        <is>
          <t>GLOBAL_CHECK, STOCKS_EXIT</t>
        </is>
      </c>
      <c r="F79" s="47" t="inlineStr">
        <is>
          <t>GLOBAL_CHECK, STOCKS_EXIT</t>
        </is>
      </c>
      <c r="G79" s="50" t="inlineStr">
        <is>
          <t>CRYPTO_SPIKE_FADE_THRESHOLD_PCT</t>
        </is>
      </c>
      <c r="H79" s="47" t="inlineStr">
        <is>
          <t>GENERAL</t>
        </is>
      </c>
      <c r="I79" s="47" t="inlineStr">
        <is>
          <t>LIVE — wired</t>
        </is>
      </c>
      <c r="J79" s="47" t="n"/>
      <c r="K79" s="51" t="inlineStr">
        <is>
          <t>—</t>
        </is>
      </c>
      <c r="L79" s="51" t="inlineStr">
        <is>
          <t>10.0, ±25%, ±50% (4)</t>
        </is>
      </c>
      <c r="M79" s="51" t="inlineStr">
        <is>
          <t>10.0</t>
        </is>
      </c>
      <c r="N79" s="51" t="inlineStr">
        <is>
          <t>threshold</t>
        </is>
      </c>
      <c r="O79" s="51" t="inlineStr">
        <is>
          <t>CRYPTO_SPIKE_FADE_THRESHOLD_PCT</t>
        </is>
      </c>
      <c r="P79" s="51" t="inlineStr">
        <is>
          <t>getattr(cfg,"CRYPTO_SPIKE_FADE_THRESHOLD_PCT")</t>
        </is>
      </c>
      <c r="Q79" s="35" t="inlineStr">
        <is>
          <t>NO</t>
        </is>
      </c>
    </row>
    <row r="80" ht="15.75" customHeight="1" s="67">
      <c r="A80" s="47" t="n">
        <v>19</v>
      </c>
      <c r="B80" s="52" t="inlineStr">
        <is>
          <t>CRYPTO_SPIKE_FADE_THRESHOLD_PCT</t>
        </is>
      </c>
      <c r="C80" s="53" t="inlineStr">
        <is>
          <t>7.5</t>
        </is>
      </c>
      <c r="D80" s="50" t="inlineStr">
        <is>
          <t>Blocks entries after crypto spike &gt; threshold (fade the spike). | Live read: `ME_LOOKBACK_DAYS', 'ADAPTIVE_REGIME_MIN_SIGNALS', 'ADAPTIVE_REGIME_NPZ_CACHE_HOU`</t>
        </is>
      </c>
      <c r="E80" s="50" t="inlineStr">
        <is>
          <t>GLOBAL_CHECK, STOCKS_EXIT</t>
        </is>
      </c>
      <c r="F80" s="47" t="inlineStr">
        <is>
          <t>GLOBAL_CHECK, STOCKS_EXIT</t>
        </is>
      </c>
      <c r="G80" s="50" t="inlineStr">
        <is>
          <t>CRYPTO_SPIKE_FADE_THRESHOLD_PCT</t>
        </is>
      </c>
      <c r="H80" s="47" t="inlineStr">
        <is>
          <t>GENERAL</t>
        </is>
      </c>
      <c r="I80" s="47" t="inlineStr">
        <is>
          <t>LIVE — wired</t>
        </is>
      </c>
      <c r="J80" s="47" t="n"/>
      <c r="K80" s="51" t="inlineStr">
        <is>
          <t>—</t>
        </is>
      </c>
      <c r="L80" s="51" t="inlineStr">
        <is>
          <t>10.0, ±25%, ±50% (4)</t>
        </is>
      </c>
      <c r="M80" s="51" t="inlineStr">
        <is>
          <t>10.0</t>
        </is>
      </c>
      <c r="N80" s="51" t="inlineStr">
        <is>
          <t>threshold</t>
        </is>
      </c>
      <c r="O80" s="51" t="inlineStr">
        <is>
          <t>CRYPTO_SPIKE_FADE_THRESHOLD_PCT</t>
        </is>
      </c>
      <c r="P80" s="51" t="inlineStr">
        <is>
          <t>getattr(cfg,"CRYPTO_SPIKE_FADE_THRESHOLD_PCT")</t>
        </is>
      </c>
      <c r="Q80" s="35" t="inlineStr">
        <is>
          <t>NO</t>
        </is>
      </c>
    </row>
    <row r="81" ht="15.75" customHeight="1" s="67">
      <c r="A81" s="47" t="n">
        <v>19</v>
      </c>
      <c r="B81" s="52" t="inlineStr">
        <is>
          <t>CRYPTO_SPIKE_FADE_THRESHOLD_PCT</t>
        </is>
      </c>
      <c r="C81" s="53" t="inlineStr">
        <is>
          <t>5</t>
        </is>
      </c>
      <c r="D81" s="50" t="inlineStr">
        <is>
          <t>Blocks entries after crypto spike &gt; threshold (fade the spike). | Live read: `ME_LOOKBACK_DAYS', 'ADAPTIVE_REGIME_MIN_SIGNALS', 'ADAPTIVE_REGIME_NPZ_CACHE_HOU`</t>
        </is>
      </c>
      <c r="E81" s="50" t="inlineStr">
        <is>
          <t>GLOBAL_CHECK, STOCKS_EXIT</t>
        </is>
      </c>
      <c r="F81" s="47" t="inlineStr">
        <is>
          <t>GLOBAL_CHECK, STOCKS_EXIT</t>
        </is>
      </c>
      <c r="G81" s="50" t="inlineStr">
        <is>
          <t>CRYPTO_SPIKE_FADE_THRESHOLD_PCT</t>
        </is>
      </c>
      <c r="H81" s="47" t="inlineStr">
        <is>
          <t>GENERAL</t>
        </is>
      </c>
      <c r="I81" s="47" t="inlineStr">
        <is>
          <t>LIVE — wired</t>
        </is>
      </c>
      <c r="J81" s="47" t="n"/>
      <c r="K81" s="51" t="inlineStr">
        <is>
          <t>—</t>
        </is>
      </c>
      <c r="L81" s="51" t="inlineStr">
        <is>
          <t>10.0, ±25%, ±50% (4)</t>
        </is>
      </c>
      <c r="M81" s="51" t="inlineStr">
        <is>
          <t>10.0</t>
        </is>
      </c>
      <c r="N81" s="51" t="inlineStr">
        <is>
          <t>threshold</t>
        </is>
      </c>
      <c r="O81" s="51" t="inlineStr">
        <is>
          <t>CRYPTO_SPIKE_FADE_THRESHOLD_PCT</t>
        </is>
      </c>
      <c r="P81" s="51" t="inlineStr">
        <is>
          <t>getattr(cfg,"CRYPTO_SPIKE_FADE_THRESHOLD_PCT")</t>
        </is>
      </c>
      <c r="Q81" s="35" t="inlineStr">
        <is>
          <t>NO</t>
        </is>
      </c>
    </row>
    <row r="82" ht="15.75" customHeight="1" s="67">
      <c r="A82" s="54" t="n">
        <v>20</v>
      </c>
      <c r="B82" s="55" t="inlineStr">
        <is>
          <t>DC_BREACH_REDUCE_FILTER_TF</t>
        </is>
      </c>
      <c r="C82" s="53" t="inlineStr">
        <is>
          <t>OFF</t>
        </is>
      </c>
      <c r="D82" s="56" t="inlineStr">
        <is>
          <t>Reduce: when DC channel is breached against position, requires FILTER_TF confirm before partial reduce. | Live read: `_EXHAUSTIVE_REDUCE_LIST_LIVE = ['DC_BREACH_REDUCE_ENABLED', 'DC_BREACH_REDUCE_FI`</t>
        </is>
      </c>
      <c r="E82" s="56" t="inlineStr">
        <is>
          <t>GLOBAL_CHECK</t>
        </is>
      </c>
      <c r="F82" s="54" t="inlineStr">
        <is>
          <t>GLOBAL_CHECK</t>
        </is>
      </c>
      <c r="G82" s="56" t="inlineStr">
        <is>
          <t>DC breach reduce</t>
        </is>
      </c>
      <c r="H82" s="54" t="inlineStr">
        <is>
          <t>SPECIFIC — only gated switches</t>
        </is>
      </c>
      <c r="I82" s="54" t="inlineStr">
        <is>
          <t>LIVE — wired</t>
        </is>
      </c>
      <c r="J82" s="54" t="n"/>
      <c r="K82" s="51" t="inlineStr">
        <is>
          <t>1/4</t>
        </is>
      </c>
      <c r="L82" s="51" t="inlineStr">
        <is>
          <t>OFF, 15m, 1h, 4h, D (5 options)</t>
        </is>
      </c>
      <c r="M82" s="51" t="inlineStr">
        <is>
          <t>15m</t>
        </is>
      </c>
      <c r="N82" s="51" t="inlineStr">
        <is>
          <t>TF selector</t>
        </is>
      </c>
      <c r="O82" s="51" t="inlineStr">
        <is>
          <t>DC_BREACH_REDUCE_FILTER_TF</t>
        </is>
      </c>
      <c r="P82" s="51" t="inlineStr">
        <is>
          <t>getattr(cfg,"DC_BREACH_REDUCE_FILTER_TF")</t>
        </is>
      </c>
      <c r="Q82" s="35" t="inlineStr">
        <is>
          <t>NO</t>
        </is>
      </c>
    </row>
    <row r="83" ht="15.75" customHeight="1" s="67">
      <c r="A83" s="54" t="n">
        <v>20</v>
      </c>
      <c r="B83" s="55" t="inlineStr">
        <is>
          <t>DC_BREACH_REDUCE_FILTER_TF</t>
        </is>
      </c>
      <c r="C83" s="53" t="inlineStr">
        <is>
          <t>D</t>
        </is>
      </c>
      <c r="D83" s="56" t="inlineStr">
        <is>
          <t>Reduce: when DC channel is breached against position, requires FILTER_TF confirm before partial reduce. | Live read: `_EXHAUSTIVE_REDUCE_LIST_LIVE = ['DC_BREACH_REDUCE_ENABLED', 'DC_BREACH_REDUCE_FI`</t>
        </is>
      </c>
      <c r="E83" s="56" t="inlineStr">
        <is>
          <t>GLOBAL_CHECK</t>
        </is>
      </c>
      <c r="F83" s="54" t="inlineStr">
        <is>
          <t>GLOBAL_CHECK</t>
        </is>
      </c>
      <c r="G83" s="56" t="inlineStr">
        <is>
          <t>DC breach reduce</t>
        </is>
      </c>
      <c r="H83" s="54" t="inlineStr">
        <is>
          <t>SPECIFIC — only gated switches</t>
        </is>
      </c>
      <c r="I83" s="54" t="inlineStr">
        <is>
          <t>LIVE — wired</t>
        </is>
      </c>
      <c r="J83" s="54" t="n"/>
      <c r="K83" s="51" t="inlineStr">
        <is>
          <t>1/4</t>
        </is>
      </c>
      <c r="L83" s="51" t="inlineStr">
        <is>
          <t>OFF, 15m, 1h, 4h, D (5 options)</t>
        </is>
      </c>
      <c r="M83" s="51" t="inlineStr">
        <is>
          <t>15m</t>
        </is>
      </c>
      <c r="N83" s="51" t="inlineStr">
        <is>
          <t>TF selector</t>
        </is>
      </c>
      <c r="O83" s="51" t="inlineStr">
        <is>
          <t>DC_BREACH_REDUCE_FILTER_TF</t>
        </is>
      </c>
      <c r="P83" s="51" t="inlineStr">
        <is>
          <t>getattr(cfg,"DC_BREACH_REDUCE_FILTER_TF")</t>
        </is>
      </c>
      <c r="Q83" s="35" t="inlineStr">
        <is>
          <t>NO</t>
        </is>
      </c>
    </row>
    <row r="84" ht="15.75" customHeight="1" s="67">
      <c r="A84" s="54" t="n">
        <v>20</v>
      </c>
      <c r="B84" s="55" t="inlineStr">
        <is>
          <t>DC_BREACH_REDUCE_FILTER_TF</t>
        </is>
      </c>
      <c r="C84" s="53" t="inlineStr">
        <is>
          <t>4h</t>
        </is>
      </c>
      <c r="D84" s="56" t="inlineStr">
        <is>
          <t>Reduce: when DC channel is breached against position, requires FILTER_TF confirm before partial reduce. | Live read: `_EXHAUSTIVE_REDUCE_LIST_LIVE = ['DC_BREACH_REDUCE_ENABLED', 'DC_BREACH_REDUCE_FI`</t>
        </is>
      </c>
      <c r="E84" s="56" t="inlineStr">
        <is>
          <t>GLOBAL_CHECK</t>
        </is>
      </c>
      <c r="F84" s="54" t="inlineStr">
        <is>
          <t>GLOBAL_CHECK</t>
        </is>
      </c>
      <c r="G84" s="56" t="inlineStr">
        <is>
          <t>DC breach reduce</t>
        </is>
      </c>
      <c r="H84" s="54" t="inlineStr">
        <is>
          <t>SPECIFIC — only gated switches</t>
        </is>
      </c>
      <c r="I84" s="54" t="inlineStr">
        <is>
          <t>LIVE — wired</t>
        </is>
      </c>
      <c r="J84" s="54" t="n"/>
      <c r="K84" s="51" t="inlineStr">
        <is>
          <t>1/4</t>
        </is>
      </c>
      <c r="L84" s="51" t="inlineStr">
        <is>
          <t>OFF, 15m, 1h, 4h, D (5 options)</t>
        </is>
      </c>
      <c r="M84" s="51" t="inlineStr">
        <is>
          <t>15m</t>
        </is>
      </c>
      <c r="N84" s="51" t="inlineStr">
        <is>
          <t>TF selector</t>
        </is>
      </c>
      <c r="O84" s="51" t="inlineStr">
        <is>
          <t>DC_BREACH_REDUCE_FILTER_TF</t>
        </is>
      </c>
      <c r="P84" s="51" t="inlineStr">
        <is>
          <t>getattr(cfg,"DC_BREACH_REDUCE_FILTER_TF")</t>
        </is>
      </c>
      <c r="Q84" s="35" t="inlineStr">
        <is>
          <t>NO</t>
        </is>
      </c>
    </row>
    <row r="85" ht="15.75" customHeight="1" s="67">
      <c r="A85" s="54" t="n">
        <v>20</v>
      </c>
      <c r="B85" s="55" t="inlineStr">
        <is>
          <t>DC_BREACH_REDUCE_FILTER_TF</t>
        </is>
      </c>
      <c r="C85" s="53" t="inlineStr">
        <is>
          <t>1h</t>
        </is>
      </c>
      <c r="D85" s="56" t="inlineStr">
        <is>
          <t>Reduce: when DC channel is breached against position, requires FILTER_TF confirm before partial reduce. | Live read: `_EXHAUSTIVE_REDUCE_LIST_LIVE = ['DC_BREACH_REDUCE_ENABLED', 'DC_BREACH_REDUCE_FI`</t>
        </is>
      </c>
      <c r="E85" s="56" t="inlineStr">
        <is>
          <t>GLOBAL_CHECK</t>
        </is>
      </c>
      <c r="F85" s="54" t="inlineStr">
        <is>
          <t>GLOBAL_CHECK</t>
        </is>
      </c>
      <c r="G85" s="56" t="inlineStr">
        <is>
          <t>DC breach reduce</t>
        </is>
      </c>
      <c r="H85" s="54" t="inlineStr">
        <is>
          <t>SPECIFIC — only gated switches</t>
        </is>
      </c>
      <c r="I85" s="54" t="inlineStr">
        <is>
          <t>LIVE — wired</t>
        </is>
      </c>
      <c r="J85" s="54" t="n"/>
      <c r="K85" s="51" t="inlineStr">
        <is>
          <t>1/4</t>
        </is>
      </c>
      <c r="L85" s="51" t="inlineStr">
        <is>
          <t>OFF, 15m, 1h, 4h, D (5 options)</t>
        </is>
      </c>
      <c r="M85" s="51" t="inlineStr">
        <is>
          <t>15m</t>
        </is>
      </c>
      <c r="N85" s="51" t="inlineStr">
        <is>
          <t>TF selector</t>
        </is>
      </c>
      <c r="O85" s="51" t="inlineStr">
        <is>
          <t>DC_BREACH_REDUCE_FILTER_TF</t>
        </is>
      </c>
      <c r="P85" s="51" t="inlineStr">
        <is>
          <t>getattr(cfg,"DC_BREACH_REDUCE_FILTER_TF")</t>
        </is>
      </c>
      <c r="Q85" s="35" t="inlineStr">
        <is>
          <t>NO</t>
        </is>
      </c>
    </row>
    <row r="86" ht="15.75" customHeight="1" s="67">
      <c r="A86" s="54" t="n">
        <v>20</v>
      </c>
      <c r="B86" s="57" t="inlineStr">
        <is>
          <t>DC_BREACH_REDUCE_FILTER_TF</t>
        </is>
      </c>
      <c r="C86" s="49" t="inlineStr">
        <is>
          <t>15m</t>
        </is>
      </c>
      <c r="D86" s="56" t="inlineStr">
        <is>
          <t>Reduce: when DC channel is breached against position, requires FILTER_TF confirm before partial reduce. | Live read: `_EXHAUSTIVE_REDUCE_LIST_LIVE = ['DC_BREACH_REDUCE_ENABLED', 'DC_BREACH_REDUCE_FI`</t>
        </is>
      </c>
      <c r="E86" s="56" t="inlineStr">
        <is>
          <t>GLOBAL_CHECK</t>
        </is>
      </c>
      <c r="F86" s="54" t="inlineStr">
        <is>
          <t>GLOBAL_CHECK</t>
        </is>
      </c>
      <c r="G86" s="56" t="inlineStr">
        <is>
          <t>DC breach reduce</t>
        </is>
      </c>
      <c r="H86" s="54" t="inlineStr">
        <is>
          <t>SPECIFIC — only gated switches</t>
        </is>
      </c>
      <c r="I86" s="54" t="inlineStr">
        <is>
          <t>LIVE — wired</t>
        </is>
      </c>
      <c r="J86" s="54" t="n"/>
      <c r="K86" s="51" t="inlineStr">
        <is>
          <t>1/4</t>
        </is>
      </c>
      <c r="L86" s="51" t="inlineStr">
        <is>
          <t>OFF, 15m, 1h, 4h, D (5 options)</t>
        </is>
      </c>
      <c r="M86" s="51" t="inlineStr">
        <is>
          <t>15m</t>
        </is>
      </c>
      <c r="N86" s="51" t="inlineStr">
        <is>
          <t>TF selector</t>
        </is>
      </c>
      <c r="O86" s="51" t="inlineStr">
        <is>
          <t>DC_BREACH_REDUCE_FILTER_TF</t>
        </is>
      </c>
      <c r="P86" s="51" t="inlineStr">
        <is>
          <t>getattr(cfg,"DC_BREACH_REDUCE_FILTER_TF")</t>
        </is>
      </c>
      <c r="Q86" s="35" t="inlineStr">
        <is>
          <t>YES</t>
        </is>
      </c>
    </row>
    <row r="87" ht="15.75" customHeight="1" s="67">
      <c r="A87" s="54" t="n">
        <v>21</v>
      </c>
      <c r="B87" s="55" t="inlineStr">
        <is>
          <t>DC_BREAK_FILTER_TF</t>
        </is>
      </c>
      <c r="C87" s="53" t="inlineStr">
        <is>
          <t>OFF</t>
        </is>
      </c>
      <c r="D87" s="56" t="inlineStr">
        <is>
          <t>Donchian break confirmation on FILTER_TF before breakout entry. | Live read: `RY_REENTRY_K15_HIGH_SIZE_FRAC', 'OBLIGATORY_REENTRY_LONG_ENABLED', 'OBLIGATORY_R`</t>
        </is>
      </c>
      <c r="E87" s="56" t="inlineStr">
        <is>
          <t>ENTRY, GLOBAL_CHECK, REENTRY, STOCKS_EXIT</t>
        </is>
      </c>
      <c r="F87" s="54" t="inlineStr">
        <is>
          <t>ENTRY, GLOBAL_CHECK, REENTRY, STOCKS_EXIT</t>
        </is>
      </c>
      <c r="G87" s="56" t="inlineStr">
        <is>
          <t>Donchian breakout</t>
        </is>
      </c>
      <c r="H87" s="54" t="inlineStr">
        <is>
          <t>SPECIFIC — only gated switches</t>
        </is>
      </c>
      <c r="I87" s="54" t="inlineStr">
        <is>
          <t>LIVE — wired</t>
        </is>
      </c>
      <c r="J87" s="54" t="n"/>
      <c r="K87" s="51" t="inlineStr">
        <is>
          <t>1/4</t>
        </is>
      </c>
      <c r="L87" s="51" t="inlineStr">
        <is>
          <t>OFF, 15m, 1h, 4h, D (5 options)</t>
        </is>
      </c>
      <c r="M87" s="51" t="inlineStr">
        <is>
          <t>15m</t>
        </is>
      </c>
      <c r="N87" s="51" t="inlineStr">
        <is>
          <t>TF selector</t>
        </is>
      </c>
      <c r="O87" s="51" t="inlineStr">
        <is>
          <t>DC_BREAK_FILTER_TF</t>
        </is>
      </c>
      <c r="P87" s="51" t="inlineStr">
        <is>
          <t>getattr(cfg,"DC_BREAK_FILTER_TF")</t>
        </is>
      </c>
      <c r="Q87" s="35" t="inlineStr">
        <is>
          <t>NO</t>
        </is>
      </c>
    </row>
    <row r="88" ht="15.75" customHeight="1" s="67">
      <c r="A88" s="54" t="n">
        <v>21</v>
      </c>
      <c r="B88" s="55" t="inlineStr">
        <is>
          <t>DC_BREAK_FILTER_TF</t>
        </is>
      </c>
      <c r="C88" s="53" t="inlineStr">
        <is>
          <t>D</t>
        </is>
      </c>
      <c r="D88" s="56" t="inlineStr">
        <is>
          <t>Donchian break confirmation on FILTER_TF before breakout entry. | Live read: `RY_REENTRY_K15_HIGH_SIZE_FRAC', 'OBLIGATORY_REENTRY_LONG_ENABLED', 'OBLIGATORY_R`</t>
        </is>
      </c>
      <c r="E88" s="56" t="inlineStr">
        <is>
          <t>ENTRY, GLOBAL_CHECK, REENTRY, STOCKS_EXIT</t>
        </is>
      </c>
      <c r="F88" s="54" t="inlineStr">
        <is>
          <t>ENTRY, GLOBAL_CHECK, REENTRY, STOCKS_EXIT</t>
        </is>
      </c>
      <c r="G88" s="56" t="inlineStr">
        <is>
          <t>Donchian breakout</t>
        </is>
      </c>
      <c r="H88" s="54" t="inlineStr">
        <is>
          <t>SPECIFIC — only gated switches</t>
        </is>
      </c>
      <c r="I88" s="54" t="inlineStr">
        <is>
          <t>LIVE — wired</t>
        </is>
      </c>
      <c r="J88" s="54" t="n"/>
      <c r="K88" s="51" t="inlineStr">
        <is>
          <t>1/4</t>
        </is>
      </c>
      <c r="L88" s="51" t="inlineStr">
        <is>
          <t>OFF, 15m, 1h, 4h, D (5 options)</t>
        </is>
      </c>
      <c r="M88" s="51" t="inlineStr">
        <is>
          <t>15m</t>
        </is>
      </c>
      <c r="N88" s="51" t="inlineStr">
        <is>
          <t>TF selector</t>
        </is>
      </c>
      <c r="O88" s="51" t="inlineStr">
        <is>
          <t>DC_BREAK_FILTER_TF</t>
        </is>
      </c>
      <c r="P88" s="51" t="inlineStr">
        <is>
          <t>getattr(cfg,"DC_BREAK_FILTER_TF")</t>
        </is>
      </c>
      <c r="Q88" s="35" t="inlineStr">
        <is>
          <t>NO</t>
        </is>
      </c>
    </row>
    <row r="89" ht="15.75" customHeight="1" s="67">
      <c r="A89" s="54" t="n">
        <v>21</v>
      </c>
      <c r="B89" s="55" t="inlineStr">
        <is>
          <t>DC_BREAK_FILTER_TF</t>
        </is>
      </c>
      <c r="C89" s="53" t="inlineStr">
        <is>
          <t>4h</t>
        </is>
      </c>
      <c r="D89" s="56" t="inlineStr">
        <is>
          <t>Donchian break confirmation on FILTER_TF before breakout entry. | Live read: `RY_REENTRY_K15_HIGH_SIZE_FRAC', 'OBLIGATORY_REENTRY_LONG_ENABLED', 'OBLIGATORY_R`</t>
        </is>
      </c>
      <c r="E89" s="56" t="inlineStr">
        <is>
          <t>ENTRY, GLOBAL_CHECK, REENTRY, STOCKS_EXIT</t>
        </is>
      </c>
      <c r="F89" s="54" t="inlineStr">
        <is>
          <t>ENTRY, GLOBAL_CHECK, REENTRY, STOCKS_EXIT</t>
        </is>
      </c>
      <c r="G89" s="56" t="inlineStr">
        <is>
          <t>Donchian breakout</t>
        </is>
      </c>
      <c r="H89" s="54" t="inlineStr">
        <is>
          <t>SPECIFIC — only gated switches</t>
        </is>
      </c>
      <c r="I89" s="54" t="inlineStr">
        <is>
          <t>LIVE — wired</t>
        </is>
      </c>
      <c r="J89" s="54" t="n"/>
      <c r="K89" s="51" t="inlineStr">
        <is>
          <t>1/4</t>
        </is>
      </c>
      <c r="L89" s="51" t="inlineStr">
        <is>
          <t>OFF, 15m, 1h, 4h, D (5 options)</t>
        </is>
      </c>
      <c r="M89" s="51" t="inlineStr">
        <is>
          <t>15m</t>
        </is>
      </c>
      <c r="N89" s="51" t="inlineStr">
        <is>
          <t>TF selector</t>
        </is>
      </c>
      <c r="O89" s="51" t="inlineStr">
        <is>
          <t>DC_BREAK_FILTER_TF</t>
        </is>
      </c>
      <c r="P89" s="51" t="inlineStr">
        <is>
          <t>getattr(cfg,"DC_BREAK_FILTER_TF")</t>
        </is>
      </c>
      <c r="Q89" s="35" t="inlineStr">
        <is>
          <t>NO</t>
        </is>
      </c>
    </row>
    <row r="90" ht="15.75" customHeight="1" s="67">
      <c r="A90" s="54" t="n">
        <v>21</v>
      </c>
      <c r="B90" s="55" t="inlineStr">
        <is>
          <t>DC_BREAK_FILTER_TF</t>
        </is>
      </c>
      <c r="C90" s="53" t="inlineStr">
        <is>
          <t>1h</t>
        </is>
      </c>
      <c r="D90" s="56" t="inlineStr">
        <is>
          <t>Donchian break confirmation on FILTER_TF before breakout entry. | Live read: `RY_REENTRY_K15_HIGH_SIZE_FRAC', 'OBLIGATORY_REENTRY_LONG_ENABLED', 'OBLIGATORY_R`</t>
        </is>
      </c>
      <c r="E90" s="56" t="inlineStr">
        <is>
          <t>ENTRY, GLOBAL_CHECK, REENTRY, STOCKS_EXIT</t>
        </is>
      </c>
      <c r="F90" s="54" t="inlineStr">
        <is>
          <t>ENTRY, GLOBAL_CHECK, REENTRY, STOCKS_EXIT</t>
        </is>
      </c>
      <c r="G90" s="56" t="inlineStr">
        <is>
          <t>Donchian breakout</t>
        </is>
      </c>
      <c r="H90" s="54" t="inlineStr">
        <is>
          <t>SPECIFIC — only gated switches</t>
        </is>
      </c>
      <c r="I90" s="54" t="inlineStr">
        <is>
          <t>LIVE — wired</t>
        </is>
      </c>
      <c r="J90" s="54" t="n"/>
      <c r="K90" s="51" t="inlineStr">
        <is>
          <t>1/4</t>
        </is>
      </c>
      <c r="L90" s="51" t="inlineStr">
        <is>
          <t>OFF, 15m, 1h, 4h, D (5 options)</t>
        </is>
      </c>
      <c r="M90" s="51" t="inlineStr">
        <is>
          <t>15m</t>
        </is>
      </c>
      <c r="N90" s="51" t="inlineStr">
        <is>
          <t>TF selector</t>
        </is>
      </c>
      <c r="O90" s="51" t="inlineStr">
        <is>
          <t>DC_BREAK_FILTER_TF</t>
        </is>
      </c>
      <c r="P90" s="51" t="inlineStr">
        <is>
          <t>getattr(cfg,"DC_BREAK_FILTER_TF")</t>
        </is>
      </c>
      <c r="Q90" s="35" t="inlineStr">
        <is>
          <t>NO</t>
        </is>
      </c>
    </row>
    <row r="91" ht="15.75" customHeight="1" s="67">
      <c r="A91" s="54" t="n">
        <v>21</v>
      </c>
      <c r="B91" s="57" t="inlineStr">
        <is>
          <t>DC_BREAK_FILTER_TF</t>
        </is>
      </c>
      <c r="C91" s="49" t="inlineStr">
        <is>
          <t>15m</t>
        </is>
      </c>
      <c r="D91" s="56" t="inlineStr">
        <is>
          <t>Donchian break confirmation on FILTER_TF before breakout entry. | Live read: `RY_REENTRY_K15_HIGH_SIZE_FRAC', 'OBLIGATORY_REENTRY_LONG_ENABLED', 'OBLIGATORY_R`</t>
        </is>
      </c>
      <c r="E91" s="56" t="inlineStr">
        <is>
          <t>ENTRY, GLOBAL_CHECK, REENTRY, STOCKS_EXIT</t>
        </is>
      </c>
      <c r="F91" s="54" t="inlineStr">
        <is>
          <t>ENTRY, GLOBAL_CHECK, REENTRY, STOCKS_EXIT</t>
        </is>
      </c>
      <c r="G91" s="56" t="inlineStr">
        <is>
          <t>Donchian breakout</t>
        </is>
      </c>
      <c r="H91" s="54" t="inlineStr">
        <is>
          <t>SPECIFIC — only gated switches</t>
        </is>
      </c>
      <c r="I91" s="54" t="inlineStr">
        <is>
          <t>LIVE — wired</t>
        </is>
      </c>
      <c r="J91" s="54" t="n"/>
      <c r="K91" s="51" t="inlineStr">
        <is>
          <t>1/4</t>
        </is>
      </c>
      <c r="L91" s="51" t="inlineStr">
        <is>
          <t>OFF, 15m, 1h, 4h, D (5 options)</t>
        </is>
      </c>
      <c r="M91" s="51" t="inlineStr">
        <is>
          <t>15m</t>
        </is>
      </c>
      <c r="N91" s="51" t="inlineStr">
        <is>
          <t>TF selector</t>
        </is>
      </c>
      <c r="O91" s="51" t="inlineStr">
        <is>
          <t>DC_BREAK_FILTER_TF</t>
        </is>
      </c>
      <c r="P91" s="51" t="inlineStr">
        <is>
          <t>getattr(cfg,"DC_BREAK_FILTER_TF")</t>
        </is>
      </c>
      <c r="Q91" s="35" t="inlineStr">
        <is>
          <t>YES</t>
        </is>
      </c>
    </row>
    <row r="92" ht="15.75" customHeight="1" s="67">
      <c r="A92" s="54" t="n">
        <v>22</v>
      </c>
      <c r="B92" s="55" t="inlineStr">
        <is>
          <t>DC_MOMENTUM_BOTA_SCORER_FILTER_TF</t>
        </is>
      </c>
      <c r="C92" s="53" t="inlineStr">
        <is>
          <t>OFF</t>
        </is>
      </c>
      <c r="D92" s="56" t="inlineStr">
        <is>
          <t>BOTA momentum scorer confirmation on FILTER_TF. | Live read: `APTIVE_REGIME_SHARPE_FLOOR', 'BAND_ARROW_ENABLED', 'BAR_PATTERNS_FILTER_TF', 'BB`</t>
        </is>
      </c>
      <c r="E92" s="56" t="inlineStr">
        <is>
          <t>GLOBAL_CHECK</t>
        </is>
      </c>
      <c r="F92" s="54" t="inlineStr">
        <is>
          <t>GLOBAL_CHECK</t>
        </is>
      </c>
      <c r="G92" s="56" t="inlineStr">
        <is>
          <t>DC_MOMENTUM_BOTA_SCORER</t>
        </is>
      </c>
      <c r="H92" s="54" t="inlineStr">
        <is>
          <t>SPECIFIC — only gated switches</t>
        </is>
      </c>
      <c r="I92" s="54" t="inlineStr">
        <is>
          <t>LIVE — wired</t>
        </is>
      </c>
      <c r="J92" s="54" t="n"/>
      <c r="K92" s="51" t="inlineStr">
        <is>
          <t>1/4</t>
        </is>
      </c>
      <c r="L92" s="51" t="inlineStr">
        <is>
          <t>OFF, 15m, 1h, 4h, D (5 options)</t>
        </is>
      </c>
      <c r="M92" s="51" t="inlineStr">
        <is>
          <t>15m</t>
        </is>
      </c>
      <c r="N92" s="51" t="inlineStr">
        <is>
          <t>TF selector</t>
        </is>
      </c>
      <c r="O92" s="51" t="inlineStr">
        <is>
          <t>DC_MOMENTUM_BOTA_SCORER_FILTER_TF</t>
        </is>
      </c>
      <c r="P92" s="51" t="inlineStr">
        <is>
          <t>getattr(cfg,"DC_MOMENTUM_BOTA_SCORER_FILTER_TF")</t>
        </is>
      </c>
      <c r="Q92" s="35" t="inlineStr">
        <is>
          <t>NO</t>
        </is>
      </c>
    </row>
    <row r="93" ht="15.75" customHeight="1" s="67">
      <c r="A93" s="54" t="n">
        <v>22</v>
      </c>
      <c r="B93" s="55" t="inlineStr">
        <is>
          <t>DC_MOMENTUM_BOTA_SCORER_FILTER_TF</t>
        </is>
      </c>
      <c r="C93" s="53" t="inlineStr">
        <is>
          <t>D</t>
        </is>
      </c>
      <c r="D93" s="56" t="inlineStr">
        <is>
          <t>BOTA momentum scorer confirmation on FILTER_TF. | Live read: `APTIVE_REGIME_SHARPE_FLOOR', 'BAND_ARROW_ENABLED', 'BAR_PATTERNS_FILTER_TF', 'BB`</t>
        </is>
      </c>
      <c r="E93" s="56" t="inlineStr">
        <is>
          <t>GLOBAL_CHECK</t>
        </is>
      </c>
      <c r="F93" s="54" t="inlineStr">
        <is>
          <t>GLOBAL_CHECK</t>
        </is>
      </c>
      <c r="G93" s="56" t="inlineStr">
        <is>
          <t>DC_MOMENTUM_BOTA_SCORER</t>
        </is>
      </c>
      <c r="H93" s="54" t="inlineStr">
        <is>
          <t>SPECIFIC — only gated switches</t>
        </is>
      </c>
      <c r="I93" s="54" t="inlineStr">
        <is>
          <t>LIVE — wired</t>
        </is>
      </c>
      <c r="J93" s="54" t="n"/>
      <c r="K93" s="51" t="inlineStr">
        <is>
          <t>1/4</t>
        </is>
      </c>
      <c r="L93" s="51" t="inlineStr">
        <is>
          <t>OFF, 15m, 1h, 4h, D (5 options)</t>
        </is>
      </c>
      <c r="M93" s="51" t="inlineStr">
        <is>
          <t>15m</t>
        </is>
      </c>
      <c r="N93" s="51" t="inlineStr">
        <is>
          <t>TF selector</t>
        </is>
      </c>
      <c r="O93" s="51" t="inlineStr">
        <is>
          <t>DC_MOMENTUM_BOTA_SCORER_FILTER_TF</t>
        </is>
      </c>
      <c r="P93" s="51" t="inlineStr">
        <is>
          <t>getattr(cfg,"DC_MOMENTUM_BOTA_SCORER_FILTER_TF")</t>
        </is>
      </c>
      <c r="Q93" s="35" t="inlineStr">
        <is>
          <t>NO</t>
        </is>
      </c>
    </row>
    <row r="94" ht="15.75" customHeight="1" s="67">
      <c r="A94" s="54" t="n">
        <v>22</v>
      </c>
      <c r="B94" s="55" t="inlineStr">
        <is>
          <t>DC_MOMENTUM_BOTA_SCORER_FILTER_TF</t>
        </is>
      </c>
      <c r="C94" s="53" t="inlineStr">
        <is>
          <t>4h</t>
        </is>
      </c>
      <c r="D94" s="56" t="inlineStr">
        <is>
          <t>BOTA momentum scorer confirmation on FILTER_TF. | Live read: `APTIVE_REGIME_SHARPE_FLOOR', 'BAND_ARROW_ENABLED', 'BAR_PATTERNS_FILTER_TF', 'BB`</t>
        </is>
      </c>
      <c r="E94" s="56" t="inlineStr">
        <is>
          <t>GLOBAL_CHECK</t>
        </is>
      </c>
      <c r="F94" s="54" t="inlineStr">
        <is>
          <t>GLOBAL_CHECK</t>
        </is>
      </c>
      <c r="G94" s="56" t="inlineStr">
        <is>
          <t>DC_MOMENTUM_BOTA_SCORER</t>
        </is>
      </c>
      <c r="H94" s="54" t="inlineStr">
        <is>
          <t>SPECIFIC — only gated switches</t>
        </is>
      </c>
      <c r="I94" s="54" t="inlineStr">
        <is>
          <t>LIVE — wired</t>
        </is>
      </c>
      <c r="J94" s="54" t="n"/>
      <c r="K94" s="51" t="inlineStr">
        <is>
          <t>1/4</t>
        </is>
      </c>
      <c r="L94" s="51" t="inlineStr">
        <is>
          <t>OFF, 15m, 1h, 4h, D (5 options)</t>
        </is>
      </c>
      <c r="M94" s="51" t="inlineStr">
        <is>
          <t>15m</t>
        </is>
      </c>
      <c r="N94" s="51" t="inlineStr">
        <is>
          <t>TF selector</t>
        </is>
      </c>
      <c r="O94" s="51" t="inlineStr">
        <is>
          <t>DC_MOMENTUM_BOTA_SCORER_FILTER_TF</t>
        </is>
      </c>
      <c r="P94" s="51" t="inlineStr">
        <is>
          <t>getattr(cfg,"DC_MOMENTUM_BOTA_SCORER_FILTER_TF")</t>
        </is>
      </c>
      <c r="Q94" s="35" t="inlineStr">
        <is>
          <t>NO</t>
        </is>
      </c>
    </row>
    <row r="95" ht="15.75" customHeight="1" s="67">
      <c r="A95" s="54" t="n">
        <v>22</v>
      </c>
      <c r="B95" s="55" t="inlineStr">
        <is>
          <t>DC_MOMENTUM_BOTA_SCORER_FILTER_TF</t>
        </is>
      </c>
      <c r="C95" s="53" t="inlineStr">
        <is>
          <t>1h</t>
        </is>
      </c>
      <c r="D95" s="56" t="inlineStr">
        <is>
          <t>BOTA momentum scorer confirmation on FILTER_TF. | Live read: `APTIVE_REGIME_SHARPE_FLOOR', 'BAND_ARROW_ENABLED', 'BAR_PATTERNS_FILTER_TF', 'BB`</t>
        </is>
      </c>
      <c r="E95" s="56" t="inlineStr">
        <is>
          <t>GLOBAL_CHECK</t>
        </is>
      </c>
      <c r="F95" s="54" t="inlineStr">
        <is>
          <t>GLOBAL_CHECK</t>
        </is>
      </c>
      <c r="G95" s="56" t="inlineStr">
        <is>
          <t>DC_MOMENTUM_BOTA_SCORER</t>
        </is>
      </c>
      <c r="H95" s="54" t="inlineStr">
        <is>
          <t>SPECIFIC — only gated switches</t>
        </is>
      </c>
      <c r="I95" s="54" t="inlineStr">
        <is>
          <t>LIVE — wired</t>
        </is>
      </c>
      <c r="J95" s="54" t="n"/>
      <c r="K95" s="51" t="inlineStr">
        <is>
          <t>1/4</t>
        </is>
      </c>
      <c r="L95" s="51" t="inlineStr">
        <is>
          <t>OFF, 15m, 1h, 4h, D (5 options)</t>
        </is>
      </c>
      <c r="M95" s="51" t="inlineStr">
        <is>
          <t>15m</t>
        </is>
      </c>
      <c r="N95" s="51" t="inlineStr">
        <is>
          <t>TF selector</t>
        </is>
      </c>
      <c r="O95" s="51" t="inlineStr">
        <is>
          <t>DC_MOMENTUM_BOTA_SCORER_FILTER_TF</t>
        </is>
      </c>
      <c r="P95" s="51" t="inlineStr">
        <is>
          <t>getattr(cfg,"DC_MOMENTUM_BOTA_SCORER_FILTER_TF")</t>
        </is>
      </c>
      <c r="Q95" s="35" t="inlineStr">
        <is>
          <t>NO</t>
        </is>
      </c>
    </row>
    <row r="96" ht="15.75" customHeight="1" s="67">
      <c r="A96" s="54" t="n">
        <v>22</v>
      </c>
      <c r="B96" s="57" t="inlineStr">
        <is>
          <t>DC_MOMENTUM_BOTA_SCORER_FILTER_TF</t>
        </is>
      </c>
      <c r="C96" s="49" t="inlineStr">
        <is>
          <t>15m</t>
        </is>
      </c>
      <c r="D96" s="56" t="inlineStr">
        <is>
          <t>BOTA momentum scorer confirmation on FILTER_TF. | Live read: `APTIVE_REGIME_SHARPE_FLOOR', 'BAND_ARROW_ENABLED', 'BAR_PATTERNS_FILTER_TF', 'BB`</t>
        </is>
      </c>
      <c r="E96" s="56" t="inlineStr">
        <is>
          <t>GLOBAL_CHECK</t>
        </is>
      </c>
      <c r="F96" s="54" t="inlineStr">
        <is>
          <t>GLOBAL_CHECK</t>
        </is>
      </c>
      <c r="G96" s="56" t="inlineStr">
        <is>
          <t>DC_MOMENTUM_BOTA_SCORER</t>
        </is>
      </c>
      <c r="H96" s="54" t="inlineStr">
        <is>
          <t>SPECIFIC — only gated switches</t>
        </is>
      </c>
      <c r="I96" s="54" t="inlineStr">
        <is>
          <t>LIVE — wired</t>
        </is>
      </c>
      <c r="J96" s="54" t="n"/>
      <c r="K96" s="51" t="inlineStr">
        <is>
          <t>1/4</t>
        </is>
      </c>
      <c r="L96" s="51" t="inlineStr">
        <is>
          <t>OFF, 15m, 1h, 4h, D (5 options)</t>
        </is>
      </c>
      <c r="M96" s="51" t="inlineStr">
        <is>
          <t>15m</t>
        </is>
      </c>
      <c r="N96" s="51" t="inlineStr">
        <is>
          <t>TF selector</t>
        </is>
      </c>
      <c r="O96" s="51" t="inlineStr">
        <is>
          <t>DC_MOMENTUM_BOTA_SCORER_FILTER_TF</t>
        </is>
      </c>
      <c r="P96" s="51" t="inlineStr">
        <is>
          <t>getattr(cfg,"DC_MOMENTUM_BOTA_SCORER_FILTER_TF")</t>
        </is>
      </c>
      <c r="Q96" s="35" t="inlineStr">
        <is>
          <t>YES</t>
        </is>
      </c>
    </row>
    <row r="97" ht="15.75" customHeight="1" s="67">
      <c r="A97" s="47" t="n">
        <v>23</v>
      </c>
      <c r="B97" s="48" t="inlineStr">
        <is>
          <t>DC_MOMENT_STRONG_THRESHOLD</t>
        </is>
      </c>
      <c r="C97" s="49" t="inlineStr">
        <is>
          <t>40</t>
        </is>
      </c>
      <c r="D97" s="50" t="inlineStr">
        <is>
          <t>Threshold for strong momentum regime (DC momentum). | Live read: `ROW_ENABLED', 'BAR_PATTERNS_FILTER_TF', 'BB_PULLBACK_GATE_FILTER_TF', 'BB_PULLBA`</t>
        </is>
      </c>
      <c r="E97" s="50" t="inlineStr">
        <is>
          <t>ENTRY, GLOBAL_CHECK, STOCKS_EXIT</t>
        </is>
      </c>
      <c r="F97" s="47" t="inlineStr">
        <is>
          <t>ENTRY, GLOBAL_CHECK, STOCKS_EXIT</t>
        </is>
      </c>
      <c r="G97" s="50" t="inlineStr">
        <is>
          <t>DC_MOMENT_STRONG_THRESHOLD</t>
        </is>
      </c>
      <c r="H97" s="47" t="inlineStr">
        <is>
          <t>GENERAL</t>
        </is>
      </c>
      <c r="I97" s="47" t="inlineStr">
        <is>
          <t>LIVE — wired</t>
        </is>
      </c>
      <c r="J97" s="47" t="n"/>
      <c r="K97" s="51" t="inlineStr">
        <is>
          <t>—</t>
        </is>
      </c>
      <c r="L97" s="51" t="inlineStr">
        <is>
          <t>40.0, ±25%, ±50% (4)</t>
        </is>
      </c>
      <c r="M97" s="51" t="inlineStr">
        <is>
          <t>40.0</t>
        </is>
      </c>
      <c r="N97" s="51" t="inlineStr">
        <is>
          <t>threshold</t>
        </is>
      </c>
      <c r="O97" s="51" t="inlineStr">
        <is>
          <t>DC_MOMENT_STRONG_THRESHOLD</t>
        </is>
      </c>
      <c r="P97" s="51" t="inlineStr">
        <is>
          <t>getattr(cfg,"DC_MOMENT_STRONG_THRESHOLD")</t>
        </is>
      </c>
      <c r="Q97" s="35" t="inlineStr">
        <is>
          <t>YES</t>
        </is>
      </c>
    </row>
    <row r="98" ht="15.75" customHeight="1" s="67">
      <c r="A98" s="47" t="n">
        <v>23</v>
      </c>
      <c r="B98" s="52" t="inlineStr">
        <is>
          <t>DC_MOMENT_STRONG_THRESHOLD</t>
        </is>
      </c>
      <c r="C98" s="53" t="inlineStr">
        <is>
          <t>50</t>
        </is>
      </c>
      <c r="D98" s="50" t="inlineStr">
        <is>
          <t>Threshold for strong momentum regime (DC momentum). | Live read: `ROW_ENABLED', 'BAR_PATTERNS_FILTER_TF', 'BB_PULLBACK_GATE_FILTER_TF', 'BB_PULLBA`</t>
        </is>
      </c>
      <c r="E98" s="50" t="inlineStr">
        <is>
          <t>ENTRY, GLOBAL_CHECK, STOCKS_EXIT</t>
        </is>
      </c>
      <c r="F98" s="47" t="inlineStr">
        <is>
          <t>ENTRY, GLOBAL_CHECK, STOCKS_EXIT</t>
        </is>
      </c>
      <c r="G98" s="50" t="inlineStr">
        <is>
          <t>DC_MOMENT_STRONG_THRESHOLD</t>
        </is>
      </c>
      <c r="H98" s="47" t="inlineStr">
        <is>
          <t>GENERAL</t>
        </is>
      </c>
      <c r="I98" s="47" t="inlineStr">
        <is>
          <t>LIVE — wired</t>
        </is>
      </c>
      <c r="J98" s="47" t="n"/>
      <c r="K98" s="51" t="inlineStr">
        <is>
          <t>—</t>
        </is>
      </c>
      <c r="L98" s="51" t="inlineStr">
        <is>
          <t>40.0, ±25%, ±50% (4)</t>
        </is>
      </c>
      <c r="M98" s="51" t="inlineStr">
        <is>
          <t>40.0</t>
        </is>
      </c>
      <c r="N98" s="51" t="inlineStr">
        <is>
          <t>threshold</t>
        </is>
      </c>
      <c r="O98" s="51" t="inlineStr">
        <is>
          <t>DC_MOMENT_STRONG_THRESHOLD</t>
        </is>
      </c>
      <c r="P98" s="51" t="inlineStr">
        <is>
          <t>getattr(cfg,"DC_MOMENT_STRONG_THRESHOLD")</t>
        </is>
      </c>
      <c r="Q98" s="35" t="inlineStr">
        <is>
          <t>NO</t>
        </is>
      </c>
    </row>
    <row r="99" ht="15.75" customHeight="1" s="67">
      <c r="A99" s="47" t="n">
        <v>23</v>
      </c>
      <c r="B99" s="52" t="inlineStr">
        <is>
          <t>DC_MOMENT_STRONG_THRESHOLD</t>
        </is>
      </c>
      <c r="C99" s="53" t="inlineStr">
        <is>
          <t>30</t>
        </is>
      </c>
      <c r="D99" s="50" t="inlineStr">
        <is>
          <t>Threshold for strong momentum regime (DC momentum). | Live read: `ROW_ENABLED', 'BAR_PATTERNS_FILTER_TF', 'BB_PULLBACK_GATE_FILTER_TF', 'BB_PULLBA`</t>
        </is>
      </c>
      <c r="E99" s="50" t="inlineStr">
        <is>
          <t>ENTRY, GLOBAL_CHECK, STOCKS_EXIT</t>
        </is>
      </c>
      <c r="F99" s="47" t="inlineStr">
        <is>
          <t>ENTRY, GLOBAL_CHECK, STOCKS_EXIT</t>
        </is>
      </c>
      <c r="G99" s="50" t="inlineStr">
        <is>
          <t>DC_MOMENT_STRONG_THRESHOLD</t>
        </is>
      </c>
      <c r="H99" s="47" t="inlineStr">
        <is>
          <t>GENERAL</t>
        </is>
      </c>
      <c r="I99" s="47" t="inlineStr">
        <is>
          <t>LIVE — wired</t>
        </is>
      </c>
      <c r="J99" s="47" t="n"/>
      <c r="K99" s="51" t="inlineStr">
        <is>
          <t>—</t>
        </is>
      </c>
      <c r="L99" s="51" t="inlineStr">
        <is>
          <t>40.0, ±25%, ±50% (4)</t>
        </is>
      </c>
      <c r="M99" s="51" t="inlineStr">
        <is>
          <t>40.0</t>
        </is>
      </c>
      <c r="N99" s="51" t="inlineStr">
        <is>
          <t>threshold</t>
        </is>
      </c>
      <c r="O99" s="51" t="inlineStr">
        <is>
          <t>DC_MOMENT_STRONG_THRESHOLD</t>
        </is>
      </c>
      <c r="P99" s="51" t="inlineStr">
        <is>
          <t>getattr(cfg,"DC_MOMENT_STRONG_THRESHOLD")</t>
        </is>
      </c>
      <c r="Q99" s="35" t="inlineStr">
        <is>
          <t>NO</t>
        </is>
      </c>
    </row>
    <row r="100" ht="15.75" customHeight="1" s="67">
      <c r="A100" s="47" t="n">
        <v>23</v>
      </c>
      <c r="B100" s="52" t="inlineStr">
        <is>
          <t>DC_MOMENT_STRONG_THRESHOLD</t>
        </is>
      </c>
      <c r="C100" s="53" t="inlineStr">
        <is>
          <t>20</t>
        </is>
      </c>
      <c r="D100" s="50" t="inlineStr">
        <is>
          <t>Threshold for strong momentum regime (DC momentum). | Live read: `ROW_ENABLED', 'BAR_PATTERNS_FILTER_TF', 'BB_PULLBACK_GATE_FILTER_TF', 'BB_PULLBA`</t>
        </is>
      </c>
      <c r="E100" s="50" t="inlineStr">
        <is>
          <t>ENTRY, GLOBAL_CHECK, STOCKS_EXIT</t>
        </is>
      </c>
      <c r="F100" s="47" t="inlineStr">
        <is>
          <t>ENTRY, GLOBAL_CHECK, STOCKS_EXIT</t>
        </is>
      </c>
      <c r="G100" s="50" t="inlineStr">
        <is>
          <t>DC_MOMENT_STRONG_THRESHOLD</t>
        </is>
      </c>
      <c r="H100" s="47" t="inlineStr">
        <is>
          <t>GENERAL</t>
        </is>
      </c>
      <c r="I100" s="47" t="inlineStr">
        <is>
          <t>LIVE — wired</t>
        </is>
      </c>
      <c r="J100" s="47" t="n"/>
      <c r="K100" s="51" t="inlineStr">
        <is>
          <t>—</t>
        </is>
      </c>
      <c r="L100" s="51" t="inlineStr">
        <is>
          <t>40.0, ±25%, ±50% (4)</t>
        </is>
      </c>
      <c r="M100" s="51" t="inlineStr">
        <is>
          <t>40.0</t>
        </is>
      </c>
      <c r="N100" s="51" t="inlineStr">
        <is>
          <t>threshold</t>
        </is>
      </c>
      <c r="O100" s="51" t="inlineStr">
        <is>
          <t>DC_MOMENT_STRONG_THRESHOLD</t>
        </is>
      </c>
      <c r="P100" s="51" t="inlineStr">
        <is>
          <t>getattr(cfg,"DC_MOMENT_STRONG_THRESHOLD")</t>
        </is>
      </c>
      <c r="Q100" s="35" t="inlineStr">
        <is>
          <t>NO</t>
        </is>
      </c>
    </row>
    <row r="101" ht="15.75" customHeight="1" s="67">
      <c r="A101" s="54" t="n">
        <v>24</v>
      </c>
      <c r="B101" s="55" t="inlineStr">
        <is>
          <t>DELTA_ENGINE_FILTER_TF</t>
        </is>
      </c>
      <c r="C101" s="53" t="inlineStr">
        <is>
          <t>OFF</t>
        </is>
      </c>
      <c r="D101" s="56" t="inlineStr">
        <is>
          <t>Delta (order-flow) engine confirmation TF. | Live read: `LTER_TF', 'BB_PULLBACK_GATE_FILTER_TF', 'BB_PULLBACK_GATE_MIN_TFS', 'BB_RECOVERY`</t>
        </is>
      </c>
      <c r="E101" s="56" t="inlineStr">
        <is>
          <t>GLOBAL_CHECK</t>
        </is>
      </c>
      <c r="F101" s="54" t="inlineStr">
        <is>
          <t>GLOBAL_CHECK</t>
        </is>
      </c>
      <c r="G101" s="56" t="inlineStr">
        <is>
          <t>DELTA_ENGINE</t>
        </is>
      </c>
      <c r="H101" s="54" t="inlineStr">
        <is>
          <t>SPECIFIC — only gated switches</t>
        </is>
      </c>
      <c r="I101" s="54" t="inlineStr">
        <is>
          <t>LIVE — wired</t>
        </is>
      </c>
      <c r="J101" s="54" t="n"/>
      <c r="K101" s="51" t="inlineStr">
        <is>
          <t>1/4</t>
        </is>
      </c>
      <c r="L101" s="51" t="inlineStr">
        <is>
          <t>OFF, 15m, 1h, 4h, D (5 options)</t>
        </is>
      </c>
      <c r="M101" s="51" t="inlineStr">
        <is>
          <t>15m</t>
        </is>
      </c>
      <c r="N101" s="51" t="inlineStr">
        <is>
          <t>TF selector</t>
        </is>
      </c>
      <c r="O101" s="51" t="inlineStr">
        <is>
          <t>DELTA_ENGINE_FILTER_TF</t>
        </is>
      </c>
      <c r="P101" s="51" t="inlineStr">
        <is>
          <t>getattr(cfg,"DELTA_ENGINE_FILTER_TF")</t>
        </is>
      </c>
      <c r="Q101" s="35" t="inlineStr">
        <is>
          <t>NO</t>
        </is>
      </c>
    </row>
    <row r="102" ht="15.75" customHeight="1" s="67">
      <c r="A102" s="54" t="n">
        <v>24</v>
      </c>
      <c r="B102" s="55" t="inlineStr">
        <is>
          <t>DELTA_ENGINE_FILTER_TF</t>
        </is>
      </c>
      <c r="C102" s="53" t="inlineStr">
        <is>
          <t>D</t>
        </is>
      </c>
      <c r="D102" s="56" t="inlineStr">
        <is>
          <t>Delta (order-flow) engine confirmation TF. | Live read: `LTER_TF', 'BB_PULLBACK_GATE_FILTER_TF', 'BB_PULLBACK_GATE_MIN_TFS', 'BB_RECOVERY`</t>
        </is>
      </c>
      <c r="E102" s="56" t="inlineStr">
        <is>
          <t>GLOBAL_CHECK</t>
        </is>
      </c>
      <c r="F102" s="54" t="inlineStr">
        <is>
          <t>GLOBAL_CHECK</t>
        </is>
      </c>
      <c r="G102" s="56" t="inlineStr">
        <is>
          <t>DELTA_ENGINE</t>
        </is>
      </c>
      <c r="H102" s="54" t="inlineStr">
        <is>
          <t>SPECIFIC — only gated switches</t>
        </is>
      </c>
      <c r="I102" s="54" t="inlineStr">
        <is>
          <t>LIVE — wired</t>
        </is>
      </c>
      <c r="J102" s="54" t="n"/>
      <c r="K102" s="51" t="inlineStr">
        <is>
          <t>1/4</t>
        </is>
      </c>
      <c r="L102" s="51" t="inlineStr">
        <is>
          <t>OFF, 15m, 1h, 4h, D (5 options)</t>
        </is>
      </c>
      <c r="M102" s="51" t="inlineStr">
        <is>
          <t>15m</t>
        </is>
      </c>
      <c r="N102" s="51" t="inlineStr">
        <is>
          <t>TF selector</t>
        </is>
      </c>
      <c r="O102" s="51" t="inlineStr">
        <is>
          <t>DELTA_ENGINE_FILTER_TF</t>
        </is>
      </c>
      <c r="P102" s="51" t="inlineStr">
        <is>
          <t>getattr(cfg,"DELTA_ENGINE_FILTER_TF")</t>
        </is>
      </c>
      <c r="Q102" s="35" t="inlineStr">
        <is>
          <t>NO</t>
        </is>
      </c>
    </row>
    <row r="103" ht="15.75" customHeight="1" s="67">
      <c r="A103" s="54" t="n">
        <v>24</v>
      </c>
      <c r="B103" s="55" t="inlineStr">
        <is>
          <t>DELTA_ENGINE_FILTER_TF</t>
        </is>
      </c>
      <c r="C103" s="53" t="inlineStr">
        <is>
          <t>4h</t>
        </is>
      </c>
      <c r="D103" s="56" t="inlineStr">
        <is>
          <t>Delta (order-flow) engine confirmation TF. | Live read: `LTER_TF', 'BB_PULLBACK_GATE_FILTER_TF', 'BB_PULLBACK_GATE_MIN_TFS', 'BB_RECOVERY`</t>
        </is>
      </c>
      <c r="E103" s="56" t="inlineStr">
        <is>
          <t>GLOBAL_CHECK</t>
        </is>
      </c>
      <c r="F103" s="54" t="inlineStr">
        <is>
          <t>GLOBAL_CHECK</t>
        </is>
      </c>
      <c r="G103" s="56" t="inlineStr">
        <is>
          <t>DELTA_ENGINE</t>
        </is>
      </c>
      <c r="H103" s="54" t="inlineStr">
        <is>
          <t>SPECIFIC — only gated switches</t>
        </is>
      </c>
      <c r="I103" s="54" t="inlineStr">
        <is>
          <t>LIVE — wired</t>
        </is>
      </c>
      <c r="J103" s="54" t="n"/>
      <c r="K103" s="51" t="inlineStr">
        <is>
          <t>1/4</t>
        </is>
      </c>
      <c r="L103" s="51" t="inlineStr">
        <is>
          <t>OFF, 15m, 1h, 4h, D (5 options)</t>
        </is>
      </c>
      <c r="M103" s="51" t="inlineStr">
        <is>
          <t>15m</t>
        </is>
      </c>
      <c r="N103" s="51" t="inlineStr">
        <is>
          <t>TF selector</t>
        </is>
      </c>
      <c r="O103" s="51" t="inlineStr">
        <is>
          <t>DELTA_ENGINE_FILTER_TF</t>
        </is>
      </c>
      <c r="P103" s="51" t="inlineStr">
        <is>
          <t>getattr(cfg,"DELTA_ENGINE_FILTER_TF")</t>
        </is>
      </c>
      <c r="Q103" s="35" t="inlineStr">
        <is>
          <t>NO</t>
        </is>
      </c>
    </row>
    <row r="104" ht="15.75" customHeight="1" s="67">
      <c r="A104" s="54" t="n">
        <v>24</v>
      </c>
      <c r="B104" s="55" t="inlineStr">
        <is>
          <t>DELTA_ENGINE_FILTER_TF</t>
        </is>
      </c>
      <c r="C104" s="53" t="inlineStr">
        <is>
          <t>1h</t>
        </is>
      </c>
      <c r="D104" s="56" t="inlineStr">
        <is>
          <t>Delta (order-flow) engine confirmation TF. | Live read: `LTER_TF', 'BB_PULLBACK_GATE_FILTER_TF', 'BB_PULLBACK_GATE_MIN_TFS', 'BB_RECOVERY`</t>
        </is>
      </c>
      <c r="E104" s="56" t="inlineStr">
        <is>
          <t>GLOBAL_CHECK</t>
        </is>
      </c>
      <c r="F104" s="54" t="inlineStr">
        <is>
          <t>GLOBAL_CHECK</t>
        </is>
      </c>
      <c r="G104" s="56" t="inlineStr">
        <is>
          <t>DELTA_ENGINE</t>
        </is>
      </c>
      <c r="H104" s="54" t="inlineStr">
        <is>
          <t>SPECIFIC — only gated switches</t>
        </is>
      </c>
      <c r="I104" s="54" t="inlineStr">
        <is>
          <t>LIVE — wired</t>
        </is>
      </c>
      <c r="J104" s="54" t="n"/>
      <c r="K104" s="51" t="inlineStr">
        <is>
          <t>1/4</t>
        </is>
      </c>
      <c r="L104" s="51" t="inlineStr">
        <is>
          <t>OFF, 15m, 1h, 4h, D (5 options)</t>
        </is>
      </c>
      <c r="M104" s="51" t="inlineStr">
        <is>
          <t>15m</t>
        </is>
      </c>
      <c r="N104" s="51" t="inlineStr">
        <is>
          <t>TF selector</t>
        </is>
      </c>
      <c r="O104" s="51" t="inlineStr">
        <is>
          <t>DELTA_ENGINE_FILTER_TF</t>
        </is>
      </c>
      <c r="P104" s="51" t="inlineStr">
        <is>
          <t>getattr(cfg,"DELTA_ENGINE_FILTER_TF")</t>
        </is>
      </c>
      <c r="Q104" s="35" t="inlineStr">
        <is>
          <t>NO</t>
        </is>
      </c>
    </row>
    <row r="105" ht="15.75" customHeight="1" s="67">
      <c r="A105" s="54" t="n">
        <v>24</v>
      </c>
      <c r="B105" s="57" t="inlineStr">
        <is>
          <t>DELTA_ENGINE_FILTER_TF</t>
        </is>
      </c>
      <c r="C105" s="49" t="inlineStr">
        <is>
          <t>15m</t>
        </is>
      </c>
      <c r="D105" s="56" t="inlineStr">
        <is>
          <t>Delta (order-flow) engine confirmation TF. | Live read: `LTER_TF', 'BB_PULLBACK_GATE_FILTER_TF', 'BB_PULLBACK_GATE_MIN_TFS', 'BB_RECOVERY`</t>
        </is>
      </c>
      <c r="E105" s="56" t="inlineStr">
        <is>
          <t>GLOBAL_CHECK</t>
        </is>
      </c>
      <c r="F105" s="54" t="inlineStr">
        <is>
          <t>GLOBAL_CHECK</t>
        </is>
      </c>
      <c r="G105" s="56" t="inlineStr">
        <is>
          <t>DELTA_ENGINE</t>
        </is>
      </c>
      <c r="H105" s="54" t="inlineStr">
        <is>
          <t>SPECIFIC — only gated switches</t>
        </is>
      </c>
      <c r="I105" s="54" t="inlineStr">
        <is>
          <t>LIVE — wired</t>
        </is>
      </c>
      <c r="J105" s="54" t="n"/>
      <c r="K105" s="51" t="inlineStr">
        <is>
          <t>1/4</t>
        </is>
      </c>
      <c r="L105" s="51" t="inlineStr">
        <is>
          <t>OFF, 15m, 1h, 4h, D (5 options)</t>
        </is>
      </c>
      <c r="M105" s="51" t="inlineStr">
        <is>
          <t>15m</t>
        </is>
      </c>
      <c r="N105" s="51" t="inlineStr">
        <is>
          <t>TF selector</t>
        </is>
      </c>
      <c r="O105" s="51" t="inlineStr">
        <is>
          <t>DELTA_ENGINE_FILTER_TF</t>
        </is>
      </c>
      <c r="P105" s="51" t="inlineStr">
        <is>
          <t>getattr(cfg,"DELTA_ENGINE_FILTER_TF")</t>
        </is>
      </c>
      <c r="Q105" s="35" t="inlineStr">
        <is>
          <t>YES</t>
        </is>
      </c>
    </row>
    <row r="106" ht="15.75" customHeight="1" s="67">
      <c r="A106" s="47" t="n">
        <v>25</v>
      </c>
      <c r="B106" s="48" t="inlineStr">
        <is>
          <t>DELTA_HTF_GATE</t>
        </is>
      </c>
      <c r="C106" s="49" t="inlineStr">
        <is>
          <t>4h</t>
        </is>
      </c>
      <c r="D106" s="50" t="inlineStr">
        <is>
          <t>Delta HTF alignment gate (requires HTF delta agreement). | Live read: `N_TFS', 'BB_RECOVERY_FILTER_TF', 'BTC_DEDICATED_FILTER_TF', 'BTC_DIVERGENCE_REQU`</t>
        </is>
      </c>
      <c r="E106" s="50" t="inlineStr">
        <is>
          <t>ENTRY, GLOBAL_CHECK, STOCKS_EXIT</t>
        </is>
      </c>
      <c r="F106" s="47" t="inlineStr">
        <is>
          <t>ENTRY, GLOBAL_CHECK, STOCKS_EXIT</t>
        </is>
      </c>
      <c r="G106" s="50" t="inlineStr">
        <is>
          <t>DELTA_HTF_GATE</t>
        </is>
      </c>
      <c r="H106" s="47" t="inlineStr">
        <is>
          <t>GENERAL</t>
        </is>
      </c>
      <c r="I106" s="47" t="inlineStr">
        <is>
          <t>LIVE — wired</t>
        </is>
      </c>
      <c r="J106" s="47" t="n"/>
      <c r="K106" s="51" t="inlineStr">
        <is>
          <t>—</t>
        </is>
      </c>
      <c r="L106" s="51" t="inlineStr">
        <is>
          <t>4h, alt</t>
        </is>
      </c>
      <c r="M106" s="51" t="inlineStr">
        <is>
          <t>4h</t>
        </is>
      </c>
      <c r="N106" s="51" t="inlineStr">
        <is>
          <t>param</t>
        </is>
      </c>
      <c r="O106" s="51" t="inlineStr">
        <is>
          <t>DELTA_HTF_GATE</t>
        </is>
      </c>
      <c r="P106" s="51" t="inlineStr">
        <is>
          <t>getattr(cfg,"DELTA_HTF_GATE")</t>
        </is>
      </c>
      <c r="Q106" s="35" t="inlineStr">
        <is>
          <t>YES</t>
        </is>
      </c>
    </row>
    <row r="107" ht="15.75" customHeight="1" s="67">
      <c r="A107" s="47" t="n">
        <v>25</v>
      </c>
      <c r="B107" s="52" t="inlineStr">
        <is>
          <t>DELTA_HTF_GATE</t>
        </is>
      </c>
      <c r="C107" s="53" t="inlineStr">
        <is>
          <t>4h_ALT</t>
        </is>
      </c>
      <c r="D107" s="50" t="inlineStr">
        <is>
          <t>Delta HTF alignment gate (requires HTF delta agreement). | Live read: `N_TFS', 'BB_RECOVERY_FILTER_TF', 'BTC_DEDICATED_FILTER_TF', 'BTC_DIVERGENCE_REQU`</t>
        </is>
      </c>
      <c r="E107" s="50" t="inlineStr">
        <is>
          <t>ENTRY, GLOBAL_CHECK, STOCKS_EXIT</t>
        </is>
      </c>
      <c r="F107" s="47" t="inlineStr">
        <is>
          <t>ENTRY, GLOBAL_CHECK, STOCKS_EXIT</t>
        </is>
      </c>
      <c r="G107" s="50" t="inlineStr">
        <is>
          <t>DELTA_HTF_GATE</t>
        </is>
      </c>
      <c r="H107" s="47" t="inlineStr">
        <is>
          <t>GENERAL</t>
        </is>
      </c>
      <c r="I107" s="47" t="inlineStr">
        <is>
          <t>LIVE — wired</t>
        </is>
      </c>
      <c r="J107" s="47" t="n"/>
      <c r="K107" s="51" t="inlineStr">
        <is>
          <t>—</t>
        </is>
      </c>
      <c r="L107" s="51" t="inlineStr">
        <is>
          <t>4h, alt</t>
        </is>
      </c>
      <c r="M107" s="51" t="inlineStr">
        <is>
          <t>4h</t>
        </is>
      </c>
      <c r="N107" s="51" t="inlineStr">
        <is>
          <t>param</t>
        </is>
      </c>
      <c r="O107" s="51" t="inlineStr">
        <is>
          <t>DELTA_HTF_GATE</t>
        </is>
      </c>
      <c r="P107" s="51" t="inlineStr">
        <is>
          <t>getattr(cfg,"DELTA_HTF_GATE")</t>
        </is>
      </c>
      <c r="Q107" s="35" t="inlineStr">
        <is>
          <t>NO</t>
        </is>
      </c>
    </row>
    <row r="108" ht="15.75" customHeight="1" s="67">
      <c r="A108" s="47" t="n">
        <v>26</v>
      </c>
      <c r="B108" s="48" t="inlineStr">
        <is>
          <t>DELTA_REENTRY_FILTER_ENABLED</t>
        </is>
      </c>
      <c r="C108" s="49" t="inlineStr">
        <is>
          <t>False</t>
        </is>
      </c>
      <c r="D108" s="50" t="inlineStr">
        <is>
          <t>When OFF, disables delta-based reentry gating. | Live read: `Y_REQUIRE_TREND', 'BTC_ENTRY_PRIMARY_REQUIRE_ACCEL_RAMP', 'BTC_ENTRY_PRIMARY_REQ`</t>
        </is>
      </c>
      <c r="E108" s="50" t="inlineStr">
        <is>
          <t>ENTRY, GLOBAL_CHECK, STOCKS_EXIT</t>
        </is>
      </c>
      <c r="F108" s="47" t="inlineStr">
        <is>
          <t>ENTRY, GLOBAL_CHECK, STOCKS_EXIT</t>
        </is>
      </c>
      <c r="G108" s="50" t="inlineStr">
        <is>
          <t>DELTA_REENTRY_FILTER_ENABLED</t>
        </is>
      </c>
      <c r="H108" s="47" t="inlineStr">
        <is>
          <t>GENERAL</t>
        </is>
      </c>
      <c r="I108" s="47" t="inlineStr">
        <is>
          <t>LIVE — wired</t>
        </is>
      </c>
      <c r="J108" s="47" t="n"/>
      <c r="K108" s="51" t="inlineStr">
        <is>
          <t>—</t>
        </is>
      </c>
      <c r="L108" s="51" t="inlineStr">
        <is>
          <t>False, True (2)</t>
        </is>
      </c>
      <c r="M108" s="51" t="inlineStr">
        <is>
          <t>False</t>
        </is>
      </c>
      <c r="N108" s="51" t="inlineStr">
        <is>
          <t>bool gate</t>
        </is>
      </c>
      <c r="O108" s="51" t="inlineStr">
        <is>
          <t>DELTA_REENTRY_FILTER_ENABLED</t>
        </is>
      </c>
      <c r="P108" s="51" t="inlineStr">
        <is>
          <t>getattr(cfg,"DELTA_REENTRY_FILTER_ENABLED")</t>
        </is>
      </c>
      <c r="Q108" s="35" t="inlineStr">
        <is>
          <t>YES</t>
        </is>
      </c>
    </row>
    <row r="109" ht="15.75" customHeight="1" s="67">
      <c r="A109" s="47" t="n">
        <v>26</v>
      </c>
      <c r="B109" s="52" t="inlineStr">
        <is>
          <t>DELTA_REENTRY_FILTER_ENABLED</t>
        </is>
      </c>
      <c r="C109" s="53" t="inlineStr">
        <is>
          <t>True</t>
        </is>
      </c>
      <c r="D109" s="50" t="inlineStr">
        <is>
          <t>When OFF, disables delta-based reentry gating. | Live read: `Y_REQUIRE_TREND', 'BTC_ENTRY_PRIMARY_REQUIRE_ACCEL_RAMP', 'BTC_ENTRY_PRIMARY_REQ`</t>
        </is>
      </c>
      <c r="E109" s="50" t="inlineStr">
        <is>
          <t>ENTRY, GLOBAL_CHECK, STOCKS_EXIT</t>
        </is>
      </c>
      <c r="F109" s="47" t="inlineStr">
        <is>
          <t>ENTRY, GLOBAL_CHECK, STOCKS_EXIT</t>
        </is>
      </c>
      <c r="G109" s="50" t="inlineStr">
        <is>
          <t>DELTA_REENTRY_FILTER_ENABLED</t>
        </is>
      </c>
      <c r="H109" s="47" t="inlineStr">
        <is>
          <t>GENERAL</t>
        </is>
      </c>
      <c r="I109" s="47" t="inlineStr">
        <is>
          <t>LIVE — wired</t>
        </is>
      </c>
      <c r="J109" s="47" t="n"/>
      <c r="K109" s="51" t="inlineStr">
        <is>
          <t>—</t>
        </is>
      </c>
      <c r="L109" s="51" t="inlineStr">
        <is>
          <t>False, True (2)</t>
        </is>
      </c>
      <c r="M109" s="51" t="inlineStr">
        <is>
          <t>False</t>
        </is>
      </c>
      <c r="N109" s="51" t="inlineStr">
        <is>
          <t>bool gate</t>
        </is>
      </c>
      <c r="O109" s="51" t="inlineStr">
        <is>
          <t>DELTA_REENTRY_FILTER_ENABLED</t>
        </is>
      </c>
      <c r="P109" s="51" t="inlineStr">
        <is>
          <t>getattr(cfg,"DELTA_REENTRY_FILTER_ENABLED")</t>
        </is>
      </c>
      <c r="Q109" s="35" t="inlineStr">
        <is>
          <t>NO</t>
        </is>
      </c>
    </row>
    <row r="110" ht="15.75" customHeight="1" s="67">
      <c r="A110" s="47" t="n">
        <v>27</v>
      </c>
      <c r="B110" s="52" t="inlineStr">
        <is>
          <t>DUP_GUARD_FILTER_TF</t>
        </is>
      </c>
      <c r="C110" s="53" t="inlineStr">
        <is>
          <t>OFF</t>
        </is>
      </c>
      <c r="D110" s="50" t="inlineStr">
        <is>
          <t>Duplicate guard — prevents re-entering same signal on FILTER_TF. | Live read: `DIVERGENCE_REQUIRE_D_CONFIRM_BARS', 'BTC_HARD_BLOCK_OTHER_ACCOUNTS', 'BTC_REGIME`</t>
        </is>
      </c>
      <c r="E110" s="50" t="inlineStr">
        <is>
          <t>GLOBAL_CHECK</t>
        </is>
      </c>
      <c r="F110" s="47" t="inlineStr">
        <is>
          <t>GLOBAL_CHECK</t>
        </is>
      </c>
      <c r="G110" s="50" t="inlineStr">
        <is>
          <t>DUP_GUARD</t>
        </is>
      </c>
      <c r="H110" s="47" t="inlineStr">
        <is>
          <t>GENERAL — uniform</t>
        </is>
      </c>
      <c r="I110" s="47" t="inlineStr">
        <is>
          <t>LIVE — wired</t>
        </is>
      </c>
      <c r="J110" s="47" t="n"/>
      <c r="K110" s="51" t="inlineStr">
        <is>
          <t>1/4</t>
        </is>
      </c>
      <c r="L110" s="51" t="inlineStr">
        <is>
          <t>OFF, 15m, 1h, 4h, D (5 options)</t>
        </is>
      </c>
      <c r="M110" s="51" t="inlineStr">
        <is>
          <t>15m</t>
        </is>
      </c>
      <c r="N110" s="51" t="inlineStr">
        <is>
          <t>TF selector</t>
        </is>
      </c>
      <c r="O110" s="51" t="inlineStr">
        <is>
          <t>DUP_GUARD_FILTER_TF</t>
        </is>
      </c>
      <c r="P110" s="51" t="inlineStr">
        <is>
          <t>getattr(cfg,"DUP_GUARD_FILTER_TF")</t>
        </is>
      </c>
      <c r="Q110" s="35" t="inlineStr">
        <is>
          <t>NO</t>
        </is>
      </c>
    </row>
    <row r="111" ht="15.75" customHeight="1" s="67">
      <c r="A111" s="47" t="n">
        <v>27</v>
      </c>
      <c r="B111" s="52" t="inlineStr">
        <is>
          <t>DUP_GUARD_FILTER_TF</t>
        </is>
      </c>
      <c r="C111" s="53" t="inlineStr">
        <is>
          <t>D</t>
        </is>
      </c>
      <c r="D111" s="50" t="inlineStr">
        <is>
          <t>Duplicate guard — prevents re-entering same signal on FILTER_TF. | Live read: `DIVERGENCE_REQUIRE_D_CONFIRM_BARS', 'BTC_HARD_BLOCK_OTHER_ACCOUNTS', 'BTC_REGIME`</t>
        </is>
      </c>
      <c r="E111" s="50" t="inlineStr">
        <is>
          <t>GLOBAL_CHECK</t>
        </is>
      </c>
      <c r="F111" s="47" t="inlineStr">
        <is>
          <t>GLOBAL_CHECK</t>
        </is>
      </c>
      <c r="G111" s="50" t="inlineStr">
        <is>
          <t>DUP_GUARD</t>
        </is>
      </c>
      <c r="H111" s="47" t="inlineStr">
        <is>
          <t>GENERAL — uniform</t>
        </is>
      </c>
      <c r="I111" s="47" t="inlineStr">
        <is>
          <t>LIVE — wired</t>
        </is>
      </c>
      <c r="J111" s="47" t="n"/>
      <c r="K111" s="51" t="inlineStr">
        <is>
          <t>1/4</t>
        </is>
      </c>
      <c r="L111" s="51" t="inlineStr">
        <is>
          <t>OFF, 15m, 1h, 4h, D (5 options)</t>
        </is>
      </c>
      <c r="M111" s="51" t="inlineStr">
        <is>
          <t>15m</t>
        </is>
      </c>
      <c r="N111" s="51" t="inlineStr">
        <is>
          <t>TF selector</t>
        </is>
      </c>
      <c r="O111" s="51" t="inlineStr">
        <is>
          <t>DUP_GUARD_FILTER_TF</t>
        </is>
      </c>
      <c r="P111" s="51" t="inlineStr">
        <is>
          <t>getattr(cfg,"DUP_GUARD_FILTER_TF")</t>
        </is>
      </c>
      <c r="Q111" s="35" t="inlineStr">
        <is>
          <t>NO</t>
        </is>
      </c>
    </row>
    <row r="112" ht="15.75" customHeight="1" s="67">
      <c r="A112" s="47" t="n">
        <v>27</v>
      </c>
      <c r="B112" s="52" t="inlineStr">
        <is>
          <t>DUP_GUARD_FILTER_TF</t>
        </is>
      </c>
      <c r="C112" s="53" t="inlineStr">
        <is>
          <t>4h</t>
        </is>
      </c>
      <c r="D112" s="50" t="inlineStr">
        <is>
          <t>Duplicate guard — prevents re-entering same signal on FILTER_TF. | Live read: `DIVERGENCE_REQUIRE_D_CONFIRM_BARS', 'BTC_HARD_BLOCK_OTHER_ACCOUNTS', 'BTC_REGIME`</t>
        </is>
      </c>
      <c r="E112" s="50" t="inlineStr">
        <is>
          <t>GLOBAL_CHECK</t>
        </is>
      </c>
      <c r="F112" s="47" t="inlineStr">
        <is>
          <t>GLOBAL_CHECK</t>
        </is>
      </c>
      <c r="G112" s="50" t="inlineStr">
        <is>
          <t>DUP_GUARD</t>
        </is>
      </c>
      <c r="H112" s="47" t="inlineStr">
        <is>
          <t>GENERAL — uniform</t>
        </is>
      </c>
      <c r="I112" s="47" t="inlineStr">
        <is>
          <t>LIVE — wired</t>
        </is>
      </c>
      <c r="J112" s="47" t="n"/>
      <c r="K112" s="51" t="inlineStr">
        <is>
          <t>1/4</t>
        </is>
      </c>
      <c r="L112" s="51" t="inlineStr">
        <is>
          <t>OFF, 15m, 1h, 4h, D (5 options)</t>
        </is>
      </c>
      <c r="M112" s="51" t="inlineStr">
        <is>
          <t>15m</t>
        </is>
      </c>
      <c r="N112" s="51" t="inlineStr">
        <is>
          <t>TF selector</t>
        </is>
      </c>
      <c r="O112" s="51" t="inlineStr">
        <is>
          <t>DUP_GUARD_FILTER_TF</t>
        </is>
      </c>
      <c r="P112" s="51" t="inlineStr">
        <is>
          <t>getattr(cfg,"DUP_GUARD_FILTER_TF")</t>
        </is>
      </c>
      <c r="Q112" s="35" t="inlineStr">
        <is>
          <t>NO</t>
        </is>
      </c>
    </row>
    <row r="113" ht="15.75" customHeight="1" s="67">
      <c r="A113" s="47" t="n">
        <v>27</v>
      </c>
      <c r="B113" s="52" t="inlineStr">
        <is>
          <t>DUP_GUARD_FILTER_TF</t>
        </is>
      </c>
      <c r="C113" s="53" t="inlineStr">
        <is>
          <t>1h</t>
        </is>
      </c>
      <c r="D113" s="50" t="inlineStr">
        <is>
          <t>Duplicate guard — prevents re-entering same signal on FILTER_TF. | Live read: `DIVERGENCE_REQUIRE_D_CONFIRM_BARS', 'BTC_HARD_BLOCK_OTHER_ACCOUNTS', 'BTC_REGIME`</t>
        </is>
      </c>
      <c r="E113" s="50" t="inlineStr">
        <is>
          <t>GLOBAL_CHECK</t>
        </is>
      </c>
      <c r="F113" s="47" t="inlineStr">
        <is>
          <t>GLOBAL_CHECK</t>
        </is>
      </c>
      <c r="G113" s="50" t="inlineStr">
        <is>
          <t>DUP_GUARD</t>
        </is>
      </c>
      <c r="H113" s="47" t="inlineStr">
        <is>
          <t>GENERAL — uniform</t>
        </is>
      </c>
      <c r="I113" s="47" t="inlineStr">
        <is>
          <t>LIVE — wired</t>
        </is>
      </c>
      <c r="J113" s="47" t="n"/>
      <c r="K113" s="51" t="inlineStr">
        <is>
          <t>1/4</t>
        </is>
      </c>
      <c r="L113" s="51" t="inlineStr">
        <is>
          <t>OFF, 15m, 1h, 4h, D (5 options)</t>
        </is>
      </c>
      <c r="M113" s="51" t="inlineStr">
        <is>
          <t>15m</t>
        </is>
      </c>
      <c r="N113" s="51" t="inlineStr">
        <is>
          <t>TF selector</t>
        </is>
      </c>
      <c r="O113" s="51" t="inlineStr">
        <is>
          <t>DUP_GUARD_FILTER_TF</t>
        </is>
      </c>
      <c r="P113" s="51" t="inlineStr">
        <is>
          <t>getattr(cfg,"DUP_GUARD_FILTER_TF")</t>
        </is>
      </c>
      <c r="Q113" s="35" t="inlineStr">
        <is>
          <t>NO</t>
        </is>
      </c>
    </row>
    <row r="114" ht="15.75" customHeight="1" s="67">
      <c r="A114" s="47" t="n">
        <v>27</v>
      </c>
      <c r="B114" s="48" t="inlineStr">
        <is>
          <t>DUP_GUARD_FILTER_TF</t>
        </is>
      </c>
      <c r="C114" s="49" t="inlineStr">
        <is>
          <t>15m</t>
        </is>
      </c>
      <c r="D114" s="50" t="inlineStr">
        <is>
          <t>Duplicate guard — prevents re-entering same signal on FILTER_TF. | Live read: `DIVERGENCE_REQUIRE_D_CONFIRM_BARS', 'BTC_HARD_BLOCK_OTHER_ACCOUNTS', 'BTC_REGIME`</t>
        </is>
      </c>
      <c r="E114" s="50" t="inlineStr">
        <is>
          <t>GLOBAL_CHECK</t>
        </is>
      </c>
      <c r="F114" s="47" t="inlineStr">
        <is>
          <t>GLOBAL_CHECK</t>
        </is>
      </c>
      <c r="G114" s="50" t="inlineStr">
        <is>
          <t>DUP_GUARD</t>
        </is>
      </c>
      <c r="H114" s="47" t="inlineStr">
        <is>
          <t>GENERAL — uniform</t>
        </is>
      </c>
      <c r="I114" s="47" t="inlineStr">
        <is>
          <t>LIVE — wired</t>
        </is>
      </c>
      <c r="J114" s="47" t="n"/>
      <c r="K114" s="51" t="inlineStr">
        <is>
          <t>1/4</t>
        </is>
      </c>
      <c r="L114" s="51" t="inlineStr">
        <is>
          <t>OFF, 15m, 1h, 4h, D (5 options)</t>
        </is>
      </c>
      <c r="M114" s="51" t="inlineStr">
        <is>
          <t>15m</t>
        </is>
      </c>
      <c r="N114" s="51" t="inlineStr">
        <is>
          <t>TF selector</t>
        </is>
      </c>
      <c r="O114" s="51" t="inlineStr">
        <is>
          <t>DUP_GUARD_FILTER_TF</t>
        </is>
      </c>
      <c r="P114" s="51" t="inlineStr">
        <is>
          <t>getattr(cfg,"DUP_GUARD_FILTER_TF")</t>
        </is>
      </c>
      <c r="Q114" s="35" t="inlineStr">
        <is>
          <t>YES</t>
        </is>
      </c>
    </row>
    <row r="115" ht="15.75" customHeight="1" s="67">
      <c r="A115" s="62" t="n">
        <v>28</v>
      </c>
      <c r="B115" s="63" t="inlineStr">
        <is>
          <t>E2E_REPLAY_VALIDATOR_FILTER_TF</t>
        </is>
      </c>
      <c r="C115" s="53" t="inlineStr">
        <is>
          <t>OFF</t>
        </is>
      </c>
      <c r="D115" s="64" t="inlineStr">
        <is>
          <t>Dead/misnamed filter — no read in ez_manage/ez_positions_quick/tradier_manage. Appears 0x; likely legacy or typo.</t>
        </is>
      </c>
      <c r="E115" s="64" t="inlineStr">
        <is>
          <t>DEAD</t>
        </is>
      </c>
      <c r="F115" s="62" t="inlineStr">
        <is>
          <t>DEAD</t>
        </is>
      </c>
      <c r="G115" s="64" t="inlineStr">
        <is>
          <t>E2E_REPLAY_VALIDATOR</t>
        </is>
      </c>
      <c r="H115" s="62" t="inlineStr">
        <is>
          <t>SPECIFIC — only gated switches</t>
        </is>
      </c>
      <c r="I115" s="62" t="inlineStr">
        <is>
          <t>DEAD — REMOVE</t>
        </is>
      </c>
      <c r="J115" s="62" t="n"/>
      <c r="K115" s="51" t="inlineStr">
        <is>
          <t>1/4</t>
        </is>
      </c>
      <c r="L115" s="51" t="inlineStr">
        <is>
          <t>OFF, 15m, 1h, 4h, D (5 options)</t>
        </is>
      </c>
      <c r="M115" s="51" t="inlineStr">
        <is>
          <t>15m</t>
        </is>
      </c>
      <c r="N115" s="51" t="inlineStr">
        <is>
          <t>TF selector</t>
        </is>
      </c>
      <c r="O115" s="51" t="inlineStr">
        <is>
          <t>E2E_REPLAY_VALIDATOR_FILTER_TF</t>
        </is>
      </c>
      <c r="P115" s="51" t="inlineStr">
        <is>
          <t>getattr(cfg,"E2E_REPLAY_VALIDATOR_FILTER_TF")</t>
        </is>
      </c>
      <c r="Q115" s="35" t="inlineStr">
        <is>
          <t>NO</t>
        </is>
      </c>
    </row>
    <row r="116" ht="15.75" customHeight="1" s="67">
      <c r="A116" s="62" t="n">
        <v>28</v>
      </c>
      <c r="B116" s="63" t="inlineStr">
        <is>
          <t>E2E_REPLAY_VALIDATOR_FILTER_TF</t>
        </is>
      </c>
      <c r="C116" s="53" t="inlineStr">
        <is>
          <t>D</t>
        </is>
      </c>
      <c r="D116" s="64" t="inlineStr">
        <is>
          <t>Dead/misnamed filter — no read in ez_manage/ez_positions_quick/tradier_manage. Appears 0x; likely legacy or typo.</t>
        </is>
      </c>
      <c r="E116" s="64" t="inlineStr">
        <is>
          <t>DEAD</t>
        </is>
      </c>
      <c r="F116" s="62" t="inlineStr">
        <is>
          <t>DEAD</t>
        </is>
      </c>
      <c r="G116" s="64" t="inlineStr">
        <is>
          <t>E2E_REPLAY_VALIDATOR</t>
        </is>
      </c>
      <c r="H116" s="62" t="inlineStr">
        <is>
          <t>SPECIFIC — only gated switches</t>
        </is>
      </c>
      <c r="I116" s="62" t="inlineStr">
        <is>
          <t>DEAD — REMOVE</t>
        </is>
      </c>
      <c r="J116" s="62" t="n"/>
      <c r="K116" s="51" t="inlineStr">
        <is>
          <t>1/4</t>
        </is>
      </c>
      <c r="L116" s="51" t="inlineStr">
        <is>
          <t>OFF, 15m, 1h, 4h, D (5 options)</t>
        </is>
      </c>
      <c r="M116" s="51" t="inlineStr">
        <is>
          <t>15m</t>
        </is>
      </c>
      <c r="N116" s="51" t="inlineStr">
        <is>
          <t>TF selector</t>
        </is>
      </c>
      <c r="O116" s="51" t="inlineStr">
        <is>
          <t>E2E_REPLAY_VALIDATOR_FILTER_TF</t>
        </is>
      </c>
      <c r="P116" s="51" t="inlineStr">
        <is>
          <t>getattr(cfg,"E2E_REPLAY_VALIDATOR_FILTER_TF")</t>
        </is>
      </c>
      <c r="Q116" s="35" t="inlineStr">
        <is>
          <t>NO</t>
        </is>
      </c>
    </row>
    <row r="117" ht="15.75" customHeight="1" s="67">
      <c r="A117" s="62" t="n">
        <v>28</v>
      </c>
      <c r="B117" s="63" t="inlineStr">
        <is>
          <t>E2E_REPLAY_VALIDATOR_FILTER_TF</t>
        </is>
      </c>
      <c r="C117" s="53" t="inlineStr">
        <is>
          <t>4h</t>
        </is>
      </c>
      <c r="D117" s="64" t="inlineStr">
        <is>
          <t>Dead/misnamed filter — no read in ez_manage/ez_positions_quick/tradier_manage. Appears 0x; likely legacy or typo.</t>
        </is>
      </c>
      <c r="E117" s="64" t="inlineStr">
        <is>
          <t>DEAD</t>
        </is>
      </c>
      <c r="F117" s="62" t="inlineStr">
        <is>
          <t>DEAD</t>
        </is>
      </c>
      <c r="G117" s="64" t="inlineStr">
        <is>
          <t>E2E_REPLAY_VALIDATOR</t>
        </is>
      </c>
      <c r="H117" s="62" t="inlineStr">
        <is>
          <t>SPECIFIC — only gated switches</t>
        </is>
      </c>
      <c r="I117" s="62" t="inlineStr">
        <is>
          <t>DEAD — REMOVE</t>
        </is>
      </c>
      <c r="J117" s="62" t="n"/>
      <c r="K117" s="51" t="inlineStr">
        <is>
          <t>1/4</t>
        </is>
      </c>
      <c r="L117" s="51" t="inlineStr">
        <is>
          <t>OFF, 15m, 1h, 4h, D (5 options)</t>
        </is>
      </c>
      <c r="M117" s="51" t="inlineStr">
        <is>
          <t>15m</t>
        </is>
      </c>
      <c r="N117" s="51" t="inlineStr">
        <is>
          <t>TF selector</t>
        </is>
      </c>
      <c r="O117" s="51" t="inlineStr">
        <is>
          <t>E2E_REPLAY_VALIDATOR_FILTER_TF</t>
        </is>
      </c>
      <c r="P117" s="51" t="inlineStr">
        <is>
          <t>getattr(cfg,"E2E_REPLAY_VALIDATOR_FILTER_TF")</t>
        </is>
      </c>
      <c r="Q117" s="35" t="inlineStr">
        <is>
          <t>NO</t>
        </is>
      </c>
    </row>
    <row r="118" ht="15.75" customHeight="1" s="67">
      <c r="A118" s="62" t="n">
        <v>28</v>
      </c>
      <c r="B118" s="63" t="inlineStr">
        <is>
          <t>E2E_REPLAY_VALIDATOR_FILTER_TF</t>
        </is>
      </c>
      <c r="C118" s="53" t="inlineStr">
        <is>
          <t>1h</t>
        </is>
      </c>
      <c r="D118" s="64" t="inlineStr">
        <is>
          <t>Dead/misnamed filter — no read in ez_manage/ez_positions_quick/tradier_manage. Appears 0x; likely legacy or typo.</t>
        </is>
      </c>
      <c r="E118" s="64" t="inlineStr">
        <is>
          <t>DEAD</t>
        </is>
      </c>
      <c r="F118" s="62" t="inlineStr">
        <is>
          <t>DEAD</t>
        </is>
      </c>
      <c r="G118" s="64" t="inlineStr">
        <is>
          <t>E2E_REPLAY_VALIDATOR</t>
        </is>
      </c>
      <c r="H118" s="62" t="inlineStr">
        <is>
          <t>SPECIFIC — only gated switches</t>
        </is>
      </c>
      <c r="I118" s="62" t="inlineStr">
        <is>
          <t>DEAD — REMOVE</t>
        </is>
      </c>
      <c r="J118" s="62" t="n"/>
      <c r="K118" s="51" t="inlineStr">
        <is>
          <t>1/4</t>
        </is>
      </c>
      <c r="L118" s="51" t="inlineStr">
        <is>
          <t>OFF, 15m, 1h, 4h, D (5 options)</t>
        </is>
      </c>
      <c r="M118" s="51" t="inlineStr">
        <is>
          <t>15m</t>
        </is>
      </c>
      <c r="N118" s="51" t="inlineStr">
        <is>
          <t>TF selector</t>
        </is>
      </c>
      <c r="O118" s="51" t="inlineStr">
        <is>
          <t>E2E_REPLAY_VALIDATOR_FILTER_TF</t>
        </is>
      </c>
      <c r="P118" s="51" t="inlineStr">
        <is>
          <t>getattr(cfg,"E2E_REPLAY_VALIDATOR_FILTER_TF")</t>
        </is>
      </c>
      <c r="Q118" s="35" t="inlineStr">
        <is>
          <t>NO</t>
        </is>
      </c>
    </row>
    <row r="119" ht="15.75" customHeight="1" s="67">
      <c r="A119" s="62" t="n">
        <v>28</v>
      </c>
      <c r="B119" s="65" t="inlineStr">
        <is>
          <t>E2E_REPLAY_VALIDATOR_FILTER_TF</t>
        </is>
      </c>
      <c r="C119" s="49" t="inlineStr">
        <is>
          <t>15m</t>
        </is>
      </c>
      <c r="D119" s="64" t="inlineStr">
        <is>
          <t>Dead/misnamed filter — no read in ez_manage/ez_positions_quick/tradier_manage. Appears 0x; likely legacy or typo.</t>
        </is>
      </c>
      <c r="E119" s="64" t="inlineStr">
        <is>
          <t>DEAD</t>
        </is>
      </c>
      <c r="F119" s="62" t="inlineStr">
        <is>
          <t>DEAD</t>
        </is>
      </c>
      <c r="G119" s="64" t="inlineStr">
        <is>
          <t>E2E_REPLAY_VALIDATOR</t>
        </is>
      </c>
      <c r="H119" s="62" t="inlineStr">
        <is>
          <t>SPECIFIC — only gated switches</t>
        </is>
      </c>
      <c r="I119" s="62" t="inlineStr">
        <is>
          <t>DEAD — REMOVE</t>
        </is>
      </c>
      <c r="J119" s="62" t="n"/>
      <c r="K119" s="51" t="inlineStr">
        <is>
          <t>1/4</t>
        </is>
      </c>
      <c r="L119" s="51" t="inlineStr">
        <is>
          <t>OFF, 15m, 1h, 4h, D (5 options)</t>
        </is>
      </c>
      <c r="M119" s="51" t="inlineStr">
        <is>
          <t>15m</t>
        </is>
      </c>
      <c r="N119" s="51" t="inlineStr">
        <is>
          <t>TF selector</t>
        </is>
      </c>
      <c r="O119" s="51" t="inlineStr">
        <is>
          <t>E2E_REPLAY_VALIDATOR_FILTER_TF</t>
        </is>
      </c>
      <c r="P119" s="51" t="inlineStr">
        <is>
          <t>getattr(cfg,"E2E_REPLAY_VALIDATOR_FILTER_TF")</t>
        </is>
      </c>
      <c r="Q119" s="35" t="inlineStr">
        <is>
          <t>YES</t>
        </is>
      </c>
    </row>
    <row r="120" ht="15.75" customHeight="1" s="67">
      <c r="A120" s="54" t="n">
        <v>29</v>
      </c>
      <c r="B120" s="55" t="inlineStr">
        <is>
          <t>EMA_9_21_FILTER_FILTER_TF</t>
        </is>
      </c>
      <c r="C120" s="53" t="inlineStr">
        <is>
          <t>OFF</t>
        </is>
      </c>
      <c r="D120" s="56" t="inlineStr">
        <is>
          <t>EMA 9/21 cross filter on FILTER_TF. | Live read: `NFIRM_BARS', 'BTC_HARD_BLOCK_OTHER_ACCOUNTS', 'BTC_REGIME_PAUSE_ENABLED', 'BTC_R`</t>
        </is>
      </c>
      <c r="E120" s="56" t="inlineStr">
        <is>
          <t>GLOBAL_CHECK</t>
        </is>
      </c>
      <c r="F120" s="54" t="inlineStr">
        <is>
          <t>GLOBAL_CHECK</t>
        </is>
      </c>
      <c r="G120" s="56" t="inlineStr">
        <is>
          <t>EMA_9_21_FILTER</t>
        </is>
      </c>
      <c r="H120" s="54" t="inlineStr">
        <is>
          <t>SPECIFIC — only gated switches</t>
        </is>
      </c>
      <c r="I120" s="54" t="inlineStr">
        <is>
          <t>LIVE — wired</t>
        </is>
      </c>
      <c r="J120" s="54" t="n"/>
      <c r="K120" s="51" t="inlineStr">
        <is>
          <t>1/4</t>
        </is>
      </c>
      <c r="L120" s="51" t="inlineStr">
        <is>
          <t>OFF, 15m, 1h, 4h, D (5 options)</t>
        </is>
      </c>
      <c r="M120" s="51" t="inlineStr">
        <is>
          <t>15m</t>
        </is>
      </c>
      <c r="N120" s="51" t="inlineStr">
        <is>
          <t>TF selector</t>
        </is>
      </c>
      <c r="O120" s="51" t="inlineStr">
        <is>
          <t>EMA_9_21_FILTER_FILTER_TF</t>
        </is>
      </c>
      <c r="P120" s="51" t="inlineStr">
        <is>
          <t>getattr(cfg,"EMA_9_21_FILTER_FILTER_TF")</t>
        </is>
      </c>
      <c r="Q120" s="35" t="inlineStr">
        <is>
          <t>NO</t>
        </is>
      </c>
    </row>
    <row r="121" ht="15.75" customHeight="1" s="67">
      <c r="A121" s="54" t="n">
        <v>29</v>
      </c>
      <c r="B121" s="55" t="inlineStr">
        <is>
          <t>EMA_9_21_FILTER_FILTER_TF</t>
        </is>
      </c>
      <c r="C121" s="53" t="inlineStr">
        <is>
          <t>D</t>
        </is>
      </c>
      <c r="D121" s="56" t="inlineStr">
        <is>
          <t>EMA 9/21 cross filter on FILTER_TF. | Live read: `NFIRM_BARS', 'BTC_HARD_BLOCK_OTHER_ACCOUNTS', 'BTC_REGIME_PAUSE_ENABLED', 'BTC_R`</t>
        </is>
      </c>
      <c r="E121" s="56" t="inlineStr">
        <is>
          <t>GLOBAL_CHECK</t>
        </is>
      </c>
      <c r="F121" s="54" t="inlineStr">
        <is>
          <t>GLOBAL_CHECK</t>
        </is>
      </c>
      <c r="G121" s="56" t="inlineStr">
        <is>
          <t>EMA_9_21_FILTER</t>
        </is>
      </c>
      <c r="H121" s="54" t="inlineStr">
        <is>
          <t>SPECIFIC — only gated switches</t>
        </is>
      </c>
      <c r="I121" s="54" t="inlineStr">
        <is>
          <t>LIVE — wired</t>
        </is>
      </c>
      <c r="J121" s="54" t="n"/>
      <c r="K121" s="51" t="inlineStr">
        <is>
          <t>1/4</t>
        </is>
      </c>
      <c r="L121" s="51" t="inlineStr">
        <is>
          <t>OFF, 15m, 1h, 4h, D (5 options)</t>
        </is>
      </c>
      <c r="M121" s="51" t="inlineStr">
        <is>
          <t>15m</t>
        </is>
      </c>
      <c r="N121" s="51" t="inlineStr">
        <is>
          <t>TF selector</t>
        </is>
      </c>
      <c r="O121" s="51" t="inlineStr">
        <is>
          <t>EMA_9_21_FILTER_FILTER_TF</t>
        </is>
      </c>
      <c r="P121" s="51" t="inlineStr">
        <is>
          <t>getattr(cfg,"EMA_9_21_FILTER_FILTER_TF")</t>
        </is>
      </c>
      <c r="Q121" s="35" t="inlineStr">
        <is>
          <t>NO</t>
        </is>
      </c>
    </row>
    <row r="122" ht="15.75" customHeight="1" s="67">
      <c r="A122" s="54" t="n">
        <v>29</v>
      </c>
      <c r="B122" s="55" t="inlineStr">
        <is>
          <t>EMA_9_21_FILTER_FILTER_TF</t>
        </is>
      </c>
      <c r="C122" s="53" t="inlineStr">
        <is>
          <t>4h</t>
        </is>
      </c>
      <c r="D122" s="56" t="inlineStr">
        <is>
          <t>EMA 9/21 cross filter on FILTER_TF. | Live read: `NFIRM_BARS', 'BTC_HARD_BLOCK_OTHER_ACCOUNTS', 'BTC_REGIME_PAUSE_ENABLED', 'BTC_R`</t>
        </is>
      </c>
      <c r="E122" s="56" t="inlineStr">
        <is>
          <t>GLOBAL_CHECK</t>
        </is>
      </c>
      <c r="F122" s="54" t="inlineStr">
        <is>
          <t>GLOBAL_CHECK</t>
        </is>
      </c>
      <c r="G122" s="56" t="inlineStr">
        <is>
          <t>EMA_9_21_FILTER</t>
        </is>
      </c>
      <c r="H122" s="54" t="inlineStr">
        <is>
          <t>SPECIFIC — only gated switches</t>
        </is>
      </c>
      <c r="I122" s="54" t="inlineStr">
        <is>
          <t>LIVE — wired</t>
        </is>
      </c>
      <c r="J122" s="54" t="n"/>
      <c r="K122" s="51" t="inlineStr">
        <is>
          <t>1/4</t>
        </is>
      </c>
      <c r="L122" s="51" t="inlineStr">
        <is>
          <t>OFF, 15m, 1h, 4h, D (5 options)</t>
        </is>
      </c>
      <c r="M122" s="51" t="inlineStr">
        <is>
          <t>15m</t>
        </is>
      </c>
      <c r="N122" s="51" t="inlineStr">
        <is>
          <t>TF selector</t>
        </is>
      </c>
      <c r="O122" s="51" t="inlineStr">
        <is>
          <t>EMA_9_21_FILTER_FILTER_TF</t>
        </is>
      </c>
      <c r="P122" s="51" t="inlineStr">
        <is>
          <t>getattr(cfg,"EMA_9_21_FILTER_FILTER_TF")</t>
        </is>
      </c>
      <c r="Q122" s="35" t="inlineStr">
        <is>
          <t>NO</t>
        </is>
      </c>
    </row>
    <row r="123" ht="15.75" customHeight="1" s="67">
      <c r="A123" s="54" t="n">
        <v>29</v>
      </c>
      <c r="B123" s="55" t="inlineStr">
        <is>
          <t>EMA_9_21_FILTER_FILTER_TF</t>
        </is>
      </c>
      <c r="C123" s="53" t="inlineStr">
        <is>
          <t>1h</t>
        </is>
      </c>
      <c r="D123" s="56" t="inlineStr">
        <is>
          <t>EMA 9/21 cross filter on FILTER_TF. | Live read: `NFIRM_BARS', 'BTC_HARD_BLOCK_OTHER_ACCOUNTS', 'BTC_REGIME_PAUSE_ENABLED', 'BTC_R`</t>
        </is>
      </c>
      <c r="E123" s="56" t="inlineStr">
        <is>
          <t>GLOBAL_CHECK</t>
        </is>
      </c>
      <c r="F123" s="54" t="inlineStr">
        <is>
          <t>GLOBAL_CHECK</t>
        </is>
      </c>
      <c r="G123" s="56" t="inlineStr">
        <is>
          <t>EMA_9_21_FILTER</t>
        </is>
      </c>
      <c r="H123" s="54" t="inlineStr">
        <is>
          <t>SPECIFIC — only gated switches</t>
        </is>
      </c>
      <c r="I123" s="54" t="inlineStr">
        <is>
          <t>LIVE — wired</t>
        </is>
      </c>
      <c r="J123" s="54" t="n"/>
      <c r="K123" s="51" t="inlineStr">
        <is>
          <t>1/4</t>
        </is>
      </c>
      <c r="L123" s="51" t="inlineStr">
        <is>
          <t>OFF, 15m, 1h, 4h, D (5 options)</t>
        </is>
      </c>
      <c r="M123" s="51" t="inlineStr">
        <is>
          <t>15m</t>
        </is>
      </c>
      <c r="N123" s="51" t="inlineStr">
        <is>
          <t>TF selector</t>
        </is>
      </c>
      <c r="O123" s="51" t="inlineStr">
        <is>
          <t>EMA_9_21_FILTER_FILTER_TF</t>
        </is>
      </c>
      <c r="P123" s="51" t="inlineStr">
        <is>
          <t>getattr(cfg,"EMA_9_21_FILTER_FILTER_TF")</t>
        </is>
      </c>
      <c r="Q123" s="35" t="inlineStr">
        <is>
          <t>NO</t>
        </is>
      </c>
    </row>
    <row r="124" ht="15.75" customHeight="1" s="67">
      <c r="A124" s="54" t="n">
        <v>29</v>
      </c>
      <c r="B124" s="57" t="inlineStr">
        <is>
          <t>EMA_9_21_FILTER_FILTER_TF</t>
        </is>
      </c>
      <c r="C124" s="49" t="inlineStr">
        <is>
          <t>15m</t>
        </is>
      </c>
      <c r="D124" s="56" t="inlineStr">
        <is>
          <t>EMA 9/21 cross filter on FILTER_TF. | Live read: `NFIRM_BARS', 'BTC_HARD_BLOCK_OTHER_ACCOUNTS', 'BTC_REGIME_PAUSE_ENABLED', 'BTC_R`</t>
        </is>
      </c>
      <c r="E124" s="56" t="inlineStr">
        <is>
          <t>GLOBAL_CHECK</t>
        </is>
      </c>
      <c r="F124" s="54" t="inlineStr">
        <is>
          <t>GLOBAL_CHECK</t>
        </is>
      </c>
      <c r="G124" s="56" t="inlineStr">
        <is>
          <t>EMA_9_21_FILTER</t>
        </is>
      </c>
      <c r="H124" s="54" t="inlineStr">
        <is>
          <t>SPECIFIC — only gated switches</t>
        </is>
      </c>
      <c r="I124" s="54" t="inlineStr">
        <is>
          <t>LIVE — wired</t>
        </is>
      </c>
      <c r="J124" s="54" t="n"/>
      <c r="K124" s="51" t="inlineStr">
        <is>
          <t>1/4</t>
        </is>
      </c>
      <c r="L124" s="51" t="inlineStr">
        <is>
          <t>OFF, 15m, 1h, 4h, D (5 options)</t>
        </is>
      </c>
      <c r="M124" s="51" t="inlineStr">
        <is>
          <t>15m</t>
        </is>
      </c>
      <c r="N124" s="51" t="inlineStr">
        <is>
          <t>TF selector</t>
        </is>
      </c>
      <c r="O124" s="51" t="inlineStr">
        <is>
          <t>EMA_9_21_FILTER_FILTER_TF</t>
        </is>
      </c>
      <c r="P124" s="51" t="inlineStr">
        <is>
          <t>getattr(cfg,"EMA_9_21_FILTER_FILTER_TF")</t>
        </is>
      </c>
      <c r="Q124" s="35" t="inlineStr">
        <is>
          <t>YES</t>
        </is>
      </c>
    </row>
    <row r="125" ht="15.75" customHeight="1" s="67">
      <c r="A125" s="47" t="n">
        <v>30</v>
      </c>
      <c r="B125" s="48" t="inlineStr">
        <is>
          <t>EMA_9_21_FILTER_MIN_TFS</t>
        </is>
      </c>
      <c r="C125" s="49" t="inlineStr">
        <is>
          <t>0</t>
        </is>
      </c>
      <c r="D125" s="50" t="inlineStr">
        <is>
          <t>Threshold/gate: EMA_9_21_FILTER_MIN_TFS — OTHER_ACCOUNTS', 'BTC_REGIME_PAUSE_ENABLED', 'BTC_REVERSE_REQUIRE_HTF_ALIGNED', 'BTC_ROUND_BANDS_EACH_SIDE', 'BT_WT_CROS | ex: `OTHER_ACCOUNTS', 'BTC_REGIME_PAUSE_ENABLED', 'BTC_REVERSE_REQUIRE_HTF_ALIGNED', `</t>
        </is>
      </c>
      <c r="E125" s="50" t="inlineStr">
        <is>
          <t>GLOBAL_CHECK</t>
        </is>
      </c>
      <c r="F125" s="47" t="inlineStr">
        <is>
          <t>GLOBAL_CHECK</t>
        </is>
      </c>
      <c r="G125" s="50" t="inlineStr">
        <is>
          <t>EMA_9_21_FILTER_MIN_TFS</t>
        </is>
      </c>
      <c r="H125" s="47" t="inlineStr">
        <is>
          <t>GENERAL</t>
        </is>
      </c>
      <c r="I125" s="47" t="inlineStr">
        <is>
          <t>LIVE — wired</t>
        </is>
      </c>
      <c r="J125" s="47" t="n"/>
      <c r="K125" s="51" t="inlineStr">
        <is>
          <t>N</t>
        </is>
      </c>
      <c r="L125" s="51" t="inlineStr">
        <is>
          <t>0.0, +1, +2 (3)</t>
        </is>
      </c>
      <c r="M125" s="51" t="inlineStr">
        <is>
          <t>0.0</t>
        </is>
      </c>
      <c r="N125" s="51" t="inlineStr">
        <is>
          <t>count</t>
        </is>
      </c>
      <c r="O125" s="51" t="inlineStr">
        <is>
          <t>EMA_9_21_FILTER_MIN_TFS</t>
        </is>
      </c>
      <c r="P125" s="51" t="inlineStr">
        <is>
          <t>getattr(cfg,"EMA_9_21_FILTER_MIN_TFS")</t>
        </is>
      </c>
      <c r="Q125" s="35" t="inlineStr">
        <is>
          <t>YES</t>
        </is>
      </c>
    </row>
    <row r="126" ht="15.75" customHeight="1" s="67">
      <c r="A126" s="47" t="n">
        <v>30</v>
      </c>
      <c r="B126" s="52" t="inlineStr">
        <is>
          <t>EMA_9_21_FILTER_MIN_TFS</t>
        </is>
      </c>
      <c r="C126" s="53" t="inlineStr">
        <is>
          <t>2</t>
        </is>
      </c>
      <c r="D126" s="50" t="inlineStr">
        <is>
          <t>Threshold/gate: EMA_9_21_FILTER_MIN_TFS — OTHER_ACCOUNTS', 'BTC_REGIME_PAUSE_ENABLED', 'BTC_REVERSE_REQUIRE_HTF_ALIGNED', 'BTC_ROUND_BANDS_EACH_SIDE', 'BT_WT_CROS | ex: `OTHER_ACCOUNTS', 'BTC_REGIME_PAUSE_ENABLED', 'BTC_REVERSE_REQUIRE_HTF_ALIGNED', `</t>
        </is>
      </c>
      <c r="E126" s="50" t="inlineStr">
        <is>
          <t>GLOBAL_CHECK</t>
        </is>
      </c>
      <c r="F126" s="47" t="inlineStr">
        <is>
          <t>GLOBAL_CHECK</t>
        </is>
      </c>
      <c r="G126" s="50" t="inlineStr">
        <is>
          <t>EMA_9_21_FILTER_MIN_TFS</t>
        </is>
      </c>
      <c r="H126" s="47" t="inlineStr">
        <is>
          <t>GENERAL</t>
        </is>
      </c>
      <c r="I126" s="47" t="inlineStr">
        <is>
          <t>LIVE — wired</t>
        </is>
      </c>
      <c r="J126" s="47" t="n"/>
      <c r="K126" s="51" t="inlineStr">
        <is>
          <t>N</t>
        </is>
      </c>
      <c r="L126" s="51" t="inlineStr">
        <is>
          <t>0.0, +1, +2 (3)</t>
        </is>
      </c>
      <c r="M126" s="51" t="inlineStr">
        <is>
          <t>0.0</t>
        </is>
      </c>
      <c r="N126" s="51" t="inlineStr">
        <is>
          <t>count</t>
        </is>
      </c>
      <c r="O126" s="51" t="inlineStr">
        <is>
          <t>EMA_9_21_FILTER_MIN_TFS</t>
        </is>
      </c>
      <c r="P126" s="51" t="inlineStr">
        <is>
          <t>getattr(cfg,"EMA_9_21_FILTER_MIN_TFS")</t>
        </is>
      </c>
      <c r="Q126" s="35" t="inlineStr">
        <is>
          <t>NO</t>
        </is>
      </c>
    </row>
    <row r="127" ht="15.75" customHeight="1" s="67">
      <c r="A127" s="47" t="n">
        <v>30</v>
      </c>
      <c r="B127" s="52" t="inlineStr">
        <is>
          <t>EMA_9_21_FILTER_MIN_TFS</t>
        </is>
      </c>
      <c r="C127" s="53" t="inlineStr">
        <is>
          <t>1</t>
        </is>
      </c>
      <c r="D127" s="50" t="inlineStr">
        <is>
          <t>Threshold/gate: EMA_9_21_FILTER_MIN_TFS — OTHER_ACCOUNTS', 'BTC_REGIME_PAUSE_ENABLED', 'BTC_REVERSE_REQUIRE_HTF_ALIGNED', 'BTC_ROUND_BANDS_EACH_SIDE', 'BT_WT_CROS | ex: `OTHER_ACCOUNTS', 'BTC_REGIME_PAUSE_ENABLED', 'BTC_REVERSE_REQUIRE_HTF_ALIGNED', `</t>
        </is>
      </c>
      <c r="E127" s="50" t="inlineStr">
        <is>
          <t>GLOBAL_CHECK</t>
        </is>
      </c>
      <c r="F127" s="47" t="inlineStr">
        <is>
          <t>GLOBAL_CHECK</t>
        </is>
      </c>
      <c r="G127" s="50" t="inlineStr">
        <is>
          <t>EMA_9_21_FILTER_MIN_TFS</t>
        </is>
      </c>
      <c r="H127" s="47" t="inlineStr">
        <is>
          <t>GENERAL</t>
        </is>
      </c>
      <c r="I127" s="47" t="inlineStr">
        <is>
          <t>LIVE — wired</t>
        </is>
      </c>
      <c r="J127" s="47" t="n"/>
      <c r="K127" s="51" t="inlineStr">
        <is>
          <t>N</t>
        </is>
      </c>
      <c r="L127" s="51" t="inlineStr">
        <is>
          <t>0.0, +1, +2 (3)</t>
        </is>
      </c>
      <c r="M127" s="51" t="inlineStr">
        <is>
          <t>0.0</t>
        </is>
      </c>
      <c r="N127" s="51" t="inlineStr">
        <is>
          <t>count</t>
        </is>
      </c>
      <c r="O127" s="51" t="inlineStr">
        <is>
          <t>EMA_9_21_FILTER_MIN_TFS</t>
        </is>
      </c>
      <c r="P127" s="51" t="inlineStr">
        <is>
          <t>getattr(cfg,"EMA_9_21_FILTER_MIN_TFS")</t>
        </is>
      </c>
      <c r="Q127" s="35" t="inlineStr">
        <is>
          <t>NO</t>
        </is>
      </c>
    </row>
    <row r="128" ht="15.75" customHeight="1" s="67">
      <c r="A128" s="47" t="n">
        <v>31</v>
      </c>
      <c r="B128" s="48" t="inlineStr">
        <is>
          <t>EMA_BLANKET_FILTER_ENABLED</t>
        </is>
      </c>
      <c r="C128" s="49" t="inlineStr">
        <is>
          <t>False</t>
        </is>
      </c>
      <c r="D128" s="50" t="inlineStr">
        <is>
          <t>Blanket EMA filter (price above/below EMA blanket). | Live read: `E_PAUSE_ENABLED', 'BTC_REVERSE_REQUIRE_HTF_ALIGNED', 'BTC_ROUND_BANDS_EACH_SIDE'`</t>
        </is>
      </c>
      <c r="E128" s="50" t="inlineStr">
        <is>
          <t>GLOBAL_CHECK</t>
        </is>
      </c>
      <c r="F128" s="47" t="inlineStr">
        <is>
          <t>GLOBAL_CHECK</t>
        </is>
      </c>
      <c r="G128" s="50" t="inlineStr">
        <is>
          <t>EMA_BLANKET_FILTER_ENABLED</t>
        </is>
      </c>
      <c r="H128" s="47" t="inlineStr">
        <is>
          <t>GENERAL</t>
        </is>
      </c>
      <c r="I128" s="47" t="inlineStr">
        <is>
          <t>LIVE — wired</t>
        </is>
      </c>
      <c r="J128" s="47" t="n"/>
      <c r="K128" s="51" t="inlineStr">
        <is>
          <t>—</t>
        </is>
      </c>
      <c r="L128" s="51" t="inlineStr">
        <is>
          <t>False, True (2)</t>
        </is>
      </c>
      <c r="M128" s="51" t="inlineStr">
        <is>
          <t>False</t>
        </is>
      </c>
      <c r="N128" s="51" t="inlineStr">
        <is>
          <t>bool gate</t>
        </is>
      </c>
      <c r="O128" s="51" t="inlineStr">
        <is>
          <t>EMA_BLANKET_FILTER_ENABLED</t>
        </is>
      </c>
      <c r="P128" s="51" t="inlineStr">
        <is>
          <t>getattr(cfg,"EMA_BLANKET_FILTER_ENABLED")</t>
        </is>
      </c>
      <c r="Q128" s="35" t="inlineStr">
        <is>
          <t>YES</t>
        </is>
      </c>
    </row>
    <row r="129" ht="15.75" customHeight="1" s="67">
      <c r="A129" s="47" t="n">
        <v>31</v>
      </c>
      <c r="B129" s="52" t="inlineStr">
        <is>
          <t>EMA_BLANKET_FILTER_ENABLED</t>
        </is>
      </c>
      <c r="C129" s="53" t="inlineStr">
        <is>
          <t>True</t>
        </is>
      </c>
      <c r="D129" s="50" t="inlineStr">
        <is>
          <t>Blanket EMA filter (price above/below EMA blanket). | Live read: `E_PAUSE_ENABLED', 'BTC_REVERSE_REQUIRE_HTF_ALIGNED', 'BTC_ROUND_BANDS_EACH_SIDE'`</t>
        </is>
      </c>
      <c r="E129" s="50" t="inlineStr">
        <is>
          <t>GLOBAL_CHECK</t>
        </is>
      </c>
      <c r="F129" s="47" t="inlineStr">
        <is>
          <t>GLOBAL_CHECK</t>
        </is>
      </c>
      <c r="G129" s="50" t="inlineStr">
        <is>
          <t>EMA_BLANKET_FILTER_ENABLED</t>
        </is>
      </c>
      <c r="H129" s="47" t="inlineStr">
        <is>
          <t>GENERAL</t>
        </is>
      </c>
      <c r="I129" s="47" t="inlineStr">
        <is>
          <t>LIVE — wired</t>
        </is>
      </c>
      <c r="J129" s="47" t="n"/>
      <c r="K129" s="51" t="inlineStr">
        <is>
          <t>—</t>
        </is>
      </c>
      <c r="L129" s="51" t="inlineStr">
        <is>
          <t>False, True (2)</t>
        </is>
      </c>
      <c r="M129" s="51" t="inlineStr">
        <is>
          <t>False</t>
        </is>
      </c>
      <c r="N129" s="51" t="inlineStr">
        <is>
          <t>bool gate</t>
        </is>
      </c>
      <c r="O129" s="51" t="inlineStr">
        <is>
          <t>EMA_BLANKET_FILTER_ENABLED</t>
        </is>
      </c>
      <c r="P129" s="51" t="inlineStr">
        <is>
          <t>getattr(cfg,"EMA_BLANKET_FILTER_ENABLED")</t>
        </is>
      </c>
      <c r="Q129" s="35" t="inlineStr">
        <is>
          <t>NO</t>
        </is>
      </c>
    </row>
    <row r="130" ht="15.75" customHeight="1" s="67">
      <c r="A130" s="54" t="n">
        <v>32</v>
      </c>
      <c r="B130" s="55" t="inlineStr">
        <is>
          <t>EMA_BLANKET_FILTER_FILTER_TF</t>
        </is>
      </c>
      <c r="C130" s="53" t="inlineStr">
        <is>
          <t>OFF</t>
        </is>
      </c>
      <c r="D130"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56" t="inlineStr">
        <is>
          <t>GLOBAL_CHECK</t>
        </is>
      </c>
      <c r="F130" s="54" t="inlineStr">
        <is>
          <t>GLOBAL_CHECK</t>
        </is>
      </c>
      <c r="G130" s="56" t="inlineStr">
        <is>
          <t>EMA_BLANKET_FILTER</t>
        </is>
      </c>
      <c r="H130" s="54" t="inlineStr">
        <is>
          <t>SPECIFIC — only gated switches</t>
        </is>
      </c>
      <c r="I130" s="54" t="inlineStr">
        <is>
          <t>LIVE — wired</t>
        </is>
      </c>
      <c r="J130" s="54" t="n"/>
      <c r="K130" s="51" t="inlineStr">
        <is>
          <t>1/4</t>
        </is>
      </c>
      <c r="L130" s="51" t="inlineStr">
        <is>
          <t>OFF, 15m, 1h, 4h, D (5 options)</t>
        </is>
      </c>
      <c r="M130" s="51" t="inlineStr">
        <is>
          <t>15m</t>
        </is>
      </c>
      <c r="N130" s="51" t="inlineStr">
        <is>
          <t>TF selector</t>
        </is>
      </c>
      <c r="O130" s="51" t="inlineStr">
        <is>
          <t>EMA_BLANKET_FILTER_FILTER_TF</t>
        </is>
      </c>
      <c r="P130" s="51" t="inlineStr">
        <is>
          <t>getattr(cfg,"EMA_BLANKET_FILTER_FILTER_TF")</t>
        </is>
      </c>
      <c r="Q130" s="35" t="inlineStr">
        <is>
          <t>NO</t>
        </is>
      </c>
    </row>
    <row r="131" ht="15.75" customHeight="1" s="67">
      <c r="A131" s="54" t="n">
        <v>32</v>
      </c>
      <c r="B131" s="55" t="inlineStr">
        <is>
          <t>EMA_BLANKET_FILTER_FILTER_TF</t>
        </is>
      </c>
      <c r="C131" s="53" t="inlineStr">
        <is>
          <t>D</t>
        </is>
      </c>
      <c r="D131"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56" t="inlineStr">
        <is>
          <t>GLOBAL_CHECK</t>
        </is>
      </c>
      <c r="F131" s="54" t="inlineStr">
        <is>
          <t>GLOBAL_CHECK</t>
        </is>
      </c>
      <c r="G131" s="56" t="inlineStr">
        <is>
          <t>EMA_BLANKET_FILTER</t>
        </is>
      </c>
      <c r="H131" s="54" t="inlineStr">
        <is>
          <t>SPECIFIC — only gated switches</t>
        </is>
      </c>
      <c r="I131" s="54" t="inlineStr">
        <is>
          <t>LIVE — wired</t>
        </is>
      </c>
      <c r="J131" s="54" t="n"/>
      <c r="K131" s="51" t="inlineStr">
        <is>
          <t>1/4</t>
        </is>
      </c>
      <c r="L131" s="51" t="inlineStr">
        <is>
          <t>OFF, 15m, 1h, 4h, D (5 options)</t>
        </is>
      </c>
      <c r="M131" s="51" t="inlineStr">
        <is>
          <t>15m</t>
        </is>
      </c>
      <c r="N131" s="51" t="inlineStr">
        <is>
          <t>TF selector</t>
        </is>
      </c>
      <c r="O131" s="51" t="inlineStr">
        <is>
          <t>EMA_BLANKET_FILTER_FILTER_TF</t>
        </is>
      </c>
      <c r="P131" s="51" t="inlineStr">
        <is>
          <t>getattr(cfg,"EMA_BLANKET_FILTER_FILTER_TF")</t>
        </is>
      </c>
      <c r="Q131" s="35" t="inlineStr">
        <is>
          <t>NO</t>
        </is>
      </c>
    </row>
    <row r="132" ht="15.75" customHeight="1" s="67">
      <c r="A132" s="54" t="n">
        <v>32</v>
      </c>
      <c r="B132" s="55" t="inlineStr">
        <is>
          <t>EMA_BLANKET_FILTER_FILTER_TF</t>
        </is>
      </c>
      <c r="C132" s="53" t="inlineStr">
        <is>
          <t>4h</t>
        </is>
      </c>
      <c r="D132"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56" t="inlineStr">
        <is>
          <t>GLOBAL_CHECK</t>
        </is>
      </c>
      <c r="F132" s="54" t="inlineStr">
        <is>
          <t>GLOBAL_CHECK</t>
        </is>
      </c>
      <c r="G132" s="56" t="inlineStr">
        <is>
          <t>EMA_BLANKET_FILTER</t>
        </is>
      </c>
      <c r="H132" s="54" t="inlineStr">
        <is>
          <t>SPECIFIC — only gated switches</t>
        </is>
      </c>
      <c r="I132" s="54" t="inlineStr">
        <is>
          <t>LIVE — wired</t>
        </is>
      </c>
      <c r="J132" s="54" t="n"/>
      <c r="K132" s="51" t="inlineStr">
        <is>
          <t>1/4</t>
        </is>
      </c>
      <c r="L132" s="51" t="inlineStr">
        <is>
          <t>OFF, 15m, 1h, 4h, D (5 options)</t>
        </is>
      </c>
      <c r="M132" s="51" t="inlineStr">
        <is>
          <t>15m</t>
        </is>
      </c>
      <c r="N132" s="51" t="inlineStr">
        <is>
          <t>TF selector</t>
        </is>
      </c>
      <c r="O132" s="51" t="inlineStr">
        <is>
          <t>EMA_BLANKET_FILTER_FILTER_TF</t>
        </is>
      </c>
      <c r="P132" s="51" t="inlineStr">
        <is>
          <t>getattr(cfg,"EMA_BLANKET_FILTER_FILTER_TF")</t>
        </is>
      </c>
      <c r="Q132" s="35" t="inlineStr">
        <is>
          <t>NO</t>
        </is>
      </c>
    </row>
    <row r="133" ht="15.75" customHeight="1" s="67">
      <c r="A133" s="54" t="n">
        <v>32</v>
      </c>
      <c r="B133" s="55" t="inlineStr">
        <is>
          <t>EMA_BLANKET_FILTER_FILTER_TF</t>
        </is>
      </c>
      <c r="C133" s="53" t="inlineStr">
        <is>
          <t>1h</t>
        </is>
      </c>
      <c r="D133"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56" t="inlineStr">
        <is>
          <t>GLOBAL_CHECK</t>
        </is>
      </c>
      <c r="F133" s="54" t="inlineStr">
        <is>
          <t>GLOBAL_CHECK</t>
        </is>
      </c>
      <c r="G133" s="56" t="inlineStr">
        <is>
          <t>EMA_BLANKET_FILTER</t>
        </is>
      </c>
      <c r="H133" s="54" t="inlineStr">
        <is>
          <t>SPECIFIC — only gated switches</t>
        </is>
      </c>
      <c r="I133" s="54" t="inlineStr">
        <is>
          <t>LIVE — wired</t>
        </is>
      </c>
      <c r="J133" s="54" t="n"/>
      <c r="K133" s="51" t="inlineStr">
        <is>
          <t>1/4</t>
        </is>
      </c>
      <c r="L133" s="51" t="inlineStr">
        <is>
          <t>OFF, 15m, 1h, 4h, D (5 options)</t>
        </is>
      </c>
      <c r="M133" s="51" t="inlineStr">
        <is>
          <t>15m</t>
        </is>
      </c>
      <c r="N133" s="51" t="inlineStr">
        <is>
          <t>TF selector</t>
        </is>
      </c>
      <c r="O133" s="51" t="inlineStr">
        <is>
          <t>EMA_BLANKET_FILTER_FILTER_TF</t>
        </is>
      </c>
      <c r="P133" s="51" t="inlineStr">
        <is>
          <t>getattr(cfg,"EMA_BLANKET_FILTER_FILTER_TF")</t>
        </is>
      </c>
      <c r="Q133" s="35" t="inlineStr">
        <is>
          <t>NO</t>
        </is>
      </c>
    </row>
    <row r="134" ht="15.75" customHeight="1" s="67">
      <c r="A134" s="54" t="n">
        <v>32</v>
      </c>
      <c r="B134" s="57" t="inlineStr">
        <is>
          <t>EMA_BLANKET_FILTER_FILTER_TF</t>
        </is>
      </c>
      <c r="C134" s="49" t="inlineStr">
        <is>
          <t>15m</t>
        </is>
      </c>
      <c r="D134"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56" t="inlineStr">
        <is>
          <t>GLOBAL_CHECK</t>
        </is>
      </c>
      <c r="F134" s="54" t="inlineStr">
        <is>
          <t>GLOBAL_CHECK</t>
        </is>
      </c>
      <c r="G134" s="56" t="inlineStr">
        <is>
          <t>EMA_BLANKET_FILTER</t>
        </is>
      </c>
      <c r="H134" s="54" t="inlineStr">
        <is>
          <t>SPECIFIC — only gated switches</t>
        </is>
      </c>
      <c r="I134" s="54" t="inlineStr">
        <is>
          <t>LIVE — wired</t>
        </is>
      </c>
      <c r="J134" s="54" t="n"/>
      <c r="K134" s="51" t="inlineStr">
        <is>
          <t>1/4</t>
        </is>
      </c>
      <c r="L134" s="51" t="inlineStr">
        <is>
          <t>OFF, 15m, 1h, 4h, D (5 options)</t>
        </is>
      </c>
      <c r="M134" s="51" t="inlineStr">
        <is>
          <t>15m</t>
        </is>
      </c>
      <c r="N134" s="51" t="inlineStr">
        <is>
          <t>TF selector</t>
        </is>
      </c>
      <c r="O134" s="51" t="inlineStr">
        <is>
          <t>EMA_BLANKET_FILTER_FILTER_TF</t>
        </is>
      </c>
      <c r="P134" s="51" t="inlineStr">
        <is>
          <t>getattr(cfg,"EMA_BLANKET_FILTER_FILTER_TF")</t>
        </is>
      </c>
      <c r="Q134" s="35" t="inlineStr">
        <is>
          <t>YES</t>
        </is>
      </c>
    </row>
    <row r="135" ht="15.75" customHeight="1" s="67">
      <c r="A135" s="47" t="n">
        <v>33</v>
      </c>
      <c r="B135" s="48" t="inlineStr">
        <is>
          <t>EMA_BLANKET_FILTER_MIN_TFS</t>
        </is>
      </c>
      <c r="C135" s="49" t="inlineStr">
        <is>
          <t>0</t>
        </is>
      </c>
      <c r="D135" s="50" t="inlineStr">
        <is>
          <t>Threshold/gate: EMA_BLANKET_FILTER_MIN_TFS — D_BANDS_EACH_SIDE', 'BT_WT_CROSS_LADDER_FILTER_TF', 'CIRCUIT_SHARPE_GATES_ENABLED', 'CIRCUIT_SHARPE_GATES_FILTER_TF', 'C | ex: `D_BANDS_EACH_SIDE', 'BT_WT_CROSS_LADDER_FILTER_TF', 'CIRCUIT_SHARPE_GATES_ENABLE`</t>
        </is>
      </c>
      <c r="E135" s="50" t="inlineStr">
        <is>
          <t>GLOBAL_CHECK</t>
        </is>
      </c>
      <c r="F135" s="47" t="inlineStr">
        <is>
          <t>GLOBAL_CHECK</t>
        </is>
      </c>
      <c r="G135" s="50" t="inlineStr">
        <is>
          <t>EMA_BLANKET_FILTER_MIN_TFS</t>
        </is>
      </c>
      <c r="H135" s="47" t="inlineStr">
        <is>
          <t>GENERAL</t>
        </is>
      </c>
      <c r="I135" s="47" t="inlineStr">
        <is>
          <t>LIVE — wired</t>
        </is>
      </c>
      <c r="J135" s="47" t="n"/>
      <c r="K135" s="51" t="inlineStr">
        <is>
          <t>N</t>
        </is>
      </c>
      <c r="L135" s="51" t="inlineStr">
        <is>
          <t>0.0, +1, +2 (3)</t>
        </is>
      </c>
      <c r="M135" s="51" t="inlineStr">
        <is>
          <t>0.0</t>
        </is>
      </c>
      <c r="N135" s="51" t="inlineStr">
        <is>
          <t>count</t>
        </is>
      </c>
      <c r="O135" s="51" t="inlineStr">
        <is>
          <t>EMA_BLANKET_FILTER_MIN_TFS</t>
        </is>
      </c>
      <c r="P135" s="51" t="inlineStr">
        <is>
          <t>getattr(cfg,"EMA_BLANKET_FILTER_MIN_TFS")</t>
        </is>
      </c>
      <c r="Q135" s="35" t="inlineStr">
        <is>
          <t>YES</t>
        </is>
      </c>
    </row>
    <row r="136" ht="15.75" customHeight="1" s="67">
      <c r="A136" s="47" t="n">
        <v>33</v>
      </c>
      <c r="B136" s="52" t="inlineStr">
        <is>
          <t>EMA_BLANKET_FILTER_MIN_TFS</t>
        </is>
      </c>
      <c r="C136" s="53" t="inlineStr">
        <is>
          <t>2</t>
        </is>
      </c>
      <c r="D136" s="50" t="inlineStr">
        <is>
          <t>Threshold/gate: EMA_BLANKET_FILTER_MIN_TFS — D_BANDS_EACH_SIDE', 'BT_WT_CROSS_LADDER_FILTER_TF', 'CIRCUIT_SHARPE_GATES_ENABLED', 'CIRCUIT_SHARPE_GATES_FILTER_TF', 'C | ex: `D_BANDS_EACH_SIDE', 'BT_WT_CROSS_LADDER_FILTER_TF', 'CIRCUIT_SHARPE_GATES_ENABLE`</t>
        </is>
      </c>
      <c r="E136" s="50" t="inlineStr">
        <is>
          <t>GLOBAL_CHECK</t>
        </is>
      </c>
      <c r="F136" s="47" t="inlineStr">
        <is>
          <t>GLOBAL_CHECK</t>
        </is>
      </c>
      <c r="G136" s="50" t="inlineStr">
        <is>
          <t>EMA_BLANKET_FILTER_MIN_TFS</t>
        </is>
      </c>
      <c r="H136" s="47" t="inlineStr">
        <is>
          <t>GENERAL</t>
        </is>
      </c>
      <c r="I136" s="47" t="inlineStr">
        <is>
          <t>LIVE — wired</t>
        </is>
      </c>
      <c r="J136" s="47" t="n"/>
      <c r="K136" s="51" t="inlineStr">
        <is>
          <t>N</t>
        </is>
      </c>
      <c r="L136" s="51" t="inlineStr">
        <is>
          <t>0.0, +1, +2 (3)</t>
        </is>
      </c>
      <c r="M136" s="51" t="inlineStr">
        <is>
          <t>0.0</t>
        </is>
      </c>
      <c r="N136" s="51" t="inlineStr">
        <is>
          <t>count</t>
        </is>
      </c>
      <c r="O136" s="51" t="inlineStr">
        <is>
          <t>EMA_BLANKET_FILTER_MIN_TFS</t>
        </is>
      </c>
      <c r="P136" s="51" t="inlineStr">
        <is>
          <t>getattr(cfg,"EMA_BLANKET_FILTER_MIN_TFS")</t>
        </is>
      </c>
      <c r="Q136" s="35" t="inlineStr">
        <is>
          <t>NO</t>
        </is>
      </c>
    </row>
    <row r="137" ht="15.75" customHeight="1" s="67">
      <c r="A137" s="47" t="n">
        <v>33</v>
      </c>
      <c r="B137" s="52" t="inlineStr">
        <is>
          <t>EMA_BLANKET_FILTER_MIN_TFS</t>
        </is>
      </c>
      <c r="C137" s="53" t="inlineStr">
        <is>
          <t>1</t>
        </is>
      </c>
      <c r="D137" s="50" t="inlineStr">
        <is>
          <t>Threshold/gate: EMA_BLANKET_FILTER_MIN_TFS — D_BANDS_EACH_SIDE', 'BT_WT_CROSS_LADDER_FILTER_TF', 'CIRCUIT_SHARPE_GATES_ENABLED', 'CIRCUIT_SHARPE_GATES_FILTER_TF', 'C | ex: `D_BANDS_EACH_SIDE', 'BT_WT_CROSS_LADDER_FILTER_TF', 'CIRCUIT_SHARPE_GATES_ENABLE`</t>
        </is>
      </c>
      <c r="E137" s="50" t="inlineStr">
        <is>
          <t>GLOBAL_CHECK</t>
        </is>
      </c>
      <c r="F137" s="47" t="inlineStr">
        <is>
          <t>GLOBAL_CHECK</t>
        </is>
      </c>
      <c r="G137" s="50" t="inlineStr">
        <is>
          <t>EMA_BLANKET_FILTER_MIN_TFS</t>
        </is>
      </c>
      <c r="H137" s="47" t="inlineStr">
        <is>
          <t>GENERAL</t>
        </is>
      </c>
      <c r="I137" s="47" t="inlineStr">
        <is>
          <t>LIVE — wired</t>
        </is>
      </c>
      <c r="J137" s="47" t="n"/>
      <c r="K137" s="51" t="inlineStr">
        <is>
          <t>N</t>
        </is>
      </c>
      <c r="L137" s="51" t="inlineStr">
        <is>
          <t>0.0, +1, +2 (3)</t>
        </is>
      </c>
      <c r="M137" s="51" t="inlineStr">
        <is>
          <t>0.0</t>
        </is>
      </c>
      <c r="N137" s="51" t="inlineStr">
        <is>
          <t>count</t>
        </is>
      </c>
      <c r="O137" s="51" t="inlineStr">
        <is>
          <t>EMA_BLANKET_FILTER_MIN_TFS</t>
        </is>
      </c>
      <c r="P137" s="51" t="inlineStr">
        <is>
          <t>getattr(cfg,"EMA_BLANKET_FILTER_MIN_TFS")</t>
        </is>
      </c>
      <c r="Q137" s="35" t="inlineStr">
        <is>
          <t>NO</t>
        </is>
      </c>
    </row>
    <row r="138" ht="15.75" customHeight="1" s="67">
      <c r="A138" s="54" t="n">
        <v>34</v>
      </c>
      <c r="B138" s="55" t="inlineStr">
        <is>
          <t>EMERGENCY_BRAKE_FILTER_TF</t>
        </is>
      </c>
      <c r="C138" s="53" t="inlineStr">
        <is>
          <t>OFF</t>
        </is>
      </c>
      <c r="D138" s="56" t="inlineStr">
        <is>
          <t>Emergency brake (kill switch) confirmation TF. | Live read: `SS_LADDER_FILTER_TF', 'CIRCUIT_SHARPE_GATES_ENABLED', 'CIRCUIT_SHARPE_GATES_FILT`</t>
        </is>
      </c>
      <c r="E138" s="56" t="inlineStr">
        <is>
          <t>GLOBAL_CHECK</t>
        </is>
      </c>
      <c r="F138" s="54" t="inlineStr">
        <is>
          <t>GLOBAL_CHECK</t>
        </is>
      </c>
      <c r="G138" s="56" t="inlineStr">
        <is>
          <t>EMERGENCY_BRAKE</t>
        </is>
      </c>
      <c r="H138" s="54" t="inlineStr">
        <is>
          <t>SPECIFIC — only gated switches</t>
        </is>
      </c>
      <c r="I138" s="54" t="inlineStr">
        <is>
          <t>LIVE — wired</t>
        </is>
      </c>
      <c r="J138" s="54" t="n"/>
      <c r="K138" s="51" t="inlineStr">
        <is>
          <t>1/4</t>
        </is>
      </c>
      <c r="L138" s="51" t="inlineStr">
        <is>
          <t>OFF, 15m, 1h, 4h, D (5 options)</t>
        </is>
      </c>
      <c r="M138" s="51" t="inlineStr">
        <is>
          <t>15m</t>
        </is>
      </c>
      <c r="N138" s="51" t="inlineStr">
        <is>
          <t>TF selector</t>
        </is>
      </c>
      <c r="O138" s="51" t="inlineStr">
        <is>
          <t>EMERGENCY_BRAKE_FILTER_TF</t>
        </is>
      </c>
      <c r="P138" s="51" t="inlineStr">
        <is>
          <t>getattr(cfg,"EMERGENCY_BRAKE_FILTER_TF")</t>
        </is>
      </c>
      <c r="Q138" s="35" t="inlineStr">
        <is>
          <t>NO</t>
        </is>
      </c>
    </row>
    <row r="139" ht="15.75" customHeight="1" s="67">
      <c r="A139" s="54" t="n">
        <v>34</v>
      </c>
      <c r="B139" s="55" t="inlineStr">
        <is>
          <t>EMERGENCY_BRAKE_FILTER_TF</t>
        </is>
      </c>
      <c r="C139" s="53" t="inlineStr">
        <is>
          <t>D</t>
        </is>
      </c>
      <c r="D139" s="56" t="inlineStr">
        <is>
          <t>Emergency brake (kill switch) confirmation TF. | Live read: `SS_LADDER_FILTER_TF', 'CIRCUIT_SHARPE_GATES_ENABLED', 'CIRCUIT_SHARPE_GATES_FILT`</t>
        </is>
      </c>
      <c r="E139" s="56" t="inlineStr">
        <is>
          <t>GLOBAL_CHECK</t>
        </is>
      </c>
      <c r="F139" s="54" t="inlineStr">
        <is>
          <t>GLOBAL_CHECK</t>
        </is>
      </c>
      <c r="G139" s="56" t="inlineStr">
        <is>
          <t>EMERGENCY_BRAKE</t>
        </is>
      </c>
      <c r="H139" s="54" t="inlineStr">
        <is>
          <t>SPECIFIC — only gated switches</t>
        </is>
      </c>
      <c r="I139" s="54" t="inlineStr">
        <is>
          <t>LIVE — wired</t>
        </is>
      </c>
      <c r="J139" s="54" t="n"/>
      <c r="K139" s="51" t="inlineStr">
        <is>
          <t>1/4</t>
        </is>
      </c>
      <c r="L139" s="51" t="inlineStr">
        <is>
          <t>OFF, 15m, 1h, 4h, D (5 options)</t>
        </is>
      </c>
      <c r="M139" s="51" t="inlineStr">
        <is>
          <t>15m</t>
        </is>
      </c>
      <c r="N139" s="51" t="inlineStr">
        <is>
          <t>TF selector</t>
        </is>
      </c>
      <c r="O139" s="51" t="inlineStr">
        <is>
          <t>EMERGENCY_BRAKE_FILTER_TF</t>
        </is>
      </c>
      <c r="P139" s="51" t="inlineStr">
        <is>
          <t>getattr(cfg,"EMERGENCY_BRAKE_FILTER_TF")</t>
        </is>
      </c>
      <c r="Q139" s="35" t="inlineStr">
        <is>
          <t>NO</t>
        </is>
      </c>
    </row>
    <row r="140" ht="15.75" customHeight="1" s="67">
      <c r="A140" s="54" t="n">
        <v>34</v>
      </c>
      <c r="B140" s="55" t="inlineStr">
        <is>
          <t>EMERGENCY_BRAKE_FILTER_TF</t>
        </is>
      </c>
      <c r="C140" s="53" t="inlineStr">
        <is>
          <t>4h</t>
        </is>
      </c>
      <c r="D140" s="56" t="inlineStr">
        <is>
          <t>Emergency brake (kill switch) confirmation TF. | Live read: `SS_LADDER_FILTER_TF', 'CIRCUIT_SHARPE_GATES_ENABLED', 'CIRCUIT_SHARPE_GATES_FILT`</t>
        </is>
      </c>
      <c r="E140" s="56" t="inlineStr">
        <is>
          <t>GLOBAL_CHECK</t>
        </is>
      </c>
      <c r="F140" s="54" t="inlineStr">
        <is>
          <t>GLOBAL_CHECK</t>
        </is>
      </c>
      <c r="G140" s="56" t="inlineStr">
        <is>
          <t>EMERGENCY_BRAKE</t>
        </is>
      </c>
      <c r="H140" s="54" t="inlineStr">
        <is>
          <t>SPECIFIC — only gated switches</t>
        </is>
      </c>
      <c r="I140" s="54" t="inlineStr">
        <is>
          <t>LIVE — wired</t>
        </is>
      </c>
      <c r="J140" s="54" t="n"/>
      <c r="K140" s="51" t="inlineStr">
        <is>
          <t>1/4</t>
        </is>
      </c>
      <c r="L140" s="51" t="inlineStr">
        <is>
          <t>OFF, 15m, 1h, 4h, D (5 options)</t>
        </is>
      </c>
      <c r="M140" s="51" t="inlineStr">
        <is>
          <t>15m</t>
        </is>
      </c>
      <c r="N140" s="51" t="inlineStr">
        <is>
          <t>TF selector</t>
        </is>
      </c>
      <c r="O140" s="51" t="inlineStr">
        <is>
          <t>EMERGENCY_BRAKE_FILTER_TF</t>
        </is>
      </c>
      <c r="P140" s="51" t="inlineStr">
        <is>
          <t>getattr(cfg,"EMERGENCY_BRAKE_FILTER_TF")</t>
        </is>
      </c>
      <c r="Q140" s="35" t="inlineStr">
        <is>
          <t>NO</t>
        </is>
      </c>
    </row>
    <row r="141" ht="15.75" customHeight="1" s="67">
      <c r="A141" s="54" t="n">
        <v>34</v>
      </c>
      <c r="B141" s="55" t="inlineStr">
        <is>
          <t>EMERGENCY_BRAKE_FILTER_TF</t>
        </is>
      </c>
      <c r="C141" s="53" t="inlineStr">
        <is>
          <t>1h</t>
        </is>
      </c>
      <c r="D141" s="56" t="inlineStr">
        <is>
          <t>Emergency brake (kill switch) confirmation TF. | Live read: `SS_LADDER_FILTER_TF', 'CIRCUIT_SHARPE_GATES_ENABLED', 'CIRCUIT_SHARPE_GATES_FILT`</t>
        </is>
      </c>
      <c r="E141" s="56" t="inlineStr">
        <is>
          <t>GLOBAL_CHECK</t>
        </is>
      </c>
      <c r="F141" s="54" t="inlineStr">
        <is>
          <t>GLOBAL_CHECK</t>
        </is>
      </c>
      <c r="G141" s="56" t="inlineStr">
        <is>
          <t>EMERGENCY_BRAKE</t>
        </is>
      </c>
      <c r="H141" s="54" t="inlineStr">
        <is>
          <t>SPECIFIC — only gated switches</t>
        </is>
      </c>
      <c r="I141" s="54" t="inlineStr">
        <is>
          <t>LIVE — wired</t>
        </is>
      </c>
      <c r="J141" s="54" t="n"/>
      <c r="K141" s="51" t="inlineStr">
        <is>
          <t>1/4</t>
        </is>
      </c>
      <c r="L141" s="51" t="inlineStr">
        <is>
          <t>OFF, 15m, 1h, 4h, D (5 options)</t>
        </is>
      </c>
      <c r="M141" s="51" t="inlineStr">
        <is>
          <t>15m</t>
        </is>
      </c>
      <c r="N141" s="51" t="inlineStr">
        <is>
          <t>TF selector</t>
        </is>
      </c>
      <c r="O141" s="51" t="inlineStr">
        <is>
          <t>EMERGENCY_BRAKE_FILTER_TF</t>
        </is>
      </c>
      <c r="P141" s="51" t="inlineStr">
        <is>
          <t>getattr(cfg,"EMERGENCY_BRAKE_FILTER_TF")</t>
        </is>
      </c>
      <c r="Q141" s="35" t="inlineStr">
        <is>
          <t>NO</t>
        </is>
      </c>
    </row>
    <row r="142" ht="15.75" customHeight="1" s="67">
      <c r="A142" s="54" t="n">
        <v>34</v>
      </c>
      <c r="B142" s="57" t="inlineStr">
        <is>
          <t>EMERGENCY_BRAKE_FILTER_TF</t>
        </is>
      </c>
      <c r="C142" s="49" t="inlineStr">
        <is>
          <t>15m</t>
        </is>
      </c>
      <c r="D142" s="56" t="inlineStr">
        <is>
          <t>Emergency brake (kill switch) confirmation TF. | Live read: `SS_LADDER_FILTER_TF', 'CIRCUIT_SHARPE_GATES_ENABLED', 'CIRCUIT_SHARPE_GATES_FILT`</t>
        </is>
      </c>
      <c r="E142" s="56" t="inlineStr">
        <is>
          <t>GLOBAL_CHECK</t>
        </is>
      </c>
      <c r="F142" s="54" t="inlineStr">
        <is>
          <t>GLOBAL_CHECK</t>
        </is>
      </c>
      <c r="G142" s="56" t="inlineStr">
        <is>
          <t>EMERGENCY_BRAKE</t>
        </is>
      </c>
      <c r="H142" s="54" t="inlineStr">
        <is>
          <t>SPECIFIC — only gated switches</t>
        </is>
      </c>
      <c r="I142" s="54" t="inlineStr">
        <is>
          <t>LIVE — wired</t>
        </is>
      </c>
      <c r="J142" s="54" t="n"/>
      <c r="K142" s="51" t="inlineStr">
        <is>
          <t>1/4</t>
        </is>
      </c>
      <c r="L142" s="51" t="inlineStr">
        <is>
          <t>OFF, 15m, 1h, 4h, D (5 options)</t>
        </is>
      </c>
      <c r="M142" s="51" t="inlineStr">
        <is>
          <t>15m</t>
        </is>
      </c>
      <c r="N142" s="51" t="inlineStr">
        <is>
          <t>TF selector</t>
        </is>
      </c>
      <c r="O142" s="51" t="inlineStr">
        <is>
          <t>EMERGENCY_BRAKE_FILTER_TF</t>
        </is>
      </c>
      <c r="P142" s="51" t="inlineStr">
        <is>
          <t>getattr(cfg,"EMERGENCY_BRAKE_FILTER_TF")</t>
        </is>
      </c>
      <c r="Q142" s="35" t="inlineStr">
        <is>
          <t>YES</t>
        </is>
      </c>
    </row>
    <row r="143" ht="15.75" customHeight="1" s="67">
      <c r="A143" s="47" t="n">
        <v>35</v>
      </c>
      <c r="B143" s="48" t="inlineStr">
        <is>
          <t>EXECUTE_NOW_SINGLE_GATE_ENFORCE</t>
        </is>
      </c>
      <c r="C143" s="49" t="inlineStr">
        <is>
          <t>0.0</t>
        </is>
      </c>
      <c r="D143" s="50" t="inlineStr">
        <is>
          <t>Enforces single-gate through execute_now (THE ONLY gate). | Live read: `'EXECUTE_NOW_SINGLE_GATE_ENFORCE', 'EXECUTE_NOW_WIRE_TRIPWIRE_MAX_LAG_S', 'EXECU`</t>
        </is>
      </c>
      <c r="E143" s="50" t="inlineStr">
        <is>
          <t>ENTRY, GLOBAL_CHECK, STOCKS_EXIT</t>
        </is>
      </c>
      <c r="F143" s="47" t="inlineStr">
        <is>
          <t>ENTRY, GLOBAL_CHECK, STOCKS_EXIT</t>
        </is>
      </c>
      <c r="G143" s="50" t="inlineStr">
        <is>
          <t>EXECUTE_NOW_SINGLE_GATE_ENFORCE</t>
        </is>
      </c>
      <c r="H143" s="47" t="inlineStr">
        <is>
          <t>GENERAL</t>
        </is>
      </c>
      <c r="I143" s="47" t="inlineStr">
        <is>
          <t>LIVE — wired</t>
        </is>
      </c>
      <c r="J143" s="47" t="n"/>
      <c r="K143" s="51" t="inlineStr">
        <is>
          <t>—</t>
        </is>
      </c>
      <c r="L143" s="51" t="inlineStr">
        <is>
          <t>0.0, alt</t>
        </is>
      </c>
      <c r="M143" s="51" t="inlineStr">
        <is>
          <t>0.0</t>
        </is>
      </c>
      <c r="N143" s="51" t="inlineStr">
        <is>
          <t>param</t>
        </is>
      </c>
      <c r="O143" s="51" t="inlineStr">
        <is>
          <t>EXECUTE_NOW_SINGLE_GATE_ENFORCE</t>
        </is>
      </c>
      <c r="P143" s="51" t="inlineStr">
        <is>
          <t>getattr(cfg,"EXECUTE_NOW_SINGLE_GATE_ENFORCE")</t>
        </is>
      </c>
      <c r="Q143" s="35" t="inlineStr">
        <is>
          <t>YES</t>
        </is>
      </c>
    </row>
    <row r="144" ht="15.75" customHeight="1" s="67">
      <c r="A144" s="47" t="n">
        <v>35</v>
      </c>
      <c r="B144" s="52" t="inlineStr">
        <is>
          <t>EXECUTE_NOW_SINGLE_GATE_ENFORCE</t>
        </is>
      </c>
      <c r="C144" s="53" t="inlineStr">
        <is>
          <t>0.0_ALT</t>
        </is>
      </c>
      <c r="D144" s="50" t="inlineStr">
        <is>
          <t>Enforces single-gate through execute_now (THE ONLY gate). | Live read: `'EXECUTE_NOW_SINGLE_GATE_ENFORCE', 'EXECUTE_NOW_WIRE_TRIPWIRE_MAX_LAG_S', 'EXECU`</t>
        </is>
      </c>
      <c r="E144" s="50" t="inlineStr">
        <is>
          <t>ENTRY, GLOBAL_CHECK, STOCKS_EXIT</t>
        </is>
      </c>
      <c r="F144" s="47" t="inlineStr">
        <is>
          <t>ENTRY, GLOBAL_CHECK, STOCKS_EXIT</t>
        </is>
      </c>
      <c r="G144" s="50" t="inlineStr">
        <is>
          <t>EXECUTE_NOW_SINGLE_GATE_ENFORCE</t>
        </is>
      </c>
      <c r="H144" s="47" t="inlineStr">
        <is>
          <t>GENERAL</t>
        </is>
      </c>
      <c r="I144" s="47" t="inlineStr">
        <is>
          <t>LIVE — wired</t>
        </is>
      </c>
      <c r="J144" s="47" t="n"/>
      <c r="K144" s="51" t="inlineStr">
        <is>
          <t>—</t>
        </is>
      </c>
      <c r="L144" s="51" t="inlineStr">
        <is>
          <t>0.0, alt</t>
        </is>
      </c>
      <c r="M144" s="51" t="inlineStr">
        <is>
          <t>0.0</t>
        </is>
      </c>
      <c r="N144" s="51" t="inlineStr">
        <is>
          <t>param</t>
        </is>
      </c>
      <c r="O144" s="51" t="inlineStr">
        <is>
          <t>EXECUTE_NOW_SINGLE_GATE_ENFORCE</t>
        </is>
      </c>
      <c r="P144" s="51" t="inlineStr">
        <is>
          <t>getattr(cfg,"EXECUTE_NOW_SINGLE_GATE_ENFORCE")</t>
        </is>
      </c>
      <c r="Q144" s="35" t="inlineStr">
        <is>
          <t>NO</t>
        </is>
      </c>
    </row>
    <row r="145" ht="15.75" customHeight="1" s="67">
      <c r="A145" s="62" t="n">
        <v>36</v>
      </c>
      <c r="B145" s="63" t="inlineStr">
        <is>
          <t>EXHAUSTION_EXIT_FILTER_TF</t>
        </is>
      </c>
      <c r="C145" s="53" t="inlineStr">
        <is>
          <t>OFF</t>
        </is>
      </c>
      <c r="D145" s="64" t="inlineStr">
        <is>
          <t>Dead/misnamed filter — no read in ez_manage/ez_positions_quick/tradier_manage. Appears 0x; likely legacy or typo.</t>
        </is>
      </c>
      <c r="E145" s="64" t="inlineStr">
        <is>
          <t>DEAD</t>
        </is>
      </c>
      <c r="F145" s="62" t="inlineStr">
        <is>
          <t>DEAD</t>
        </is>
      </c>
      <c r="G145" s="64" t="inlineStr">
        <is>
          <t>EXHAUSTION_EXIT</t>
        </is>
      </c>
      <c r="H145" s="62" t="inlineStr">
        <is>
          <t>SPECIFIC — only gated switches</t>
        </is>
      </c>
      <c r="I145" s="62" t="inlineStr">
        <is>
          <t>DEAD — REMOVE</t>
        </is>
      </c>
      <c r="J145" s="62" t="n"/>
      <c r="K145" s="51" t="inlineStr">
        <is>
          <t>1/4</t>
        </is>
      </c>
      <c r="L145" s="51" t="inlineStr">
        <is>
          <t>OFF, 15m, 1h, 4h, D (5 options)</t>
        </is>
      </c>
      <c r="M145" s="51" t="inlineStr">
        <is>
          <t>15m</t>
        </is>
      </c>
      <c r="N145" s="51" t="inlineStr">
        <is>
          <t>TF selector</t>
        </is>
      </c>
      <c r="O145" s="51" t="inlineStr">
        <is>
          <t>EXHAUSTION_EXIT_FILTER_TF</t>
        </is>
      </c>
      <c r="P145" s="51" t="inlineStr">
        <is>
          <t>getattr(cfg,"EXHAUSTION_EXIT_FILTER_TF")</t>
        </is>
      </c>
      <c r="Q145" s="35" t="inlineStr">
        <is>
          <t>NO</t>
        </is>
      </c>
    </row>
    <row r="146" ht="15.75" customHeight="1" s="67">
      <c r="A146" s="62" t="n">
        <v>36</v>
      </c>
      <c r="B146" s="63" t="inlineStr">
        <is>
          <t>EXHAUSTION_EXIT_FILTER_TF</t>
        </is>
      </c>
      <c r="C146" s="53" t="inlineStr">
        <is>
          <t>D</t>
        </is>
      </c>
      <c r="D146" s="64" t="inlineStr">
        <is>
          <t>Dead/misnamed filter — no read in ez_manage/ez_positions_quick/tradier_manage. Appears 0x; likely legacy or typo.</t>
        </is>
      </c>
      <c r="E146" s="64" t="inlineStr">
        <is>
          <t>DEAD</t>
        </is>
      </c>
      <c r="F146" s="62" t="inlineStr">
        <is>
          <t>DEAD</t>
        </is>
      </c>
      <c r="G146" s="64" t="inlineStr">
        <is>
          <t>EXHAUSTION_EXIT</t>
        </is>
      </c>
      <c r="H146" s="62" t="inlineStr">
        <is>
          <t>SPECIFIC — only gated switches</t>
        </is>
      </c>
      <c r="I146" s="62" t="inlineStr">
        <is>
          <t>DEAD — REMOVE</t>
        </is>
      </c>
      <c r="J146" s="62" t="n"/>
      <c r="K146" s="51" t="inlineStr">
        <is>
          <t>1/4</t>
        </is>
      </c>
      <c r="L146" s="51" t="inlineStr">
        <is>
          <t>OFF, 15m, 1h, 4h, D (5 options)</t>
        </is>
      </c>
      <c r="M146" s="51" t="inlineStr">
        <is>
          <t>15m</t>
        </is>
      </c>
      <c r="N146" s="51" t="inlineStr">
        <is>
          <t>TF selector</t>
        </is>
      </c>
      <c r="O146" s="51" t="inlineStr">
        <is>
          <t>EXHAUSTION_EXIT_FILTER_TF</t>
        </is>
      </c>
      <c r="P146" s="51" t="inlineStr">
        <is>
          <t>getattr(cfg,"EXHAUSTION_EXIT_FILTER_TF")</t>
        </is>
      </c>
      <c r="Q146" s="35" t="inlineStr">
        <is>
          <t>NO</t>
        </is>
      </c>
    </row>
    <row r="147" ht="15.75" customHeight="1" s="67">
      <c r="A147" s="62" t="n">
        <v>36</v>
      </c>
      <c r="B147" s="63" t="inlineStr">
        <is>
          <t>EXHAUSTION_EXIT_FILTER_TF</t>
        </is>
      </c>
      <c r="C147" s="53" t="inlineStr">
        <is>
          <t>4h</t>
        </is>
      </c>
      <c r="D147" s="64" t="inlineStr">
        <is>
          <t>Dead/misnamed filter — no read in ez_manage/ez_positions_quick/tradier_manage. Appears 0x; likely legacy or typo.</t>
        </is>
      </c>
      <c r="E147" s="64" t="inlineStr">
        <is>
          <t>DEAD</t>
        </is>
      </c>
      <c r="F147" s="62" t="inlineStr">
        <is>
          <t>DEAD</t>
        </is>
      </c>
      <c r="G147" s="64" t="inlineStr">
        <is>
          <t>EXHAUSTION_EXIT</t>
        </is>
      </c>
      <c r="H147" s="62" t="inlineStr">
        <is>
          <t>SPECIFIC — only gated switches</t>
        </is>
      </c>
      <c r="I147" s="62" t="inlineStr">
        <is>
          <t>DEAD — REMOVE</t>
        </is>
      </c>
      <c r="J147" s="62" t="n"/>
      <c r="K147" s="51" t="inlineStr">
        <is>
          <t>1/4</t>
        </is>
      </c>
      <c r="L147" s="51" t="inlineStr">
        <is>
          <t>OFF, 15m, 1h, 4h, D (5 options)</t>
        </is>
      </c>
      <c r="M147" s="51" t="inlineStr">
        <is>
          <t>15m</t>
        </is>
      </c>
      <c r="N147" s="51" t="inlineStr">
        <is>
          <t>TF selector</t>
        </is>
      </c>
      <c r="O147" s="51" t="inlineStr">
        <is>
          <t>EXHAUSTION_EXIT_FILTER_TF</t>
        </is>
      </c>
      <c r="P147" s="51" t="inlineStr">
        <is>
          <t>getattr(cfg,"EXHAUSTION_EXIT_FILTER_TF")</t>
        </is>
      </c>
      <c r="Q147" s="35" t="inlineStr">
        <is>
          <t>NO</t>
        </is>
      </c>
    </row>
    <row r="148" ht="15.75" customHeight="1" s="67">
      <c r="A148" s="62" t="n">
        <v>36</v>
      </c>
      <c r="B148" s="63" t="inlineStr">
        <is>
          <t>EXHAUSTION_EXIT_FILTER_TF</t>
        </is>
      </c>
      <c r="C148" s="53" t="inlineStr">
        <is>
          <t>1h</t>
        </is>
      </c>
      <c r="D148" s="64" t="inlineStr">
        <is>
          <t>Dead/misnamed filter — no read in ez_manage/ez_positions_quick/tradier_manage. Appears 0x; likely legacy or typo.</t>
        </is>
      </c>
      <c r="E148" s="64" t="inlineStr">
        <is>
          <t>DEAD</t>
        </is>
      </c>
      <c r="F148" s="62" t="inlineStr">
        <is>
          <t>DEAD</t>
        </is>
      </c>
      <c r="G148" s="64" t="inlineStr">
        <is>
          <t>EXHAUSTION_EXIT</t>
        </is>
      </c>
      <c r="H148" s="62" t="inlineStr">
        <is>
          <t>SPECIFIC — only gated switches</t>
        </is>
      </c>
      <c r="I148" s="62" t="inlineStr">
        <is>
          <t>DEAD — REMOVE</t>
        </is>
      </c>
      <c r="J148" s="62" t="n"/>
      <c r="K148" s="51" t="inlineStr">
        <is>
          <t>1/4</t>
        </is>
      </c>
      <c r="L148" s="51" t="inlineStr">
        <is>
          <t>OFF, 15m, 1h, 4h, D (5 options)</t>
        </is>
      </c>
      <c r="M148" s="51" t="inlineStr">
        <is>
          <t>15m</t>
        </is>
      </c>
      <c r="N148" s="51" t="inlineStr">
        <is>
          <t>TF selector</t>
        </is>
      </c>
      <c r="O148" s="51" t="inlineStr">
        <is>
          <t>EXHAUSTION_EXIT_FILTER_TF</t>
        </is>
      </c>
      <c r="P148" s="51" t="inlineStr">
        <is>
          <t>getattr(cfg,"EXHAUSTION_EXIT_FILTER_TF")</t>
        </is>
      </c>
      <c r="Q148" s="35" t="inlineStr">
        <is>
          <t>NO</t>
        </is>
      </c>
    </row>
    <row r="149" ht="15.75" customHeight="1" s="67">
      <c r="A149" s="62" t="n">
        <v>36</v>
      </c>
      <c r="B149" s="65" t="inlineStr">
        <is>
          <t>EXHAUSTION_EXIT_FILTER_TF</t>
        </is>
      </c>
      <c r="C149" s="49" t="inlineStr">
        <is>
          <t>15m</t>
        </is>
      </c>
      <c r="D149" s="64" t="inlineStr">
        <is>
          <t>Dead/misnamed filter — no read in ez_manage/ez_positions_quick/tradier_manage. Appears 0x; likely legacy or typo.</t>
        </is>
      </c>
      <c r="E149" s="64" t="inlineStr">
        <is>
          <t>DEAD</t>
        </is>
      </c>
      <c r="F149" s="62" t="inlineStr">
        <is>
          <t>DEAD</t>
        </is>
      </c>
      <c r="G149" s="64" t="inlineStr">
        <is>
          <t>EXHAUSTION_EXIT</t>
        </is>
      </c>
      <c r="H149" s="62" t="inlineStr">
        <is>
          <t>SPECIFIC — only gated switches</t>
        </is>
      </c>
      <c r="I149" s="62" t="inlineStr">
        <is>
          <t>DEAD — REMOVE</t>
        </is>
      </c>
      <c r="J149" s="62" t="n"/>
      <c r="K149" s="51" t="inlineStr">
        <is>
          <t>1/4</t>
        </is>
      </c>
      <c r="L149" s="51" t="inlineStr">
        <is>
          <t>OFF, 15m, 1h, 4h, D (5 options)</t>
        </is>
      </c>
      <c r="M149" s="51" t="inlineStr">
        <is>
          <t>15m</t>
        </is>
      </c>
      <c r="N149" s="51" t="inlineStr">
        <is>
          <t>TF selector</t>
        </is>
      </c>
      <c r="O149" s="51" t="inlineStr">
        <is>
          <t>EXHAUSTION_EXIT_FILTER_TF</t>
        </is>
      </c>
      <c r="P149" s="51" t="inlineStr">
        <is>
          <t>getattr(cfg,"EXHAUSTION_EXIT_FILTER_TF")</t>
        </is>
      </c>
      <c r="Q149" s="35" t="inlineStr">
        <is>
          <t>YES</t>
        </is>
      </c>
    </row>
    <row r="150" ht="15.75" customHeight="1" s="67">
      <c r="A150" s="54" t="n">
        <v>37</v>
      </c>
      <c r="B150" s="55" t="inlineStr">
        <is>
          <t>EXIT_R1_R2_FILTER_TF</t>
        </is>
      </c>
      <c r="C150" s="53" t="inlineStr">
        <is>
          <t>OFF</t>
        </is>
      </c>
      <c r="D150" s="56" t="inlineStr">
        <is>
          <t>Exit R1/R2 level confirmation TF. | Live read: `LESS_EXIT_ENABLED', 'DC_HOPELESS_EXIT_MIN_AGE_S', 'DC_LOW_FROZEN_STOP_TF', 'DC_R`</t>
        </is>
      </c>
      <c r="E150" s="56" t="inlineStr">
        <is>
          <t>GLOBAL_CHECK</t>
        </is>
      </c>
      <c r="F150" s="54" t="inlineStr">
        <is>
          <t>GLOBAL_CHECK</t>
        </is>
      </c>
      <c r="G150" s="56" t="inlineStr">
        <is>
          <t>EXIT_R1_R2</t>
        </is>
      </c>
      <c r="H150" s="54" t="inlineStr">
        <is>
          <t>SPECIFIC — only gated switches</t>
        </is>
      </c>
      <c r="I150" s="54" t="inlineStr">
        <is>
          <t>LIVE — wired</t>
        </is>
      </c>
      <c r="J150" s="54" t="n"/>
      <c r="K150" s="51" t="inlineStr">
        <is>
          <t>1/4</t>
        </is>
      </c>
      <c r="L150" s="51" t="inlineStr">
        <is>
          <t>OFF, 15m, 1h, 4h, D (5 options)</t>
        </is>
      </c>
      <c r="M150" s="51" t="inlineStr">
        <is>
          <t>15m</t>
        </is>
      </c>
      <c r="N150" s="51" t="inlineStr">
        <is>
          <t>TF selector</t>
        </is>
      </c>
      <c r="O150" s="51" t="inlineStr">
        <is>
          <t>EXIT_R1_R2_FILTER_TF</t>
        </is>
      </c>
      <c r="P150" s="51" t="inlineStr">
        <is>
          <t>getattr(cfg,"EXIT_R1_R2_FILTER_TF")</t>
        </is>
      </c>
      <c r="Q150" s="35" t="inlineStr">
        <is>
          <t>NO</t>
        </is>
      </c>
    </row>
    <row r="151" ht="15.75" customHeight="1" s="67">
      <c r="A151" s="54" t="n">
        <v>37</v>
      </c>
      <c r="B151" s="55" t="inlineStr">
        <is>
          <t>EXIT_R1_R2_FILTER_TF</t>
        </is>
      </c>
      <c r="C151" s="53" t="inlineStr">
        <is>
          <t>D</t>
        </is>
      </c>
      <c r="D151" s="56" t="inlineStr">
        <is>
          <t>Exit R1/R2 level confirmation TF. | Live read: `LESS_EXIT_ENABLED', 'DC_HOPELESS_EXIT_MIN_AGE_S', 'DC_LOW_FROZEN_STOP_TF', 'DC_R`</t>
        </is>
      </c>
      <c r="E151" s="56" t="inlineStr">
        <is>
          <t>GLOBAL_CHECK</t>
        </is>
      </c>
      <c r="F151" s="54" t="inlineStr">
        <is>
          <t>GLOBAL_CHECK</t>
        </is>
      </c>
      <c r="G151" s="56" t="inlineStr">
        <is>
          <t>EXIT_R1_R2</t>
        </is>
      </c>
      <c r="H151" s="54" t="inlineStr">
        <is>
          <t>SPECIFIC — only gated switches</t>
        </is>
      </c>
      <c r="I151" s="54" t="inlineStr">
        <is>
          <t>LIVE — wired</t>
        </is>
      </c>
      <c r="J151" s="54" t="n"/>
      <c r="K151" s="51" t="inlineStr">
        <is>
          <t>1/4</t>
        </is>
      </c>
      <c r="L151" s="51" t="inlineStr">
        <is>
          <t>OFF, 15m, 1h, 4h, D (5 options)</t>
        </is>
      </c>
      <c r="M151" s="51" t="inlineStr">
        <is>
          <t>15m</t>
        </is>
      </c>
      <c r="N151" s="51" t="inlineStr">
        <is>
          <t>TF selector</t>
        </is>
      </c>
      <c r="O151" s="51" t="inlineStr">
        <is>
          <t>EXIT_R1_R2_FILTER_TF</t>
        </is>
      </c>
      <c r="P151" s="51" t="inlineStr">
        <is>
          <t>getattr(cfg,"EXIT_R1_R2_FILTER_TF")</t>
        </is>
      </c>
      <c r="Q151" s="35" t="inlineStr">
        <is>
          <t>NO</t>
        </is>
      </c>
    </row>
    <row r="152" ht="15.75" customHeight="1" s="67">
      <c r="A152" s="54" t="n">
        <v>37</v>
      </c>
      <c r="B152" s="55" t="inlineStr">
        <is>
          <t>EXIT_R1_R2_FILTER_TF</t>
        </is>
      </c>
      <c r="C152" s="53" t="inlineStr">
        <is>
          <t>4h</t>
        </is>
      </c>
      <c r="D152" s="56" t="inlineStr">
        <is>
          <t>Exit R1/R2 level confirmation TF. | Live read: `LESS_EXIT_ENABLED', 'DC_HOPELESS_EXIT_MIN_AGE_S', 'DC_LOW_FROZEN_STOP_TF', 'DC_R`</t>
        </is>
      </c>
      <c r="E152" s="56" t="inlineStr">
        <is>
          <t>GLOBAL_CHECK</t>
        </is>
      </c>
      <c r="F152" s="54" t="inlineStr">
        <is>
          <t>GLOBAL_CHECK</t>
        </is>
      </c>
      <c r="G152" s="56" t="inlineStr">
        <is>
          <t>EXIT_R1_R2</t>
        </is>
      </c>
      <c r="H152" s="54" t="inlineStr">
        <is>
          <t>SPECIFIC — only gated switches</t>
        </is>
      </c>
      <c r="I152" s="54" t="inlineStr">
        <is>
          <t>LIVE — wired</t>
        </is>
      </c>
      <c r="J152" s="54" t="n"/>
      <c r="K152" s="51" t="inlineStr">
        <is>
          <t>1/4</t>
        </is>
      </c>
      <c r="L152" s="51" t="inlineStr">
        <is>
          <t>OFF, 15m, 1h, 4h, D (5 options)</t>
        </is>
      </c>
      <c r="M152" s="51" t="inlineStr">
        <is>
          <t>15m</t>
        </is>
      </c>
      <c r="N152" s="51" t="inlineStr">
        <is>
          <t>TF selector</t>
        </is>
      </c>
      <c r="O152" s="51" t="inlineStr">
        <is>
          <t>EXIT_R1_R2_FILTER_TF</t>
        </is>
      </c>
      <c r="P152" s="51" t="inlineStr">
        <is>
          <t>getattr(cfg,"EXIT_R1_R2_FILTER_TF")</t>
        </is>
      </c>
      <c r="Q152" s="35" t="inlineStr">
        <is>
          <t>NO</t>
        </is>
      </c>
    </row>
    <row r="153" ht="15.75" customHeight="1" s="67">
      <c r="A153" s="54" t="n">
        <v>37</v>
      </c>
      <c r="B153" s="55" t="inlineStr">
        <is>
          <t>EXIT_R1_R2_FILTER_TF</t>
        </is>
      </c>
      <c r="C153" s="53" t="inlineStr">
        <is>
          <t>1h</t>
        </is>
      </c>
      <c r="D153" s="56" t="inlineStr">
        <is>
          <t>Exit R1/R2 level confirmation TF. | Live read: `LESS_EXIT_ENABLED', 'DC_HOPELESS_EXIT_MIN_AGE_S', 'DC_LOW_FROZEN_STOP_TF', 'DC_R`</t>
        </is>
      </c>
      <c r="E153" s="56" t="inlineStr">
        <is>
          <t>GLOBAL_CHECK</t>
        </is>
      </c>
      <c r="F153" s="54" t="inlineStr">
        <is>
          <t>GLOBAL_CHECK</t>
        </is>
      </c>
      <c r="G153" s="56" t="inlineStr">
        <is>
          <t>EXIT_R1_R2</t>
        </is>
      </c>
      <c r="H153" s="54" t="inlineStr">
        <is>
          <t>SPECIFIC — only gated switches</t>
        </is>
      </c>
      <c r="I153" s="54" t="inlineStr">
        <is>
          <t>LIVE — wired</t>
        </is>
      </c>
      <c r="J153" s="54" t="n"/>
      <c r="K153" s="51" t="inlineStr">
        <is>
          <t>1/4</t>
        </is>
      </c>
      <c r="L153" s="51" t="inlineStr">
        <is>
          <t>OFF, 15m, 1h, 4h, D (5 options)</t>
        </is>
      </c>
      <c r="M153" s="51" t="inlineStr">
        <is>
          <t>15m</t>
        </is>
      </c>
      <c r="N153" s="51" t="inlineStr">
        <is>
          <t>TF selector</t>
        </is>
      </c>
      <c r="O153" s="51" t="inlineStr">
        <is>
          <t>EXIT_R1_R2_FILTER_TF</t>
        </is>
      </c>
      <c r="P153" s="51" t="inlineStr">
        <is>
          <t>getattr(cfg,"EXIT_R1_R2_FILTER_TF")</t>
        </is>
      </c>
      <c r="Q153" s="35" t="inlineStr">
        <is>
          <t>NO</t>
        </is>
      </c>
    </row>
    <row r="154" ht="15.75" customHeight="1" s="67">
      <c r="A154" s="54" t="n">
        <v>37</v>
      </c>
      <c r="B154" s="57" t="inlineStr">
        <is>
          <t>EXIT_R1_R2_FILTER_TF</t>
        </is>
      </c>
      <c r="C154" s="49" t="inlineStr">
        <is>
          <t>15m</t>
        </is>
      </c>
      <c r="D154" s="56" t="inlineStr">
        <is>
          <t>Exit R1/R2 level confirmation TF. | Live read: `LESS_EXIT_ENABLED', 'DC_HOPELESS_EXIT_MIN_AGE_S', 'DC_LOW_FROZEN_STOP_TF', 'DC_R`</t>
        </is>
      </c>
      <c r="E154" s="56" t="inlineStr">
        <is>
          <t>GLOBAL_CHECK</t>
        </is>
      </c>
      <c r="F154" s="54" t="inlineStr">
        <is>
          <t>GLOBAL_CHECK</t>
        </is>
      </c>
      <c r="G154" s="56" t="inlineStr">
        <is>
          <t>EXIT_R1_R2</t>
        </is>
      </c>
      <c r="H154" s="54" t="inlineStr">
        <is>
          <t>SPECIFIC — only gated switches</t>
        </is>
      </c>
      <c r="I154" s="54" t="inlineStr">
        <is>
          <t>LIVE — wired</t>
        </is>
      </c>
      <c r="J154" s="54" t="n"/>
      <c r="K154" s="51" t="inlineStr">
        <is>
          <t>1/4</t>
        </is>
      </c>
      <c r="L154" s="51" t="inlineStr">
        <is>
          <t>OFF, 15m, 1h, 4h, D (5 options)</t>
        </is>
      </c>
      <c r="M154" s="51" t="inlineStr">
        <is>
          <t>15m</t>
        </is>
      </c>
      <c r="N154" s="51" t="inlineStr">
        <is>
          <t>TF selector</t>
        </is>
      </c>
      <c r="O154" s="51" t="inlineStr">
        <is>
          <t>EXIT_R1_R2_FILTER_TF</t>
        </is>
      </c>
      <c r="P154" s="51" t="inlineStr">
        <is>
          <t>getattr(cfg,"EXIT_R1_R2_FILTER_TF")</t>
        </is>
      </c>
      <c r="Q154" s="35" t="inlineStr">
        <is>
          <t>YES</t>
        </is>
      </c>
    </row>
    <row r="155" ht="15.75" customHeight="1" s="67">
      <c r="A155" s="54" t="n">
        <v>38</v>
      </c>
      <c r="B155" s="55" t="inlineStr">
        <is>
          <t>EXIT_TIGHT_BREAKOUT_SCORER_FILTER_TF</t>
        </is>
      </c>
      <c r="C155" s="53" t="inlineStr">
        <is>
          <t>OFF</t>
        </is>
      </c>
      <c r="D155" s="56" t="inlineStr">
        <is>
          <t>Tight breakout scorer exit confirmation TF. | Live read: `T_SCORE_BONUS', 'DELTA_EXIT_SPEED_DECAY_MIN_GAIN', 'DELTA_EXIT_SPEED_DECAY_MIN_T`</t>
        </is>
      </c>
      <c r="E155" s="56" t="inlineStr">
        <is>
          <t>GLOBAL_CHECK</t>
        </is>
      </c>
      <c r="F155" s="54" t="inlineStr">
        <is>
          <t>GLOBAL_CHECK</t>
        </is>
      </c>
      <c r="G155" s="56" t="inlineStr">
        <is>
          <t>EXIT_TIGHT_BREAKOUT_SCORER</t>
        </is>
      </c>
      <c r="H155" s="54" t="inlineStr">
        <is>
          <t>SPECIFIC — only gated switches</t>
        </is>
      </c>
      <c r="I155" s="54" t="inlineStr">
        <is>
          <t>LIVE — wired</t>
        </is>
      </c>
      <c r="J155" s="54" t="n"/>
      <c r="K155" s="51" t="inlineStr">
        <is>
          <t>1/4</t>
        </is>
      </c>
      <c r="L155" s="51" t="inlineStr">
        <is>
          <t>OFF, 15m, 1h, 4h, D (5 options)</t>
        </is>
      </c>
      <c r="M155" s="51" t="inlineStr">
        <is>
          <t>15m</t>
        </is>
      </c>
      <c r="N155" s="51" t="inlineStr">
        <is>
          <t>TF selector</t>
        </is>
      </c>
      <c r="O155" s="51" t="inlineStr">
        <is>
          <t>EXIT_TIGHT_BREAKOUT_SCORER_FILTER_TF</t>
        </is>
      </c>
      <c r="P155" s="51" t="inlineStr">
        <is>
          <t>getattr(cfg,"EXIT_TIGHT_BREAKOUT_SCORER_FILTER_TF")</t>
        </is>
      </c>
      <c r="Q155" s="35" t="inlineStr">
        <is>
          <t>NO</t>
        </is>
      </c>
    </row>
    <row r="156" ht="15.75" customHeight="1" s="67">
      <c r="A156" s="54" t="n">
        <v>38</v>
      </c>
      <c r="B156" s="55" t="inlineStr">
        <is>
          <t>EXIT_TIGHT_BREAKOUT_SCORER_FILTER_TF</t>
        </is>
      </c>
      <c r="C156" s="53" t="inlineStr">
        <is>
          <t>D</t>
        </is>
      </c>
      <c r="D156" s="56" t="inlineStr">
        <is>
          <t>Tight breakout scorer exit confirmation TF. | Live read: `T_SCORE_BONUS', 'DELTA_EXIT_SPEED_DECAY_MIN_GAIN', 'DELTA_EXIT_SPEED_DECAY_MIN_T`</t>
        </is>
      </c>
      <c r="E156" s="56" t="inlineStr">
        <is>
          <t>GLOBAL_CHECK</t>
        </is>
      </c>
      <c r="F156" s="54" t="inlineStr">
        <is>
          <t>GLOBAL_CHECK</t>
        </is>
      </c>
      <c r="G156" s="56" t="inlineStr">
        <is>
          <t>EXIT_TIGHT_BREAKOUT_SCORER</t>
        </is>
      </c>
      <c r="H156" s="54" t="inlineStr">
        <is>
          <t>SPECIFIC — only gated switches</t>
        </is>
      </c>
      <c r="I156" s="54" t="inlineStr">
        <is>
          <t>LIVE — wired</t>
        </is>
      </c>
      <c r="J156" s="54" t="n"/>
      <c r="K156" s="51" t="inlineStr">
        <is>
          <t>1/4</t>
        </is>
      </c>
      <c r="L156" s="51" t="inlineStr">
        <is>
          <t>OFF, 15m, 1h, 4h, D (5 options)</t>
        </is>
      </c>
      <c r="M156" s="51" t="inlineStr">
        <is>
          <t>15m</t>
        </is>
      </c>
      <c r="N156" s="51" t="inlineStr">
        <is>
          <t>TF selector</t>
        </is>
      </c>
      <c r="O156" s="51" t="inlineStr">
        <is>
          <t>EXIT_TIGHT_BREAKOUT_SCORER_FILTER_TF</t>
        </is>
      </c>
      <c r="P156" s="51" t="inlineStr">
        <is>
          <t>getattr(cfg,"EXIT_TIGHT_BREAKOUT_SCORER_FILTER_TF")</t>
        </is>
      </c>
      <c r="Q156" s="35" t="inlineStr">
        <is>
          <t>NO</t>
        </is>
      </c>
    </row>
    <row r="157" ht="15.75" customHeight="1" s="67">
      <c r="A157" s="54" t="n">
        <v>38</v>
      </c>
      <c r="B157" s="55" t="inlineStr">
        <is>
          <t>EXIT_TIGHT_BREAKOUT_SCORER_FILTER_TF</t>
        </is>
      </c>
      <c r="C157" s="53" t="inlineStr">
        <is>
          <t>4h</t>
        </is>
      </c>
      <c r="D157" s="56" t="inlineStr">
        <is>
          <t>Tight breakout scorer exit confirmation TF. | Live read: `T_SCORE_BONUS', 'DELTA_EXIT_SPEED_DECAY_MIN_GAIN', 'DELTA_EXIT_SPEED_DECAY_MIN_T`</t>
        </is>
      </c>
      <c r="E157" s="56" t="inlineStr">
        <is>
          <t>GLOBAL_CHECK</t>
        </is>
      </c>
      <c r="F157" s="54" t="inlineStr">
        <is>
          <t>GLOBAL_CHECK</t>
        </is>
      </c>
      <c r="G157" s="56" t="inlineStr">
        <is>
          <t>EXIT_TIGHT_BREAKOUT_SCORER</t>
        </is>
      </c>
      <c r="H157" s="54" t="inlineStr">
        <is>
          <t>SPECIFIC — only gated switches</t>
        </is>
      </c>
      <c r="I157" s="54" t="inlineStr">
        <is>
          <t>LIVE — wired</t>
        </is>
      </c>
      <c r="J157" s="54" t="n"/>
      <c r="K157" s="51" t="inlineStr">
        <is>
          <t>1/4</t>
        </is>
      </c>
      <c r="L157" s="51" t="inlineStr">
        <is>
          <t>OFF, 15m, 1h, 4h, D (5 options)</t>
        </is>
      </c>
      <c r="M157" s="51" t="inlineStr">
        <is>
          <t>15m</t>
        </is>
      </c>
      <c r="N157" s="51" t="inlineStr">
        <is>
          <t>TF selector</t>
        </is>
      </c>
      <c r="O157" s="51" t="inlineStr">
        <is>
          <t>EXIT_TIGHT_BREAKOUT_SCORER_FILTER_TF</t>
        </is>
      </c>
      <c r="P157" s="51" t="inlineStr">
        <is>
          <t>getattr(cfg,"EXIT_TIGHT_BREAKOUT_SCORER_FILTER_TF")</t>
        </is>
      </c>
      <c r="Q157" s="35" t="inlineStr">
        <is>
          <t>NO</t>
        </is>
      </c>
    </row>
    <row r="158" ht="15.75" customHeight="1" s="67">
      <c r="A158" s="54" t="n">
        <v>38</v>
      </c>
      <c r="B158" s="55" t="inlineStr">
        <is>
          <t>EXIT_TIGHT_BREAKOUT_SCORER_FILTER_TF</t>
        </is>
      </c>
      <c r="C158" s="53" t="inlineStr">
        <is>
          <t>1h</t>
        </is>
      </c>
      <c r="D158" s="56" t="inlineStr">
        <is>
          <t>Tight breakout scorer exit confirmation TF. | Live read: `T_SCORE_BONUS', 'DELTA_EXIT_SPEED_DECAY_MIN_GAIN', 'DELTA_EXIT_SPEED_DECAY_MIN_T`</t>
        </is>
      </c>
      <c r="E158" s="56" t="inlineStr">
        <is>
          <t>GLOBAL_CHECK</t>
        </is>
      </c>
      <c r="F158" s="54" t="inlineStr">
        <is>
          <t>GLOBAL_CHECK</t>
        </is>
      </c>
      <c r="G158" s="56" t="inlineStr">
        <is>
          <t>EXIT_TIGHT_BREAKOUT_SCORER</t>
        </is>
      </c>
      <c r="H158" s="54" t="inlineStr">
        <is>
          <t>SPECIFIC — only gated switches</t>
        </is>
      </c>
      <c r="I158" s="54" t="inlineStr">
        <is>
          <t>LIVE — wired</t>
        </is>
      </c>
      <c r="J158" s="54" t="n"/>
      <c r="K158" s="51" t="inlineStr">
        <is>
          <t>1/4</t>
        </is>
      </c>
      <c r="L158" s="51" t="inlineStr">
        <is>
          <t>OFF, 15m, 1h, 4h, D (5 options)</t>
        </is>
      </c>
      <c r="M158" s="51" t="inlineStr">
        <is>
          <t>15m</t>
        </is>
      </c>
      <c r="N158" s="51" t="inlineStr">
        <is>
          <t>TF selector</t>
        </is>
      </c>
      <c r="O158" s="51" t="inlineStr">
        <is>
          <t>EXIT_TIGHT_BREAKOUT_SCORER_FILTER_TF</t>
        </is>
      </c>
      <c r="P158" s="51" t="inlineStr">
        <is>
          <t>getattr(cfg,"EXIT_TIGHT_BREAKOUT_SCORER_FILTER_TF")</t>
        </is>
      </c>
      <c r="Q158" s="35" t="inlineStr">
        <is>
          <t>NO</t>
        </is>
      </c>
    </row>
    <row r="159" ht="15.75" customHeight="1" s="67">
      <c r="A159" s="54" t="n">
        <v>38</v>
      </c>
      <c r="B159" s="57" t="inlineStr">
        <is>
          <t>EXIT_TIGHT_BREAKOUT_SCORER_FILTER_TF</t>
        </is>
      </c>
      <c r="C159" s="49" t="inlineStr">
        <is>
          <t>15m</t>
        </is>
      </c>
      <c r="D159" s="56" t="inlineStr">
        <is>
          <t>Tight breakout scorer exit confirmation TF. | Live read: `T_SCORE_BONUS', 'DELTA_EXIT_SPEED_DECAY_MIN_GAIN', 'DELTA_EXIT_SPEED_DECAY_MIN_T`</t>
        </is>
      </c>
      <c r="E159" s="56" t="inlineStr">
        <is>
          <t>GLOBAL_CHECK</t>
        </is>
      </c>
      <c r="F159" s="54" t="inlineStr">
        <is>
          <t>GLOBAL_CHECK</t>
        </is>
      </c>
      <c r="G159" s="56" t="inlineStr">
        <is>
          <t>EXIT_TIGHT_BREAKOUT_SCORER</t>
        </is>
      </c>
      <c r="H159" s="54" t="inlineStr">
        <is>
          <t>SPECIFIC — only gated switches</t>
        </is>
      </c>
      <c r="I159" s="54" t="inlineStr">
        <is>
          <t>LIVE — wired</t>
        </is>
      </c>
      <c r="J159" s="54" t="n"/>
      <c r="K159" s="51" t="inlineStr">
        <is>
          <t>1/4</t>
        </is>
      </c>
      <c r="L159" s="51" t="inlineStr">
        <is>
          <t>OFF, 15m, 1h, 4h, D (5 options)</t>
        </is>
      </c>
      <c r="M159" s="51" t="inlineStr">
        <is>
          <t>15m</t>
        </is>
      </c>
      <c r="N159" s="51" t="inlineStr">
        <is>
          <t>TF selector</t>
        </is>
      </c>
      <c r="O159" s="51" t="inlineStr">
        <is>
          <t>EXIT_TIGHT_BREAKOUT_SCORER_FILTER_TF</t>
        </is>
      </c>
      <c r="P159" s="51" t="inlineStr">
        <is>
          <t>getattr(cfg,"EXIT_TIGHT_BREAKOUT_SCORER_FILTER_TF")</t>
        </is>
      </c>
      <c r="Q159" s="35" t="inlineStr">
        <is>
          <t>YES</t>
        </is>
      </c>
    </row>
    <row r="160" ht="15.75" customHeight="1" s="67">
      <c r="A160" s="54" t="n">
        <v>39</v>
      </c>
      <c r="B160" s="55" t="inlineStr">
        <is>
          <t>EXIT_TOP_FADE_FILTER_TF</t>
        </is>
      </c>
      <c r="C160" s="53" t="inlineStr">
        <is>
          <t>OFF</t>
        </is>
      </c>
      <c r="D160" s="56" t="inlineStr">
        <is>
          <t>Top-fade exit confirmation TF. | Live read: `DECAY_VEC_ENABLED', 'DELTA_EXIT_TF', 'DELTA_LT_EXIT_SPEED_PCT', 'DELTA_LT_EXIT_T`</t>
        </is>
      </c>
      <c r="E160" s="56" t="inlineStr">
        <is>
          <t>GLOBAL_CHECK</t>
        </is>
      </c>
      <c r="F160" s="54" t="inlineStr">
        <is>
          <t>GLOBAL_CHECK</t>
        </is>
      </c>
      <c r="G160" s="56" t="inlineStr">
        <is>
          <t>EXIT_TOP_FADE</t>
        </is>
      </c>
      <c r="H160" s="54" t="inlineStr">
        <is>
          <t>SPECIFIC — only gated switches</t>
        </is>
      </c>
      <c r="I160" s="54" t="inlineStr">
        <is>
          <t>LIVE — wired</t>
        </is>
      </c>
      <c r="J160" s="54" t="n"/>
      <c r="K160" s="51" t="inlineStr">
        <is>
          <t>1/4</t>
        </is>
      </c>
      <c r="L160" s="51" t="inlineStr">
        <is>
          <t>OFF, 15m, 1h, 4h, D (5 options)</t>
        </is>
      </c>
      <c r="M160" s="51" t="inlineStr">
        <is>
          <t>15m</t>
        </is>
      </c>
      <c r="N160" s="51" t="inlineStr">
        <is>
          <t>TF selector</t>
        </is>
      </c>
      <c r="O160" s="51" t="inlineStr">
        <is>
          <t>EXIT_TOP_FADE_FILTER_TF</t>
        </is>
      </c>
      <c r="P160" s="51" t="inlineStr">
        <is>
          <t>getattr(cfg,"EXIT_TOP_FADE_FILTER_TF")</t>
        </is>
      </c>
      <c r="Q160" s="35" t="inlineStr">
        <is>
          <t>NO</t>
        </is>
      </c>
    </row>
    <row r="161" ht="15.75" customHeight="1" s="67">
      <c r="A161" s="54" t="n">
        <v>39</v>
      </c>
      <c r="B161" s="55" t="inlineStr">
        <is>
          <t>EXIT_TOP_FADE_FILTER_TF</t>
        </is>
      </c>
      <c r="C161" s="53" t="inlineStr">
        <is>
          <t>D</t>
        </is>
      </c>
      <c r="D161" s="56" t="inlineStr">
        <is>
          <t>Top-fade exit confirmation TF. | Live read: `DECAY_VEC_ENABLED', 'DELTA_EXIT_TF', 'DELTA_LT_EXIT_SPEED_PCT', 'DELTA_LT_EXIT_T`</t>
        </is>
      </c>
      <c r="E161" s="56" t="inlineStr">
        <is>
          <t>GLOBAL_CHECK</t>
        </is>
      </c>
      <c r="F161" s="54" t="inlineStr">
        <is>
          <t>GLOBAL_CHECK</t>
        </is>
      </c>
      <c r="G161" s="56" t="inlineStr">
        <is>
          <t>EXIT_TOP_FADE</t>
        </is>
      </c>
      <c r="H161" s="54" t="inlineStr">
        <is>
          <t>SPECIFIC — only gated switches</t>
        </is>
      </c>
      <c r="I161" s="54" t="inlineStr">
        <is>
          <t>LIVE — wired</t>
        </is>
      </c>
      <c r="J161" s="54" t="n"/>
      <c r="K161" s="51" t="inlineStr">
        <is>
          <t>1/4</t>
        </is>
      </c>
      <c r="L161" s="51" t="inlineStr">
        <is>
          <t>OFF, 15m, 1h, 4h, D (5 options)</t>
        </is>
      </c>
      <c r="M161" s="51" t="inlineStr">
        <is>
          <t>15m</t>
        </is>
      </c>
      <c r="N161" s="51" t="inlineStr">
        <is>
          <t>TF selector</t>
        </is>
      </c>
      <c r="O161" s="51" t="inlineStr">
        <is>
          <t>EXIT_TOP_FADE_FILTER_TF</t>
        </is>
      </c>
      <c r="P161" s="51" t="inlineStr">
        <is>
          <t>getattr(cfg,"EXIT_TOP_FADE_FILTER_TF")</t>
        </is>
      </c>
      <c r="Q161" s="35" t="inlineStr">
        <is>
          <t>NO</t>
        </is>
      </c>
    </row>
    <row r="162" ht="15.75" customHeight="1" s="67">
      <c r="A162" s="54" t="n">
        <v>39</v>
      </c>
      <c r="B162" s="55" t="inlineStr">
        <is>
          <t>EXIT_TOP_FADE_FILTER_TF</t>
        </is>
      </c>
      <c r="C162" s="53" t="inlineStr">
        <is>
          <t>4h</t>
        </is>
      </c>
      <c r="D162" s="56" t="inlineStr">
        <is>
          <t>Top-fade exit confirmation TF. | Live read: `DECAY_VEC_ENABLED', 'DELTA_EXIT_TF', 'DELTA_LT_EXIT_SPEED_PCT', 'DELTA_LT_EXIT_T`</t>
        </is>
      </c>
      <c r="E162" s="56" t="inlineStr">
        <is>
          <t>GLOBAL_CHECK</t>
        </is>
      </c>
      <c r="F162" s="54" t="inlineStr">
        <is>
          <t>GLOBAL_CHECK</t>
        </is>
      </c>
      <c r="G162" s="56" t="inlineStr">
        <is>
          <t>EXIT_TOP_FADE</t>
        </is>
      </c>
      <c r="H162" s="54" t="inlineStr">
        <is>
          <t>SPECIFIC — only gated switches</t>
        </is>
      </c>
      <c r="I162" s="54" t="inlineStr">
        <is>
          <t>LIVE — wired</t>
        </is>
      </c>
      <c r="J162" s="54" t="n"/>
      <c r="K162" s="51" t="inlineStr">
        <is>
          <t>1/4</t>
        </is>
      </c>
      <c r="L162" s="51" t="inlineStr">
        <is>
          <t>OFF, 15m, 1h, 4h, D (5 options)</t>
        </is>
      </c>
      <c r="M162" s="51" t="inlineStr">
        <is>
          <t>15m</t>
        </is>
      </c>
      <c r="N162" s="51" t="inlineStr">
        <is>
          <t>TF selector</t>
        </is>
      </c>
      <c r="O162" s="51" t="inlineStr">
        <is>
          <t>EXIT_TOP_FADE_FILTER_TF</t>
        </is>
      </c>
      <c r="P162" s="51" t="inlineStr">
        <is>
          <t>getattr(cfg,"EXIT_TOP_FADE_FILTER_TF")</t>
        </is>
      </c>
      <c r="Q162" s="35" t="inlineStr">
        <is>
          <t>NO</t>
        </is>
      </c>
    </row>
    <row r="163" ht="15.75" customHeight="1" s="67">
      <c r="A163" s="54" t="n">
        <v>39</v>
      </c>
      <c r="B163" s="55" t="inlineStr">
        <is>
          <t>EXIT_TOP_FADE_FILTER_TF</t>
        </is>
      </c>
      <c r="C163" s="53" t="inlineStr">
        <is>
          <t>1h</t>
        </is>
      </c>
      <c r="D163" s="56" t="inlineStr">
        <is>
          <t>Top-fade exit confirmation TF. | Live read: `DECAY_VEC_ENABLED', 'DELTA_EXIT_TF', 'DELTA_LT_EXIT_SPEED_PCT', 'DELTA_LT_EXIT_T`</t>
        </is>
      </c>
      <c r="E163" s="56" t="inlineStr">
        <is>
          <t>GLOBAL_CHECK</t>
        </is>
      </c>
      <c r="F163" s="54" t="inlineStr">
        <is>
          <t>GLOBAL_CHECK</t>
        </is>
      </c>
      <c r="G163" s="56" t="inlineStr">
        <is>
          <t>EXIT_TOP_FADE</t>
        </is>
      </c>
      <c r="H163" s="54" t="inlineStr">
        <is>
          <t>SPECIFIC — only gated switches</t>
        </is>
      </c>
      <c r="I163" s="54" t="inlineStr">
        <is>
          <t>LIVE — wired</t>
        </is>
      </c>
      <c r="J163" s="54" t="n"/>
      <c r="K163" s="51" t="inlineStr">
        <is>
          <t>1/4</t>
        </is>
      </c>
      <c r="L163" s="51" t="inlineStr">
        <is>
          <t>OFF, 15m, 1h, 4h, D (5 options)</t>
        </is>
      </c>
      <c r="M163" s="51" t="inlineStr">
        <is>
          <t>15m</t>
        </is>
      </c>
      <c r="N163" s="51" t="inlineStr">
        <is>
          <t>TF selector</t>
        </is>
      </c>
      <c r="O163" s="51" t="inlineStr">
        <is>
          <t>EXIT_TOP_FADE_FILTER_TF</t>
        </is>
      </c>
      <c r="P163" s="51" t="inlineStr">
        <is>
          <t>getattr(cfg,"EXIT_TOP_FADE_FILTER_TF")</t>
        </is>
      </c>
      <c r="Q163" s="35" t="inlineStr">
        <is>
          <t>NO</t>
        </is>
      </c>
    </row>
    <row r="164" ht="15.75" customHeight="1" s="67">
      <c r="A164" s="54" t="n">
        <v>39</v>
      </c>
      <c r="B164" s="57" t="inlineStr">
        <is>
          <t>EXIT_TOP_FADE_FILTER_TF</t>
        </is>
      </c>
      <c r="C164" s="49" t="inlineStr">
        <is>
          <t>15m</t>
        </is>
      </c>
      <c r="D164" s="56" t="inlineStr">
        <is>
          <t>Top-fade exit confirmation TF. | Live read: `DECAY_VEC_ENABLED', 'DELTA_EXIT_TF', 'DELTA_LT_EXIT_SPEED_PCT', 'DELTA_LT_EXIT_T`</t>
        </is>
      </c>
      <c r="E164" s="56" t="inlineStr">
        <is>
          <t>GLOBAL_CHECK</t>
        </is>
      </c>
      <c r="F164" s="54" t="inlineStr">
        <is>
          <t>GLOBAL_CHECK</t>
        </is>
      </c>
      <c r="G164" s="56" t="inlineStr">
        <is>
          <t>EXIT_TOP_FADE</t>
        </is>
      </c>
      <c r="H164" s="54" t="inlineStr">
        <is>
          <t>SPECIFIC — only gated switches</t>
        </is>
      </c>
      <c r="I164" s="54" t="inlineStr">
        <is>
          <t>LIVE — wired</t>
        </is>
      </c>
      <c r="J164" s="54" t="n"/>
      <c r="K164" s="51" t="inlineStr">
        <is>
          <t>1/4</t>
        </is>
      </c>
      <c r="L164" s="51" t="inlineStr">
        <is>
          <t>OFF, 15m, 1h, 4h, D (5 options)</t>
        </is>
      </c>
      <c r="M164" s="51" t="inlineStr">
        <is>
          <t>15m</t>
        </is>
      </c>
      <c r="N164" s="51" t="inlineStr">
        <is>
          <t>TF selector</t>
        </is>
      </c>
      <c r="O164" s="51" t="inlineStr">
        <is>
          <t>EXIT_TOP_FADE_FILTER_TF</t>
        </is>
      </c>
      <c r="P164" s="51" t="inlineStr">
        <is>
          <t>getattr(cfg,"EXIT_TOP_FADE_FILTER_TF")</t>
        </is>
      </c>
      <c r="Q164" s="35" t="inlineStr">
        <is>
          <t>YES</t>
        </is>
      </c>
    </row>
    <row r="165" ht="15.75" customHeight="1" s="67">
      <c r="A165" s="54" t="n">
        <v>40</v>
      </c>
      <c r="B165" s="55" t="inlineStr">
        <is>
          <t>EXIT_TO_REDUCE_ADAPTER_FILTER_TF</t>
        </is>
      </c>
      <c r="C165" s="53" t="inlineStr">
        <is>
          <t>OFF</t>
        </is>
      </c>
      <c r="D165" s="56" t="inlineStr">
        <is>
          <t>Adapts exit signal into reduce (partial) on FILTER_TF. | Live read: `ELTA_LT_EXIT_TYPE', 'DELTA_OPTIONS_EXIT_TYPE', 'DYN_STRUCT_TRAIL_ENABLED', 'EMER`</t>
        </is>
      </c>
      <c r="E165" s="56" t="inlineStr">
        <is>
          <t>GLOBAL_CHECK</t>
        </is>
      </c>
      <c r="F165" s="54" t="inlineStr">
        <is>
          <t>GLOBAL_CHECK</t>
        </is>
      </c>
      <c r="G165" s="56" t="inlineStr">
        <is>
          <t>EXIT_TO_REDUCE_ADAPTER</t>
        </is>
      </c>
      <c r="H165" s="54" t="inlineStr">
        <is>
          <t>SPECIFIC — only gated switches</t>
        </is>
      </c>
      <c r="I165" s="54" t="inlineStr">
        <is>
          <t>LIVE — wired</t>
        </is>
      </c>
      <c r="J165" s="54" t="n"/>
      <c r="K165" s="51" t="inlineStr">
        <is>
          <t>1/4</t>
        </is>
      </c>
      <c r="L165" s="51" t="inlineStr">
        <is>
          <t>OFF, 15m, 1h, 4h, D (5 options)</t>
        </is>
      </c>
      <c r="M165" s="51" t="inlineStr">
        <is>
          <t>15m</t>
        </is>
      </c>
      <c r="N165" s="51" t="inlineStr">
        <is>
          <t>TF selector</t>
        </is>
      </c>
      <c r="O165" s="51" t="inlineStr">
        <is>
          <t>EXIT_TO_REDUCE_ADAPTER_FILTER_TF</t>
        </is>
      </c>
      <c r="P165" s="51" t="inlineStr">
        <is>
          <t>getattr(cfg,"EXIT_TO_REDUCE_ADAPTER_FILTER_TF")</t>
        </is>
      </c>
      <c r="Q165" s="35" t="inlineStr">
        <is>
          <t>NO</t>
        </is>
      </c>
    </row>
    <row r="166" ht="15.75" customHeight="1" s="67">
      <c r="A166" s="54" t="n">
        <v>40</v>
      </c>
      <c r="B166" s="55" t="inlineStr">
        <is>
          <t>EXIT_TO_REDUCE_ADAPTER_FILTER_TF</t>
        </is>
      </c>
      <c r="C166" s="53" t="inlineStr">
        <is>
          <t>D</t>
        </is>
      </c>
      <c r="D166" s="56" t="inlineStr">
        <is>
          <t>Adapts exit signal into reduce (partial) on FILTER_TF. | Live read: `ELTA_LT_EXIT_TYPE', 'DELTA_OPTIONS_EXIT_TYPE', 'DYN_STRUCT_TRAIL_ENABLED', 'EMER`</t>
        </is>
      </c>
      <c r="E166" s="56" t="inlineStr">
        <is>
          <t>GLOBAL_CHECK</t>
        </is>
      </c>
      <c r="F166" s="54" t="inlineStr">
        <is>
          <t>GLOBAL_CHECK</t>
        </is>
      </c>
      <c r="G166" s="56" t="inlineStr">
        <is>
          <t>EXIT_TO_REDUCE_ADAPTER</t>
        </is>
      </c>
      <c r="H166" s="54" t="inlineStr">
        <is>
          <t>SPECIFIC — only gated switches</t>
        </is>
      </c>
      <c r="I166" s="54" t="inlineStr">
        <is>
          <t>LIVE — wired</t>
        </is>
      </c>
      <c r="J166" s="54" t="n"/>
      <c r="K166" s="51" t="inlineStr">
        <is>
          <t>1/4</t>
        </is>
      </c>
      <c r="L166" s="51" t="inlineStr">
        <is>
          <t>OFF, 15m, 1h, 4h, D (5 options)</t>
        </is>
      </c>
      <c r="M166" s="51" t="inlineStr">
        <is>
          <t>15m</t>
        </is>
      </c>
      <c r="N166" s="51" t="inlineStr">
        <is>
          <t>TF selector</t>
        </is>
      </c>
      <c r="O166" s="51" t="inlineStr">
        <is>
          <t>EXIT_TO_REDUCE_ADAPTER_FILTER_TF</t>
        </is>
      </c>
      <c r="P166" s="51" t="inlineStr">
        <is>
          <t>getattr(cfg,"EXIT_TO_REDUCE_ADAPTER_FILTER_TF")</t>
        </is>
      </c>
      <c r="Q166" s="35" t="inlineStr">
        <is>
          <t>NO</t>
        </is>
      </c>
    </row>
    <row r="167" ht="15.75" customHeight="1" s="67">
      <c r="A167" s="54" t="n">
        <v>40</v>
      </c>
      <c r="B167" s="55" t="inlineStr">
        <is>
          <t>EXIT_TO_REDUCE_ADAPTER_FILTER_TF</t>
        </is>
      </c>
      <c r="C167" s="53" t="inlineStr">
        <is>
          <t>4h</t>
        </is>
      </c>
      <c r="D167" s="56" t="inlineStr">
        <is>
          <t>Adapts exit signal into reduce (partial) on FILTER_TF. | Live read: `ELTA_LT_EXIT_TYPE', 'DELTA_OPTIONS_EXIT_TYPE', 'DYN_STRUCT_TRAIL_ENABLED', 'EMER`</t>
        </is>
      </c>
      <c r="E167" s="56" t="inlineStr">
        <is>
          <t>GLOBAL_CHECK</t>
        </is>
      </c>
      <c r="F167" s="54" t="inlineStr">
        <is>
          <t>GLOBAL_CHECK</t>
        </is>
      </c>
      <c r="G167" s="56" t="inlineStr">
        <is>
          <t>EXIT_TO_REDUCE_ADAPTER</t>
        </is>
      </c>
      <c r="H167" s="54" t="inlineStr">
        <is>
          <t>SPECIFIC — only gated switches</t>
        </is>
      </c>
      <c r="I167" s="54" t="inlineStr">
        <is>
          <t>LIVE — wired</t>
        </is>
      </c>
      <c r="J167" s="54" t="n"/>
      <c r="K167" s="51" t="inlineStr">
        <is>
          <t>1/4</t>
        </is>
      </c>
      <c r="L167" s="51" t="inlineStr">
        <is>
          <t>OFF, 15m, 1h, 4h, D (5 options)</t>
        </is>
      </c>
      <c r="M167" s="51" t="inlineStr">
        <is>
          <t>15m</t>
        </is>
      </c>
      <c r="N167" s="51" t="inlineStr">
        <is>
          <t>TF selector</t>
        </is>
      </c>
      <c r="O167" s="51" t="inlineStr">
        <is>
          <t>EXIT_TO_REDUCE_ADAPTER_FILTER_TF</t>
        </is>
      </c>
      <c r="P167" s="51" t="inlineStr">
        <is>
          <t>getattr(cfg,"EXIT_TO_REDUCE_ADAPTER_FILTER_TF")</t>
        </is>
      </c>
      <c r="Q167" s="35" t="inlineStr">
        <is>
          <t>NO</t>
        </is>
      </c>
    </row>
    <row r="168" ht="15.75" customHeight="1" s="67">
      <c r="A168" s="54" t="n">
        <v>40</v>
      </c>
      <c r="B168" s="55" t="inlineStr">
        <is>
          <t>EXIT_TO_REDUCE_ADAPTER_FILTER_TF</t>
        </is>
      </c>
      <c r="C168" s="53" t="inlineStr">
        <is>
          <t>1h</t>
        </is>
      </c>
      <c r="D168" s="56" t="inlineStr">
        <is>
          <t>Adapts exit signal into reduce (partial) on FILTER_TF. | Live read: `ELTA_LT_EXIT_TYPE', 'DELTA_OPTIONS_EXIT_TYPE', 'DYN_STRUCT_TRAIL_ENABLED', 'EMER`</t>
        </is>
      </c>
      <c r="E168" s="56" t="inlineStr">
        <is>
          <t>GLOBAL_CHECK</t>
        </is>
      </c>
      <c r="F168" s="54" t="inlineStr">
        <is>
          <t>GLOBAL_CHECK</t>
        </is>
      </c>
      <c r="G168" s="56" t="inlineStr">
        <is>
          <t>EXIT_TO_REDUCE_ADAPTER</t>
        </is>
      </c>
      <c r="H168" s="54" t="inlineStr">
        <is>
          <t>SPECIFIC — only gated switches</t>
        </is>
      </c>
      <c r="I168" s="54" t="inlineStr">
        <is>
          <t>LIVE — wired</t>
        </is>
      </c>
      <c r="J168" s="54" t="n"/>
      <c r="K168" s="51" t="inlineStr">
        <is>
          <t>1/4</t>
        </is>
      </c>
      <c r="L168" s="51" t="inlineStr">
        <is>
          <t>OFF, 15m, 1h, 4h, D (5 options)</t>
        </is>
      </c>
      <c r="M168" s="51" t="inlineStr">
        <is>
          <t>15m</t>
        </is>
      </c>
      <c r="N168" s="51" t="inlineStr">
        <is>
          <t>TF selector</t>
        </is>
      </c>
      <c r="O168" s="51" t="inlineStr">
        <is>
          <t>EXIT_TO_REDUCE_ADAPTER_FILTER_TF</t>
        </is>
      </c>
      <c r="P168" s="51" t="inlineStr">
        <is>
          <t>getattr(cfg,"EXIT_TO_REDUCE_ADAPTER_FILTER_TF")</t>
        </is>
      </c>
      <c r="Q168" s="35" t="inlineStr">
        <is>
          <t>NO</t>
        </is>
      </c>
    </row>
    <row r="169" ht="15.75" customHeight="1" s="67">
      <c r="A169" s="54" t="n">
        <v>40</v>
      </c>
      <c r="B169" s="57" t="inlineStr">
        <is>
          <t>EXIT_TO_REDUCE_ADAPTER_FILTER_TF</t>
        </is>
      </c>
      <c r="C169" s="49" t="inlineStr">
        <is>
          <t>15m</t>
        </is>
      </c>
      <c r="D169" s="56" t="inlineStr">
        <is>
          <t>Adapts exit signal into reduce (partial) on FILTER_TF. | Live read: `ELTA_LT_EXIT_TYPE', 'DELTA_OPTIONS_EXIT_TYPE', 'DYN_STRUCT_TRAIL_ENABLED', 'EMER`</t>
        </is>
      </c>
      <c r="E169" s="56" t="inlineStr">
        <is>
          <t>GLOBAL_CHECK</t>
        </is>
      </c>
      <c r="F169" s="54" t="inlineStr">
        <is>
          <t>GLOBAL_CHECK</t>
        </is>
      </c>
      <c r="G169" s="56" t="inlineStr">
        <is>
          <t>EXIT_TO_REDUCE_ADAPTER</t>
        </is>
      </c>
      <c r="H169" s="54" t="inlineStr">
        <is>
          <t>SPECIFIC — only gated switches</t>
        </is>
      </c>
      <c r="I169" s="54" t="inlineStr">
        <is>
          <t>LIVE — wired</t>
        </is>
      </c>
      <c r="J169" s="54" t="n"/>
      <c r="K169" s="51" t="inlineStr">
        <is>
          <t>1/4</t>
        </is>
      </c>
      <c r="L169" s="51" t="inlineStr">
        <is>
          <t>OFF, 15m, 1h, 4h, D (5 options)</t>
        </is>
      </c>
      <c r="M169" s="51" t="inlineStr">
        <is>
          <t>15m</t>
        </is>
      </c>
      <c r="N169" s="51" t="inlineStr">
        <is>
          <t>TF selector</t>
        </is>
      </c>
      <c r="O169" s="51" t="inlineStr">
        <is>
          <t>EXIT_TO_REDUCE_ADAPTER_FILTER_TF</t>
        </is>
      </c>
      <c r="P169" s="51" t="inlineStr">
        <is>
          <t>getattr(cfg,"EXIT_TO_REDUCE_ADAPTER_FILTER_TF")</t>
        </is>
      </c>
      <c r="Q169" s="35" t="inlineStr">
        <is>
          <t>YES</t>
        </is>
      </c>
    </row>
    <row r="170" ht="15.75" customHeight="1" s="67">
      <c r="A170" s="47" t="n">
        <v>41</v>
      </c>
      <c r="B170" s="48" t="inlineStr">
        <is>
          <t>EZ_MANAGE_THROTTLER_RATE</t>
        </is>
      </c>
      <c r="C170" s="49" t="inlineStr">
        <is>
          <t>0.0</t>
        </is>
      </c>
      <c r="D170" s="50" t="inlineStr">
        <is>
          <t>Throttler: max decisions per second for ez_manage loop. | Live read: `'EZ_KLINES_SEMAPHORE', 'EZ_MANAGE_CONCURRENCY_LIMIT', 'EZ_MANAGE_MAKER_SEMAPHORE`</t>
        </is>
      </c>
      <c r="E170" s="50" t="inlineStr">
        <is>
          <t>GLOBAL_CHECK, STOCKS_EXIT</t>
        </is>
      </c>
      <c r="F170" s="47" t="inlineStr">
        <is>
          <t>GLOBAL_CHECK, STOCKS_EXIT</t>
        </is>
      </c>
      <c r="G170" s="50" t="inlineStr">
        <is>
          <t>EZ_MANAGE_THROTTLER_RATE</t>
        </is>
      </c>
      <c r="H170" s="47" t="inlineStr">
        <is>
          <t>GENERAL</t>
        </is>
      </c>
      <c r="I170" s="47" t="inlineStr">
        <is>
          <t>LIVE — wired</t>
        </is>
      </c>
      <c r="J170" s="47" t="n"/>
      <c r="K170" s="51" t="inlineStr">
        <is>
          <t>—</t>
        </is>
      </c>
      <c r="L170" s="51" t="inlineStr">
        <is>
          <t>0.0, alt</t>
        </is>
      </c>
      <c r="M170" s="51" t="inlineStr">
        <is>
          <t>0.0</t>
        </is>
      </c>
      <c r="N170" s="51" t="inlineStr">
        <is>
          <t>param</t>
        </is>
      </c>
      <c r="O170" s="51" t="inlineStr">
        <is>
          <t>EZ_MANAGE_THROTTLER_RATE</t>
        </is>
      </c>
      <c r="P170" s="51" t="inlineStr">
        <is>
          <t>getattr(cfg,"EZ_MANAGE_THROTTLER_RATE")</t>
        </is>
      </c>
      <c r="Q170" s="35" t="inlineStr">
        <is>
          <t>YES</t>
        </is>
      </c>
    </row>
    <row r="171" ht="15.75" customHeight="1" s="67">
      <c r="A171" s="47" t="n">
        <v>41</v>
      </c>
      <c r="B171" s="52" t="inlineStr">
        <is>
          <t>EZ_MANAGE_THROTTLER_RATE</t>
        </is>
      </c>
      <c r="C171" s="53" t="inlineStr">
        <is>
          <t>0.0_ALT</t>
        </is>
      </c>
      <c r="D171" s="50" t="inlineStr">
        <is>
          <t>Throttler: max decisions per second for ez_manage loop. | Live read: `'EZ_KLINES_SEMAPHORE', 'EZ_MANAGE_CONCURRENCY_LIMIT', 'EZ_MANAGE_MAKER_SEMAPHORE`</t>
        </is>
      </c>
      <c r="E171" s="50" t="inlineStr">
        <is>
          <t>GLOBAL_CHECK, STOCKS_EXIT</t>
        </is>
      </c>
      <c r="F171" s="47" t="inlineStr">
        <is>
          <t>GLOBAL_CHECK, STOCKS_EXIT</t>
        </is>
      </c>
      <c r="G171" s="50" t="inlineStr">
        <is>
          <t>EZ_MANAGE_THROTTLER_RATE</t>
        </is>
      </c>
      <c r="H171" s="47" t="inlineStr">
        <is>
          <t>GENERAL</t>
        </is>
      </c>
      <c r="I171" s="47" t="inlineStr">
        <is>
          <t>LIVE — wired</t>
        </is>
      </c>
      <c r="J171" s="47" t="n"/>
      <c r="K171" s="51" t="inlineStr">
        <is>
          <t>—</t>
        </is>
      </c>
      <c r="L171" s="51" t="inlineStr">
        <is>
          <t>0.0, alt</t>
        </is>
      </c>
      <c r="M171" s="51" t="inlineStr">
        <is>
          <t>0.0</t>
        </is>
      </c>
      <c r="N171" s="51" t="inlineStr">
        <is>
          <t>param</t>
        </is>
      </c>
      <c r="O171" s="51" t="inlineStr">
        <is>
          <t>EZ_MANAGE_THROTTLER_RATE</t>
        </is>
      </c>
      <c r="P171" s="51" t="inlineStr">
        <is>
          <t>getattr(cfg,"EZ_MANAGE_THROTTLER_RATE")</t>
        </is>
      </c>
      <c r="Q171" s="35" t="inlineStr">
        <is>
          <t>NO</t>
        </is>
      </c>
    </row>
    <row r="172" ht="15.75" customHeight="1" s="67">
      <c r="A172" s="54" t="n">
        <v>42</v>
      </c>
      <c r="B172" s="55" t="inlineStr">
        <is>
          <t>FAST_RISER_FILTER_TF</t>
        </is>
      </c>
      <c r="C172" s="53" t="inlineStr">
        <is>
          <t>OFF</t>
        </is>
      </c>
      <c r="D172" s="56" t="inlineStr">
        <is>
          <t>Fast-riser filter (parabolic move) on FILTER_TF. | Live read: `T_SHARPE_GATES_ENABLED', 'CIRCUIT_SHARPE_GATES_FILTER_TF', 'CIRCUIT_SHARPE_GATES`</t>
        </is>
      </c>
      <c r="E172" s="56" t="inlineStr">
        <is>
          <t>GLOBAL_CHECK</t>
        </is>
      </c>
      <c r="F172" s="54" t="inlineStr">
        <is>
          <t>GLOBAL_CHECK</t>
        </is>
      </c>
      <c r="G172" s="56" t="inlineStr">
        <is>
          <t>FAST_RISER</t>
        </is>
      </c>
      <c r="H172" s="54" t="inlineStr">
        <is>
          <t>SPECIFIC — only gated switches</t>
        </is>
      </c>
      <c r="I172" s="54" t="inlineStr">
        <is>
          <t>LIVE — wired</t>
        </is>
      </c>
      <c r="J172" s="54" t="n"/>
      <c r="K172" s="51" t="inlineStr">
        <is>
          <t>1/4</t>
        </is>
      </c>
      <c r="L172" s="51" t="inlineStr">
        <is>
          <t>OFF, 15m, 1h, 4h, D (5 options)</t>
        </is>
      </c>
      <c r="M172" s="51" t="inlineStr">
        <is>
          <t>15m</t>
        </is>
      </c>
      <c r="N172" s="51" t="inlineStr">
        <is>
          <t>TF selector</t>
        </is>
      </c>
      <c r="O172" s="51" t="inlineStr">
        <is>
          <t>FAST_RISER_FILTER_TF</t>
        </is>
      </c>
      <c r="P172" s="51" t="inlineStr">
        <is>
          <t>getattr(cfg,"FAST_RISER_FILTER_TF")</t>
        </is>
      </c>
      <c r="Q172" s="35" t="inlineStr">
        <is>
          <t>NO</t>
        </is>
      </c>
    </row>
    <row r="173" ht="15.75" customHeight="1" s="67">
      <c r="A173" s="54" t="n">
        <v>42</v>
      </c>
      <c r="B173" s="55" t="inlineStr">
        <is>
          <t>FAST_RISER_FILTER_TF</t>
        </is>
      </c>
      <c r="C173" s="53" t="inlineStr">
        <is>
          <t>D</t>
        </is>
      </c>
      <c r="D173" s="56" t="inlineStr">
        <is>
          <t>Fast-riser filter (parabolic move) on FILTER_TF. | Live read: `T_SHARPE_GATES_ENABLED', 'CIRCUIT_SHARPE_GATES_FILTER_TF', 'CIRCUIT_SHARPE_GATES`</t>
        </is>
      </c>
      <c r="E173" s="56" t="inlineStr">
        <is>
          <t>GLOBAL_CHECK</t>
        </is>
      </c>
      <c r="F173" s="54" t="inlineStr">
        <is>
          <t>GLOBAL_CHECK</t>
        </is>
      </c>
      <c r="G173" s="56" t="inlineStr">
        <is>
          <t>FAST_RISER</t>
        </is>
      </c>
      <c r="H173" s="54" t="inlineStr">
        <is>
          <t>SPECIFIC — only gated switches</t>
        </is>
      </c>
      <c r="I173" s="54" t="inlineStr">
        <is>
          <t>LIVE — wired</t>
        </is>
      </c>
      <c r="J173" s="54" t="n"/>
      <c r="K173" s="51" t="inlineStr">
        <is>
          <t>1/4</t>
        </is>
      </c>
      <c r="L173" s="51" t="inlineStr">
        <is>
          <t>OFF, 15m, 1h, 4h, D (5 options)</t>
        </is>
      </c>
      <c r="M173" s="51" t="inlineStr">
        <is>
          <t>15m</t>
        </is>
      </c>
      <c r="N173" s="51" t="inlineStr">
        <is>
          <t>TF selector</t>
        </is>
      </c>
      <c r="O173" s="51" t="inlineStr">
        <is>
          <t>FAST_RISER_FILTER_TF</t>
        </is>
      </c>
      <c r="P173" s="51" t="inlineStr">
        <is>
          <t>getattr(cfg,"FAST_RISER_FILTER_TF")</t>
        </is>
      </c>
      <c r="Q173" s="35" t="inlineStr">
        <is>
          <t>NO</t>
        </is>
      </c>
    </row>
    <row r="174" ht="15.75" customHeight="1" s="67">
      <c r="A174" s="54" t="n">
        <v>42</v>
      </c>
      <c r="B174" s="55" t="inlineStr">
        <is>
          <t>FAST_RISER_FILTER_TF</t>
        </is>
      </c>
      <c r="C174" s="53" t="inlineStr">
        <is>
          <t>4h</t>
        </is>
      </c>
      <c r="D174" s="56" t="inlineStr">
        <is>
          <t>Fast-riser filter (parabolic move) on FILTER_TF. | Live read: `T_SHARPE_GATES_ENABLED', 'CIRCUIT_SHARPE_GATES_FILTER_TF', 'CIRCUIT_SHARPE_GATES`</t>
        </is>
      </c>
      <c r="E174" s="56" t="inlineStr">
        <is>
          <t>GLOBAL_CHECK</t>
        </is>
      </c>
      <c r="F174" s="54" t="inlineStr">
        <is>
          <t>GLOBAL_CHECK</t>
        </is>
      </c>
      <c r="G174" s="56" t="inlineStr">
        <is>
          <t>FAST_RISER</t>
        </is>
      </c>
      <c r="H174" s="54" t="inlineStr">
        <is>
          <t>SPECIFIC — only gated switches</t>
        </is>
      </c>
      <c r="I174" s="54" t="inlineStr">
        <is>
          <t>LIVE — wired</t>
        </is>
      </c>
      <c r="J174" s="54" t="n"/>
      <c r="K174" s="51" t="inlineStr">
        <is>
          <t>1/4</t>
        </is>
      </c>
      <c r="L174" s="51" t="inlineStr">
        <is>
          <t>OFF, 15m, 1h, 4h, D (5 options)</t>
        </is>
      </c>
      <c r="M174" s="51" t="inlineStr">
        <is>
          <t>15m</t>
        </is>
      </c>
      <c r="N174" s="51" t="inlineStr">
        <is>
          <t>TF selector</t>
        </is>
      </c>
      <c r="O174" s="51" t="inlineStr">
        <is>
          <t>FAST_RISER_FILTER_TF</t>
        </is>
      </c>
      <c r="P174" s="51" t="inlineStr">
        <is>
          <t>getattr(cfg,"FAST_RISER_FILTER_TF")</t>
        </is>
      </c>
      <c r="Q174" s="35" t="inlineStr">
        <is>
          <t>NO</t>
        </is>
      </c>
    </row>
    <row r="175" ht="15.75" customHeight="1" s="67">
      <c r="A175" s="54" t="n">
        <v>42</v>
      </c>
      <c r="B175" s="55" t="inlineStr">
        <is>
          <t>FAST_RISER_FILTER_TF</t>
        </is>
      </c>
      <c r="C175" s="53" t="inlineStr">
        <is>
          <t>1h</t>
        </is>
      </c>
      <c r="D175" s="56" t="inlineStr">
        <is>
          <t>Fast-riser filter (parabolic move) on FILTER_TF. | Live read: `T_SHARPE_GATES_ENABLED', 'CIRCUIT_SHARPE_GATES_FILTER_TF', 'CIRCUIT_SHARPE_GATES`</t>
        </is>
      </c>
      <c r="E175" s="56" t="inlineStr">
        <is>
          <t>GLOBAL_CHECK</t>
        </is>
      </c>
      <c r="F175" s="54" t="inlineStr">
        <is>
          <t>GLOBAL_CHECK</t>
        </is>
      </c>
      <c r="G175" s="56" t="inlineStr">
        <is>
          <t>FAST_RISER</t>
        </is>
      </c>
      <c r="H175" s="54" t="inlineStr">
        <is>
          <t>SPECIFIC — only gated switches</t>
        </is>
      </c>
      <c r="I175" s="54" t="inlineStr">
        <is>
          <t>LIVE — wired</t>
        </is>
      </c>
      <c r="J175" s="54" t="n"/>
      <c r="K175" s="51" t="inlineStr">
        <is>
          <t>1/4</t>
        </is>
      </c>
      <c r="L175" s="51" t="inlineStr">
        <is>
          <t>OFF, 15m, 1h, 4h, D (5 options)</t>
        </is>
      </c>
      <c r="M175" s="51" t="inlineStr">
        <is>
          <t>15m</t>
        </is>
      </c>
      <c r="N175" s="51" t="inlineStr">
        <is>
          <t>TF selector</t>
        </is>
      </c>
      <c r="O175" s="51" t="inlineStr">
        <is>
          <t>FAST_RISER_FILTER_TF</t>
        </is>
      </c>
      <c r="P175" s="51" t="inlineStr">
        <is>
          <t>getattr(cfg,"FAST_RISER_FILTER_TF")</t>
        </is>
      </c>
      <c r="Q175" s="35" t="inlineStr">
        <is>
          <t>NO</t>
        </is>
      </c>
    </row>
    <row r="176" ht="15.75" customHeight="1" s="67">
      <c r="A176" s="54" t="n">
        <v>42</v>
      </c>
      <c r="B176" s="57" t="inlineStr">
        <is>
          <t>FAST_RISER_FILTER_TF</t>
        </is>
      </c>
      <c r="C176" s="49" t="inlineStr">
        <is>
          <t>15m</t>
        </is>
      </c>
      <c r="D176" s="56" t="inlineStr">
        <is>
          <t>Fast-riser filter (parabolic move) on FILTER_TF. | Live read: `T_SHARPE_GATES_ENABLED', 'CIRCUIT_SHARPE_GATES_FILTER_TF', 'CIRCUIT_SHARPE_GATES`</t>
        </is>
      </c>
      <c r="E176" s="56" t="inlineStr">
        <is>
          <t>GLOBAL_CHECK</t>
        </is>
      </c>
      <c r="F176" s="54" t="inlineStr">
        <is>
          <t>GLOBAL_CHECK</t>
        </is>
      </c>
      <c r="G176" s="56" t="inlineStr">
        <is>
          <t>FAST_RISER</t>
        </is>
      </c>
      <c r="H176" s="54" t="inlineStr">
        <is>
          <t>SPECIFIC — only gated switches</t>
        </is>
      </c>
      <c r="I176" s="54" t="inlineStr">
        <is>
          <t>LIVE — wired</t>
        </is>
      </c>
      <c r="J176" s="54" t="n"/>
      <c r="K176" s="51" t="inlineStr">
        <is>
          <t>1/4</t>
        </is>
      </c>
      <c r="L176" s="51" t="inlineStr">
        <is>
          <t>OFF, 15m, 1h, 4h, D (5 options)</t>
        </is>
      </c>
      <c r="M176" s="51" t="inlineStr">
        <is>
          <t>15m</t>
        </is>
      </c>
      <c r="N176" s="51" t="inlineStr">
        <is>
          <t>TF selector</t>
        </is>
      </c>
      <c r="O176" s="51" t="inlineStr">
        <is>
          <t>FAST_RISER_FILTER_TF</t>
        </is>
      </c>
      <c r="P176" s="51" t="inlineStr">
        <is>
          <t>getattr(cfg,"FAST_RISER_FILTER_TF")</t>
        </is>
      </c>
      <c r="Q176" s="35" t="inlineStr">
        <is>
          <t>YES</t>
        </is>
      </c>
    </row>
    <row r="177" ht="15.75" customHeight="1" s="67">
      <c r="A177" s="47" t="n">
        <v>43</v>
      </c>
      <c r="B177" s="48" t="inlineStr">
        <is>
          <t>FG_FEAR_THRESHOLD</t>
        </is>
      </c>
      <c r="C177" s="49" t="inlineStr">
        <is>
          <t>25</t>
        </is>
      </c>
      <c r="D177" s="50" t="inlineStr">
        <is>
          <t>Fear/Greed index fear threshold. | Live read: `'CIRCUIT_SHARPE_GATES_FILTER_TF', 'CIRCUIT_SHARPE_GATES_MIN_TFS', 'COOLDOWN_LOCK`</t>
        </is>
      </c>
      <c r="E177" s="50" t="inlineStr">
        <is>
          <t>GLOBAL_CHECK, STOCKS_EXIT</t>
        </is>
      </c>
      <c r="F177" s="47" t="inlineStr">
        <is>
          <t>GLOBAL_CHECK, STOCKS_EXIT</t>
        </is>
      </c>
      <c r="G177" s="50" t="inlineStr">
        <is>
          <t>FG_FEAR_THRESHOLD</t>
        </is>
      </c>
      <c r="H177" s="47" t="inlineStr">
        <is>
          <t>GENERAL</t>
        </is>
      </c>
      <c r="I177" s="47" t="inlineStr">
        <is>
          <t>LIVE — wired</t>
        </is>
      </c>
      <c r="J177" s="47" t="n"/>
      <c r="K177" s="51" t="inlineStr">
        <is>
          <t>—</t>
        </is>
      </c>
      <c r="L177" s="51" t="inlineStr">
        <is>
          <t>25, ±25%, ±50% (4)</t>
        </is>
      </c>
      <c r="M177" s="51" t="inlineStr">
        <is>
          <t>25</t>
        </is>
      </c>
      <c r="N177" s="51" t="inlineStr">
        <is>
          <t>threshold</t>
        </is>
      </c>
      <c r="O177" s="51" t="inlineStr">
        <is>
          <t>FG_FEAR_THRESHOLD</t>
        </is>
      </c>
      <c r="P177" s="51" t="inlineStr">
        <is>
          <t>getattr(cfg,"FG_FEAR_THRESHOLD")</t>
        </is>
      </c>
      <c r="Q177" s="35" t="inlineStr">
        <is>
          <t>YES</t>
        </is>
      </c>
    </row>
    <row r="178" ht="15.75" customHeight="1" s="67">
      <c r="A178" s="47" t="n">
        <v>43</v>
      </c>
      <c r="B178" s="52" t="inlineStr">
        <is>
          <t>FG_FEAR_THRESHOLD</t>
        </is>
      </c>
      <c r="C178" s="53" t="inlineStr">
        <is>
          <t>31.25</t>
        </is>
      </c>
      <c r="D178" s="50" t="inlineStr">
        <is>
          <t>Fear/Greed index fear threshold. | Live read: `'CIRCUIT_SHARPE_GATES_FILTER_TF', 'CIRCUIT_SHARPE_GATES_MIN_TFS', 'COOLDOWN_LOCK`</t>
        </is>
      </c>
      <c r="E178" s="50" t="inlineStr">
        <is>
          <t>GLOBAL_CHECK, STOCKS_EXIT</t>
        </is>
      </c>
      <c r="F178" s="47" t="inlineStr">
        <is>
          <t>GLOBAL_CHECK, STOCKS_EXIT</t>
        </is>
      </c>
      <c r="G178" s="50" t="inlineStr">
        <is>
          <t>FG_FEAR_THRESHOLD</t>
        </is>
      </c>
      <c r="H178" s="47" t="inlineStr">
        <is>
          <t>GENERAL</t>
        </is>
      </c>
      <c r="I178" s="47" t="inlineStr">
        <is>
          <t>LIVE — wired</t>
        </is>
      </c>
      <c r="J178" s="47" t="n"/>
      <c r="K178" s="51" t="inlineStr">
        <is>
          <t>—</t>
        </is>
      </c>
      <c r="L178" s="51" t="inlineStr">
        <is>
          <t>25, ±25%, ±50% (4)</t>
        </is>
      </c>
      <c r="M178" s="51" t="inlineStr">
        <is>
          <t>25</t>
        </is>
      </c>
      <c r="N178" s="51" t="inlineStr">
        <is>
          <t>threshold</t>
        </is>
      </c>
      <c r="O178" s="51" t="inlineStr">
        <is>
          <t>FG_FEAR_THRESHOLD</t>
        </is>
      </c>
      <c r="P178" s="51" t="inlineStr">
        <is>
          <t>getattr(cfg,"FG_FEAR_THRESHOLD")</t>
        </is>
      </c>
      <c r="Q178" s="35" t="inlineStr">
        <is>
          <t>NO</t>
        </is>
      </c>
    </row>
    <row r="179" ht="15.75" customHeight="1" s="67">
      <c r="A179" s="47" t="n">
        <v>43</v>
      </c>
      <c r="B179" s="52" t="inlineStr">
        <is>
          <t>FG_FEAR_THRESHOLD</t>
        </is>
      </c>
      <c r="C179" s="53" t="inlineStr">
        <is>
          <t>18.75</t>
        </is>
      </c>
      <c r="D179" s="50" t="inlineStr">
        <is>
          <t>Fear/Greed index fear threshold. | Live read: `'CIRCUIT_SHARPE_GATES_FILTER_TF', 'CIRCUIT_SHARPE_GATES_MIN_TFS', 'COOLDOWN_LOCK`</t>
        </is>
      </c>
      <c r="E179" s="50" t="inlineStr">
        <is>
          <t>GLOBAL_CHECK, STOCKS_EXIT</t>
        </is>
      </c>
      <c r="F179" s="47" t="inlineStr">
        <is>
          <t>GLOBAL_CHECK, STOCKS_EXIT</t>
        </is>
      </c>
      <c r="G179" s="50" t="inlineStr">
        <is>
          <t>FG_FEAR_THRESHOLD</t>
        </is>
      </c>
      <c r="H179" s="47" t="inlineStr">
        <is>
          <t>GENERAL</t>
        </is>
      </c>
      <c r="I179" s="47" t="inlineStr">
        <is>
          <t>LIVE — wired</t>
        </is>
      </c>
      <c r="J179" s="47" t="n"/>
      <c r="K179" s="51" t="inlineStr">
        <is>
          <t>—</t>
        </is>
      </c>
      <c r="L179" s="51" t="inlineStr">
        <is>
          <t>25, ±25%, ±50% (4)</t>
        </is>
      </c>
      <c r="M179" s="51" t="inlineStr">
        <is>
          <t>25</t>
        </is>
      </c>
      <c r="N179" s="51" t="inlineStr">
        <is>
          <t>threshold</t>
        </is>
      </c>
      <c r="O179" s="51" t="inlineStr">
        <is>
          <t>FG_FEAR_THRESHOLD</t>
        </is>
      </c>
      <c r="P179" s="51" t="inlineStr">
        <is>
          <t>getattr(cfg,"FG_FEAR_THRESHOLD")</t>
        </is>
      </c>
      <c r="Q179" s="35" t="inlineStr">
        <is>
          <t>NO</t>
        </is>
      </c>
    </row>
    <row r="180" ht="15.75" customHeight="1" s="67">
      <c r="A180" s="47" t="n">
        <v>43</v>
      </c>
      <c r="B180" s="52" t="inlineStr">
        <is>
          <t>FG_FEAR_THRESHOLD</t>
        </is>
      </c>
      <c r="C180" s="53" t="inlineStr">
        <is>
          <t>12.5</t>
        </is>
      </c>
      <c r="D180" s="50" t="inlineStr">
        <is>
          <t>Fear/Greed index fear threshold. | Live read: `'CIRCUIT_SHARPE_GATES_FILTER_TF', 'CIRCUIT_SHARPE_GATES_MIN_TFS', 'COOLDOWN_LOCK`</t>
        </is>
      </c>
      <c r="E180" s="50" t="inlineStr">
        <is>
          <t>GLOBAL_CHECK, STOCKS_EXIT</t>
        </is>
      </c>
      <c r="F180" s="47" t="inlineStr">
        <is>
          <t>GLOBAL_CHECK, STOCKS_EXIT</t>
        </is>
      </c>
      <c r="G180" s="50" t="inlineStr">
        <is>
          <t>FG_FEAR_THRESHOLD</t>
        </is>
      </c>
      <c r="H180" s="47" t="inlineStr">
        <is>
          <t>GENERAL</t>
        </is>
      </c>
      <c r="I180" s="47" t="inlineStr">
        <is>
          <t>LIVE — wired</t>
        </is>
      </c>
      <c r="J180" s="47" t="n"/>
      <c r="K180" s="51" t="inlineStr">
        <is>
          <t>—</t>
        </is>
      </c>
      <c r="L180" s="51" t="inlineStr">
        <is>
          <t>25, ±25%, ±50% (4)</t>
        </is>
      </c>
      <c r="M180" s="51" t="inlineStr">
        <is>
          <t>25</t>
        </is>
      </c>
      <c r="N180" s="51" t="inlineStr">
        <is>
          <t>threshold</t>
        </is>
      </c>
      <c r="O180" s="51" t="inlineStr">
        <is>
          <t>FG_FEAR_THRESHOLD</t>
        </is>
      </c>
      <c r="P180" s="51" t="inlineStr">
        <is>
          <t>getattr(cfg,"FG_FEAR_THRESHOLD")</t>
        </is>
      </c>
      <c r="Q180" s="35" t="inlineStr">
        <is>
          <t>NO</t>
        </is>
      </c>
    </row>
    <row r="181" ht="15.75" customHeight="1" s="67">
      <c r="A181" s="47" t="n">
        <v>44</v>
      </c>
      <c r="B181" s="48" t="inlineStr">
        <is>
          <t>FG_GREED_THRESHOLD</t>
        </is>
      </c>
      <c r="C181" s="49" t="inlineStr">
        <is>
          <t>75</t>
        </is>
      </c>
      <c r="D181" s="50" t="inlineStr">
        <is>
          <t>Fear/Greed greed threshold. | Live read: `S_FILTER_TF', 'CIRCUIT_SHARPE_GATES_MIN_TFS', 'COOLDOWN_LOCKS_FILTER_TF', 'CRYPT`</t>
        </is>
      </c>
      <c r="E181" s="50" t="inlineStr">
        <is>
          <t>GLOBAL_CHECK, STOCKS_EXIT</t>
        </is>
      </c>
      <c r="F181" s="47" t="inlineStr">
        <is>
          <t>GLOBAL_CHECK, STOCKS_EXIT</t>
        </is>
      </c>
      <c r="G181" s="50" t="inlineStr">
        <is>
          <t>FG_GREED_THRESHOLD</t>
        </is>
      </c>
      <c r="H181" s="47" t="inlineStr">
        <is>
          <t>GENERAL</t>
        </is>
      </c>
      <c r="I181" s="47" t="inlineStr">
        <is>
          <t>LIVE — wired</t>
        </is>
      </c>
      <c r="J181" s="47" t="n"/>
      <c r="K181" s="51" t="inlineStr">
        <is>
          <t>—</t>
        </is>
      </c>
      <c r="L181" s="51" t="inlineStr">
        <is>
          <t>75, ±25%, ±50% (4)</t>
        </is>
      </c>
      <c r="M181" s="51" t="inlineStr">
        <is>
          <t>75</t>
        </is>
      </c>
      <c r="N181" s="51" t="inlineStr">
        <is>
          <t>threshold</t>
        </is>
      </c>
      <c r="O181" s="51" t="inlineStr">
        <is>
          <t>FG_GREED_THRESHOLD</t>
        </is>
      </c>
      <c r="P181" s="51" t="inlineStr">
        <is>
          <t>getattr(cfg,"FG_GREED_THRESHOLD")</t>
        </is>
      </c>
      <c r="Q181" s="35" t="inlineStr">
        <is>
          <t>YES</t>
        </is>
      </c>
    </row>
    <row r="182" ht="15.75" customHeight="1" s="67">
      <c r="A182" s="47" t="n">
        <v>44</v>
      </c>
      <c r="B182" s="52" t="inlineStr">
        <is>
          <t>FG_GREED_THRESHOLD</t>
        </is>
      </c>
      <c r="C182" s="53" t="inlineStr">
        <is>
          <t>93.75</t>
        </is>
      </c>
      <c r="D182" s="50" t="inlineStr">
        <is>
          <t>Fear/Greed greed threshold. | Live read: `S_FILTER_TF', 'CIRCUIT_SHARPE_GATES_MIN_TFS', 'COOLDOWN_LOCKS_FILTER_TF', 'CRYPT`</t>
        </is>
      </c>
      <c r="E182" s="50" t="inlineStr">
        <is>
          <t>GLOBAL_CHECK, STOCKS_EXIT</t>
        </is>
      </c>
      <c r="F182" s="47" t="inlineStr">
        <is>
          <t>GLOBAL_CHECK, STOCKS_EXIT</t>
        </is>
      </c>
      <c r="G182" s="50" t="inlineStr">
        <is>
          <t>FG_GREED_THRESHOLD</t>
        </is>
      </c>
      <c r="H182" s="47" t="inlineStr">
        <is>
          <t>GENERAL</t>
        </is>
      </c>
      <c r="I182" s="47" t="inlineStr">
        <is>
          <t>LIVE — wired</t>
        </is>
      </c>
      <c r="J182" s="47" t="n"/>
      <c r="K182" s="51" t="inlineStr">
        <is>
          <t>—</t>
        </is>
      </c>
      <c r="L182" s="51" t="inlineStr">
        <is>
          <t>75, ±25%, ±50% (4)</t>
        </is>
      </c>
      <c r="M182" s="51" t="inlineStr">
        <is>
          <t>75</t>
        </is>
      </c>
      <c r="N182" s="51" t="inlineStr">
        <is>
          <t>threshold</t>
        </is>
      </c>
      <c r="O182" s="51" t="inlineStr">
        <is>
          <t>FG_GREED_THRESHOLD</t>
        </is>
      </c>
      <c r="P182" s="51" t="inlineStr">
        <is>
          <t>getattr(cfg,"FG_GREED_THRESHOLD")</t>
        </is>
      </c>
      <c r="Q182" s="35" t="inlineStr">
        <is>
          <t>NO</t>
        </is>
      </c>
    </row>
    <row r="183" ht="15.75" customHeight="1" s="67">
      <c r="A183" s="47" t="n">
        <v>44</v>
      </c>
      <c r="B183" s="52" t="inlineStr">
        <is>
          <t>FG_GREED_THRESHOLD</t>
        </is>
      </c>
      <c r="C183" s="53" t="inlineStr">
        <is>
          <t>56.25</t>
        </is>
      </c>
      <c r="D183" s="50" t="inlineStr">
        <is>
          <t>Fear/Greed greed threshold. | Live read: `S_FILTER_TF', 'CIRCUIT_SHARPE_GATES_MIN_TFS', 'COOLDOWN_LOCKS_FILTER_TF', 'CRYPT`</t>
        </is>
      </c>
      <c r="E183" s="50" t="inlineStr">
        <is>
          <t>GLOBAL_CHECK, STOCKS_EXIT</t>
        </is>
      </c>
      <c r="F183" s="47" t="inlineStr">
        <is>
          <t>GLOBAL_CHECK, STOCKS_EXIT</t>
        </is>
      </c>
      <c r="G183" s="50" t="inlineStr">
        <is>
          <t>FG_GREED_THRESHOLD</t>
        </is>
      </c>
      <c r="H183" s="47" t="inlineStr">
        <is>
          <t>GENERAL</t>
        </is>
      </c>
      <c r="I183" s="47" t="inlineStr">
        <is>
          <t>LIVE — wired</t>
        </is>
      </c>
      <c r="J183" s="47" t="n"/>
      <c r="K183" s="51" t="inlineStr">
        <is>
          <t>—</t>
        </is>
      </c>
      <c r="L183" s="51" t="inlineStr">
        <is>
          <t>75, ±25%, ±50% (4)</t>
        </is>
      </c>
      <c r="M183" s="51" t="inlineStr">
        <is>
          <t>75</t>
        </is>
      </c>
      <c r="N183" s="51" t="inlineStr">
        <is>
          <t>threshold</t>
        </is>
      </c>
      <c r="O183" s="51" t="inlineStr">
        <is>
          <t>FG_GREED_THRESHOLD</t>
        </is>
      </c>
      <c r="P183" s="51" t="inlineStr">
        <is>
          <t>getattr(cfg,"FG_GREED_THRESHOLD")</t>
        </is>
      </c>
      <c r="Q183" s="35" t="inlineStr">
        <is>
          <t>NO</t>
        </is>
      </c>
    </row>
    <row r="184" ht="15.75" customHeight="1" s="67">
      <c r="A184" s="47" t="n">
        <v>44</v>
      </c>
      <c r="B184" s="52" t="inlineStr">
        <is>
          <t>FG_GREED_THRESHOLD</t>
        </is>
      </c>
      <c r="C184" s="53" t="inlineStr">
        <is>
          <t>37.5</t>
        </is>
      </c>
      <c r="D184" s="50" t="inlineStr">
        <is>
          <t>Fear/Greed greed threshold. | Live read: `S_FILTER_TF', 'CIRCUIT_SHARPE_GATES_MIN_TFS', 'COOLDOWN_LOCKS_FILTER_TF', 'CRYPT`</t>
        </is>
      </c>
      <c r="E184" s="50" t="inlineStr">
        <is>
          <t>GLOBAL_CHECK, STOCKS_EXIT</t>
        </is>
      </c>
      <c r="F184" s="47" t="inlineStr">
        <is>
          <t>GLOBAL_CHECK, STOCKS_EXIT</t>
        </is>
      </c>
      <c r="G184" s="50" t="inlineStr">
        <is>
          <t>FG_GREED_THRESHOLD</t>
        </is>
      </c>
      <c r="H184" s="47" t="inlineStr">
        <is>
          <t>GENERAL</t>
        </is>
      </c>
      <c r="I184" s="47" t="inlineStr">
        <is>
          <t>LIVE — wired</t>
        </is>
      </c>
      <c r="J184" s="47" t="n"/>
      <c r="K184" s="51" t="inlineStr">
        <is>
          <t>—</t>
        </is>
      </c>
      <c r="L184" s="51" t="inlineStr">
        <is>
          <t>75, ±25%, ±50% (4)</t>
        </is>
      </c>
      <c r="M184" s="51" t="inlineStr">
        <is>
          <t>75</t>
        </is>
      </c>
      <c r="N184" s="51" t="inlineStr">
        <is>
          <t>threshold</t>
        </is>
      </c>
      <c r="O184" s="51" t="inlineStr">
        <is>
          <t>FG_GREED_THRESHOLD</t>
        </is>
      </c>
      <c r="P184" s="51" t="inlineStr">
        <is>
          <t>getattr(cfg,"FG_GREED_THRESHOLD")</t>
        </is>
      </c>
      <c r="Q184" s="35" t="inlineStr">
        <is>
          <t>NO</t>
        </is>
      </c>
    </row>
    <row r="185" ht="15.75" customHeight="1" s="67">
      <c r="A185" s="54" t="n">
        <v>45</v>
      </c>
      <c r="B185" s="55" t="inlineStr">
        <is>
          <t>FH_MOMENTUM_FILTER_TF</t>
        </is>
      </c>
      <c r="C185" s="53" t="inlineStr">
        <is>
          <t>OFF</t>
        </is>
      </c>
      <c r="D185" s="56" t="inlineStr">
        <is>
          <t>FH momentum confirmation TF. | Live read: `_SHARPE_GATES_MIN_TFS', 'COOLDOWN_LOCKS_FILTER_TF', 'CRYPTO_SPIKE_FADE_THRESHOLD`</t>
        </is>
      </c>
      <c r="E185" s="56" t="inlineStr">
        <is>
          <t>GLOBAL_CHECK</t>
        </is>
      </c>
      <c r="F185" s="54" t="inlineStr">
        <is>
          <t>GLOBAL_CHECK</t>
        </is>
      </c>
      <c r="G185" s="56" t="inlineStr">
        <is>
          <t>FH_MOMENTUM</t>
        </is>
      </c>
      <c r="H185" s="54" t="inlineStr">
        <is>
          <t>SPECIFIC — only gated switches</t>
        </is>
      </c>
      <c r="I185" s="54" t="inlineStr">
        <is>
          <t>LIVE — wired</t>
        </is>
      </c>
      <c r="J185" s="54" t="n"/>
      <c r="K185" s="51" t="inlineStr">
        <is>
          <t>1/4</t>
        </is>
      </c>
      <c r="L185" s="51" t="inlineStr">
        <is>
          <t>OFF, 15m, 1h, 4h, D (5 options)</t>
        </is>
      </c>
      <c r="M185" s="51" t="inlineStr">
        <is>
          <t>15m</t>
        </is>
      </c>
      <c r="N185" s="51" t="inlineStr">
        <is>
          <t>TF selector</t>
        </is>
      </c>
      <c r="O185" s="51" t="inlineStr">
        <is>
          <t>FH_MOMENTUM_FILTER_TF</t>
        </is>
      </c>
      <c r="P185" s="51" t="inlineStr">
        <is>
          <t>getattr(cfg,"FH_MOMENTUM_FILTER_TF")</t>
        </is>
      </c>
      <c r="Q185" s="35" t="inlineStr">
        <is>
          <t>NO</t>
        </is>
      </c>
    </row>
    <row r="186" ht="15.75" customHeight="1" s="67">
      <c r="A186" s="54" t="n">
        <v>45</v>
      </c>
      <c r="B186" s="55" t="inlineStr">
        <is>
          <t>FH_MOMENTUM_FILTER_TF</t>
        </is>
      </c>
      <c r="C186" s="53" t="inlineStr">
        <is>
          <t>D</t>
        </is>
      </c>
      <c r="D186" s="56" t="inlineStr">
        <is>
          <t>FH momentum confirmation TF. | Live read: `_SHARPE_GATES_MIN_TFS', 'COOLDOWN_LOCKS_FILTER_TF', 'CRYPTO_SPIKE_FADE_THRESHOLD`</t>
        </is>
      </c>
      <c r="E186" s="56" t="inlineStr">
        <is>
          <t>GLOBAL_CHECK</t>
        </is>
      </c>
      <c r="F186" s="54" t="inlineStr">
        <is>
          <t>GLOBAL_CHECK</t>
        </is>
      </c>
      <c r="G186" s="56" t="inlineStr">
        <is>
          <t>FH_MOMENTUM</t>
        </is>
      </c>
      <c r="H186" s="54" t="inlineStr">
        <is>
          <t>SPECIFIC — only gated switches</t>
        </is>
      </c>
      <c r="I186" s="54" t="inlineStr">
        <is>
          <t>LIVE — wired</t>
        </is>
      </c>
      <c r="J186" s="54" t="n"/>
      <c r="K186" s="51" t="inlineStr">
        <is>
          <t>1/4</t>
        </is>
      </c>
      <c r="L186" s="51" t="inlineStr">
        <is>
          <t>OFF, 15m, 1h, 4h, D (5 options)</t>
        </is>
      </c>
      <c r="M186" s="51" t="inlineStr">
        <is>
          <t>15m</t>
        </is>
      </c>
      <c r="N186" s="51" t="inlineStr">
        <is>
          <t>TF selector</t>
        </is>
      </c>
      <c r="O186" s="51" t="inlineStr">
        <is>
          <t>FH_MOMENTUM_FILTER_TF</t>
        </is>
      </c>
      <c r="P186" s="51" t="inlineStr">
        <is>
          <t>getattr(cfg,"FH_MOMENTUM_FILTER_TF")</t>
        </is>
      </c>
      <c r="Q186" s="35" t="inlineStr">
        <is>
          <t>NO</t>
        </is>
      </c>
    </row>
    <row r="187" ht="15.75" customHeight="1" s="67">
      <c r="A187" s="54" t="n">
        <v>45</v>
      </c>
      <c r="B187" s="55" t="inlineStr">
        <is>
          <t>FH_MOMENTUM_FILTER_TF</t>
        </is>
      </c>
      <c r="C187" s="53" t="inlineStr">
        <is>
          <t>4h</t>
        </is>
      </c>
      <c r="D187" s="56" t="inlineStr">
        <is>
          <t>FH momentum confirmation TF. | Live read: `_SHARPE_GATES_MIN_TFS', 'COOLDOWN_LOCKS_FILTER_TF', 'CRYPTO_SPIKE_FADE_THRESHOLD`</t>
        </is>
      </c>
      <c r="E187" s="56" t="inlineStr">
        <is>
          <t>GLOBAL_CHECK</t>
        </is>
      </c>
      <c r="F187" s="54" t="inlineStr">
        <is>
          <t>GLOBAL_CHECK</t>
        </is>
      </c>
      <c r="G187" s="56" t="inlineStr">
        <is>
          <t>FH_MOMENTUM</t>
        </is>
      </c>
      <c r="H187" s="54" t="inlineStr">
        <is>
          <t>SPECIFIC — only gated switches</t>
        </is>
      </c>
      <c r="I187" s="54" t="inlineStr">
        <is>
          <t>LIVE — wired</t>
        </is>
      </c>
      <c r="J187" s="54" t="n"/>
      <c r="K187" s="51" t="inlineStr">
        <is>
          <t>1/4</t>
        </is>
      </c>
      <c r="L187" s="51" t="inlineStr">
        <is>
          <t>OFF, 15m, 1h, 4h, D (5 options)</t>
        </is>
      </c>
      <c r="M187" s="51" t="inlineStr">
        <is>
          <t>15m</t>
        </is>
      </c>
      <c r="N187" s="51" t="inlineStr">
        <is>
          <t>TF selector</t>
        </is>
      </c>
      <c r="O187" s="51" t="inlineStr">
        <is>
          <t>FH_MOMENTUM_FILTER_TF</t>
        </is>
      </c>
      <c r="P187" s="51" t="inlineStr">
        <is>
          <t>getattr(cfg,"FH_MOMENTUM_FILTER_TF")</t>
        </is>
      </c>
      <c r="Q187" s="35" t="inlineStr">
        <is>
          <t>NO</t>
        </is>
      </c>
    </row>
    <row r="188" ht="15.75" customHeight="1" s="67">
      <c r="A188" s="54" t="n">
        <v>45</v>
      </c>
      <c r="B188" s="55" t="inlineStr">
        <is>
          <t>FH_MOMENTUM_FILTER_TF</t>
        </is>
      </c>
      <c r="C188" s="53" t="inlineStr">
        <is>
          <t>1h</t>
        </is>
      </c>
      <c r="D188" s="56" t="inlineStr">
        <is>
          <t>FH momentum confirmation TF. | Live read: `_SHARPE_GATES_MIN_TFS', 'COOLDOWN_LOCKS_FILTER_TF', 'CRYPTO_SPIKE_FADE_THRESHOLD`</t>
        </is>
      </c>
      <c r="E188" s="56" t="inlineStr">
        <is>
          <t>GLOBAL_CHECK</t>
        </is>
      </c>
      <c r="F188" s="54" t="inlineStr">
        <is>
          <t>GLOBAL_CHECK</t>
        </is>
      </c>
      <c r="G188" s="56" t="inlineStr">
        <is>
          <t>FH_MOMENTUM</t>
        </is>
      </c>
      <c r="H188" s="54" t="inlineStr">
        <is>
          <t>SPECIFIC — only gated switches</t>
        </is>
      </c>
      <c r="I188" s="54" t="inlineStr">
        <is>
          <t>LIVE — wired</t>
        </is>
      </c>
      <c r="J188" s="54" t="n"/>
      <c r="K188" s="51" t="inlineStr">
        <is>
          <t>1/4</t>
        </is>
      </c>
      <c r="L188" s="51" t="inlineStr">
        <is>
          <t>OFF, 15m, 1h, 4h, D (5 options)</t>
        </is>
      </c>
      <c r="M188" s="51" t="inlineStr">
        <is>
          <t>15m</t>
        </is>
      </c>
      <c r="N188" s="51" t="inlineStr">
        <is>
          <t>TF selector</t>
        </is>
      </c>
      <c r="O188" s="51" t="inlineStr">
        <is>
          <t>FH_MOMENTUM_FILTER_TF</t>
        </is>
      </c>
      <c r="P188" s="51" t="inlineStr">
        <is>
          <t>getattr(cfg,"FH_MOMENTUM_FILTER_TF")</t>
        </is>
      </c>
      <c r="Q188" s="35" t="inlineStr">
        <is>
          <t>NO</t>
        </is>
      </c>
    </row>
    <row r="189" ht="15.75" customHeight="1" s="67">
      <c r="A189" s="54" t="n">
        <v>45</v>
      </c>
      <c r="B189" s="57" t="inlineStr">
        <is>
          <t>FH_MOMENTUM_FILTER_TF</t>
        </is>
      </c>
      <c r="C189" s="49" t="inlineStr">
        <is>
          <t>15m</t>
        </is>
      </c>
      <c r="D189" s="56" t="inlineStr">
        <is>
          <t>FH momentum confirmation TF. | Live read: `_SHARPE_GATES_MIN_TFS', 'COOLDOWN_LOCKS_FILTER_TF', 'CRYPTO_SPIKE_FADE_THRESHOLD`</t>
        </is>
      </c>
      <c r="E189" s="56" t="inlineStr">
        <is>
          <t>GLOBAL_CHECK</t>
        </is>
      </c>
      <c r="F189" s="54" t="inlineStr">
        <is>
          <t>GLOBAL_CHECK</t>
        </is>
      </c>
      <c r="G189" s="56" t="inlineStr">
        <is>
          <t>FH_MOMENTUM</t>
        </is>
      </c>
      <c r="H189" s="54" t="inlineStr">
        <is>
          <t>SPECIFIC — only gated switches</t>
        </is>
      </c>
      <c r="I189" s="54" t="inlineStr">
        <is>
          <t>LIVE — wired</t>
        </is>
      </c>
      <c r="J189" s="54" t="n"/>
      <c r="K189" s="51" t="inlineStr">
        <is>
          <t>1/4</t>
        </is>
      </c>
      <c r="L189" s="51" t="inlineStr">
        <is>
          <t>OFF, 15m, 1h, 4h, D (5 options)</t>
        </is>
      </c>
      <c r="M189" s="51" t="inlineStr">
        <is>
          <t>15m</t>
        </is>
      </c>
      <c r="N189" s="51" t="inlineStr">
        <is>
          <t>TF selector</t>
        </is>
      </c>
      <c r="O189" s="51" t="inlineStr">
        <is>
          <t>FH_MOMENTUM_FILTER_TF</t>
        </is>
      </c>
      <c r="P189" s="51" t="inlineStr">
        <is>
          <t>getattr(cfg,"FH_MOMENTUM_FILTER_TF")</t>
        </is>
      </c>
      <c r="Q189" s="35" t="inlineStr">
        <is>
          <t>YES</t>
        </is>
      </c>
    </row>
    <row r="190" ht="15.75" customHeight="1" s="67">
      <c r="A190" s="54" t="n">
        <v>46</v>
      </c>
      <c r="B190" s="55" t="inlineStr">
        <is>
          <t>FIRST_OPEN_THROTTLE_FILTER_TF</t>
        </is>
      </c>
      <c r="C190" s="53" t="inlineStr">
        <is>
          <t>OFF</t>
        </is>
      </c>
      <c r="D190" s="56" t="inlineStr">
        <is>
          <t>Throttles first open after cooldown on FILTER_TF. | Live read: `SHOLD', 'ENTRY_BB_SQUEEZE_LOOKBACK', 'ENTRY_BB_SQUEEZE_RATIO', 'ENTRY_BB_SQUEEZE`</t>
        </is>
      </c>
      <c r="E190" s="56" t="inlineStr">
        <is>
          <t>GLOBAL_CHECK</t>
        </is>
      </c>
      <c r="F190" s="54" t="inlineStr">
        <is>
          <t>GLOBAL_CHECK</t>
        </is>
      </c>
      <c r="G190" s="56" t="inlineStr">
        <is>
          <t>FIRST_OPEN_THROTTLE</t>
        </is>
      </c>
      <c r="H190" s="54" t="inlineStr">
        <is>
          <t>SPECIFIC — only gated switches</t>
        </is>
      </c>
      <c r="I190" s="54" t="inlineStr">
        <is>
          <t>LIVE — wired</t>
        </is>
      </c>
      <c r="J190" s="54" t="n"/>
      <c r="K190" s="51" t="inlineStr">
        <is>
          <t>1/4</t>
        </is>
      </c>
      <c r="L190" s="51" t="inlineStr">
        <is>
          <t>OFF, 15m, 1h, 4h, D (5 options)</t>
        </is>
      </c>
      <c r="M190" s="51" t="inlineStr">
        <is>
          <t>15m</t>
        </is>
      </c>
      <c r="N190" s="51" t="inlineStr">
        <is>
          <t>TF selector</t>
        </is>
      </c>
      <c r="O190" s="51" t="inlineStr">
        <is>
          <t>FIRST_OPEN_THROTTLE_FILTER_TF</t>
        </is>
      </c>
      <c r="P190" s="51" t="inlineStr">
        <is>
          <t>getattr(cfg,"FIRST_OPEN_THROTTLE_FILTER_TF")</t>
        </is>
      </c>
      <c r="Q190" s="35" t="inlineStr">
        <is>
          <t>NO</t>
        </is>
      </c>
    </row>
    <row r="191" ht="15.75" customHeight="1" s="67">
      <c r="A191" s="54" t="n">
        <v>46</v>
      </c>
      <c r="B191" s="55" t="inlineStr">
        <is>
          <t>FIRST_OPEN_THROTTLE_FILTER_TF</t>
        </is>
      </c>
      <c r="C191" s="53" t="inlineStr">
        <is>
          <t>D</t>
        </is>
      </c>
      <c r="D191" s="56" t="inlineStr">
        <is>
          <t>Throttles first open after cooldown on FILTER_TF. | Live read: `SHOLD', 'ENTRY_BB_SQUEEZE_LOOKBACK', 'ENTRY_BB_SQUEEZE_RATIO', 'ENTRY_BB_SQUEEZE`</t>
        </is>
      </c>
      <c r="E191" s="56" t="inlineStr">
        <is>
          <t>GLOBAL_CHECK</t>
        </is>
      </c>
      <c r="F191" s="54" t="inlineStr">
        <is>
          <t>GLOBAL_CHECK</t>
        </is>
      </c>
      <c r="G191" s="56" t="inlineStr">
        <is>
          <t>FIRST_OPEN_THROTTLE</t>
        </is>
      </c>
      <c r="H191" s="54" t="inlineStr">
        <is>
          <t>SPECIFIC — only gated switches</t>
        </is>
      </c>
      <c r="I191" s="54" t="inlineStr">
        <is>
          <t>LIVE — wired</t>
        </is>
      </c>
      <c r="J191" s="54" t="n"/>
      <c r="K191" s="51" t="inlineStr">
        <is>
          <t>1/4</t>
        </is>
      </c>
      <c r="L191" s="51" t="inlineStr">
        <is>
          <t>OFF, 15m, 1h, 4h, D (5 options)</t>
        </is>
      </c>
      <c r="M191" s="51" t="inlineStr">
        <is>
          <t>15m</t>
        </is>
      </c>
      <c r="N191" s="51" t="inlineStr">
        <is>
          <t>TF selector</t>
        </is>
      </c>
      <c r="O191" s="51" t="inlineStr">
        <is>
          <t>FIRST_OPEN_THROTTLE_FILTER_TF</t>
        </is>
      </c>
      <c r="P191" s="51" t="inlineStr">
        <is>
          <t>getattr(cfg,"FIRST_OPEN_THROTTLE_FILTER_TF")</t>
        </is>
      </c>
      <c r="Q191" s="35" t="inlineStr">
        <is>
          <t>NO</t>
        </is>
      </c>
    </row>
    <row r="192" ht="15.75" customHeight="1" s="67">
      <c r="A192" s="54" t="n">
        <v>46</v>
      </c>
      <c r="B192" s="55" t="inlineStr">
        <is>
          <t>FIRST_OPEN_THROTTLE_FILTER_TF</t>
        </is>
      </c>
      <c r="C192" s="53" t="inlineStr">
        <is>
          <t>4h</t>
        </is>
      </c>
      <c r="D192" s="56" t="inlineStr">
        <is>
          <t>Throttles first open after cooldown on FILTER_TF. | Live read: `SHOLD', 'ENTRY_BB_SQUEEZE_LOOKBACK', 'ENTRY_BB_SQUEEZE_RATIO', 'ENTRY_BB_SQUEEZE`</t>
        </is>
      </c>
      <c r="E192" s="56" t="inlineStr">
        <is>
          <t>GLOBAL_CHECK</t>
        </is>
      </c>
      <c r="F192" s="54" t="inlineStr">
        <is>
          <t>GLOBAL_CHECK</t>
        </is>
      </c>
      <c r="G192" s="56" t="inlineStr">
        <is>
          <t>FIRST_OPEN_THROTTLE</t>
        </is>
      </c>
      <c r="H192" s="54" t="inlineStr">
        <is>
          <t>SPECIFIC — only gated switches</t>
        </is>
      </c>
      <c r="I192" s="54" t="inlineStr">
        <is>
          <t>LIVE — wired</t>
        </is>
      </c>
      <c r="J192" s="54" t="n"/>
      <c r="K192" s="51" t="inlineStr">
        <is>
          <t>1/4</t>
        </is>
      </c>
      <c r="L192" s="51" t="inlineStr">
        <is>
          <t>OFF, 15m, 1h, 4h, D (5 options)</t>
        </is>
      </c>
      <c r="M192" s="51" t="inlineStr">
        <is>
          <t>15m</t>
        </is>
      </c>
      <c r="N192" s="51" t="inlineStr">
        <is>
          <t>TF selector</t>
        </is>
      </c>
      <c r="O192" s="51" t="inlineStr">
        <is>
          <t>FIRST_OPEN_THROTTLE_FILTER_TF</t>
        </is>
      </c>
      <c r="P192" s="51" t="inlineStr">
        <is>
          <t>getattr(cfg,"FIRST_OPEN_THROTTLE_FILTER_TF")</t>
        </is>
      </c>
      <c r="Q192" s="35" t="inlineStr">
        <is>
          <t>NO</t>
        </is>
      </c>
    </row>
    <row r="193" ht="15.75" customHeight="1" s="67">
      <c r="A193" s="54" t="n">
        <v>46</v>
      </c>
      <c r="B193" s="55" t="inlineStr">
        <is>
          <t>FIRST_OPEN_THROTTLE_FILTER_TF</t>
        </is>
      </c>
      <c r="C193" s="53" t="inlineStr">
        <is>
          <t>1h</t>
        </is>
      </c>
      <c r="D193" s="56" t="inlineStr">
        <is>
          <t>Throttles first open after cooldown on FILTER_TF. | Live read: `SHOLD', 'ENTRY_BB_SQUEEZE_LOOKBACK', 'ENTRY_BB_SQUEEZE_RATIO', 'ENTRY_BB_SQUEEZE`</t>
        </is>
      </c>
      <c r="E193" s="56" t="inlineStr">
        <is>
          <t>GLOBAL_CHECK</t>
        </is>
      </c>
      <c r="F193" s="54" t="inlineStr">
        <is>
          <t>GLOBAL_CHECK</t>
        </is>
      </c>
      <c r="G193" s="56" t="inlineStr">
        <is>
          <t>FIRST_OPEN_THROTTLE</t>
        </is>
      </c>
      <c r="H193" s="54" t="inlineStr">
        <is>
          <t>SPECIFIC — only gated switches</t>
        </is>
      </c>
      <c r="I193" s="54" t="inlineStr">
        <is>
          <t>LIVE — wired</t>
        </is>
      </c>
      <c r="J193" s="54" t="n"/>
      <c r="K193" s="51" t="inlineStr">
        <is>
          <t>1/4</t>
        </is>
      </c>
      <c r="L193" s="51" t="inlineStr">
        <is>
          <t>OFF, 15m, 1h, 4h, D (5 options)</t>
        </is>
      </c>
      <c r="M193" s="51" t="inlineStr">
        <is>
          <t>15m</t>
        </is>
      </c>
      <c r="N193" s="51" t="inlineStr">
        <is>
          <t>TF selector</t>
        </is>
      </c>
      <c r="O193" s="51" t="inlineStr">
        <is>
          <t>FIRST_OPEN_THROTTLE_FILTER_TF</t>
        </is>
      </c>
      <c r="P193" s="51" t="inlineStr">
        <is>
          <t>getattr(cfg,"FIRST_OPEN_THROTTLE_FILTER_TF")</t>
        </is>
      </c>
      <c r="Q193" s="35" t="inlineStr">
        <is>
          <t>NO</t>
        </is>
      </c>
    </row>
    <row r="194" ht="15.75" customHeight="1" s="67">
      <c r="A194" s="54" t="n">
        <v>46</v>
      </c>
      <c r="B194" s="57" t="inlineStr">
        <is>
          <t>FIRST_OPEN_THROTTLE_FILTER_TF</t>
        </is>
      </c>
      <c r="C194" s="49" t="inlineStr">
        <is>
          <t>15m</t>
        </is>
      </c>
      <c r="D194" s="56" t="inlineStr">
        <is>
          <t>Throttles first open after cooldown on FILTER_TF. | Live read: `SHOLD', 'ENTRY_BB_SQUEEZE_LOOKBACK', 'ENTRY_BB_SQUEEZE_RATIO', 'ENTRY_BB_SQUEEZE`</t>
        </is>
      </c>
      <c r="E194" s="56" t="inlineStr">
        <is>
          <t>GLOBAL_CHECK</t>
        </is>
      </c>
      <c r="F194" s="54" t="inlineStr">
        <is>
          <t>GLOBAL_CHECK</t>
        </is>
      </c>
      <c r="G194" s="56" t="inlineStr">
        <is>
          <t>FIRST_OPEN_THROTTLE</t>
        </is>
      </c>
      <c r="H194" s="54" t="inlineStr">
        <is>
          <t>SPECIFIC — only gated switches</t>
        </is>
      </c>
      <c r="I194" s="54" t="inlineStr">
        <is>
          <t>LIVE — wired</t>
        </is>
      </c>
      <c r="J194" s="54" t="n"/>
      <c r="K194" s="51" t="inlineStr">
        <is>
          <t>1/4</t>
        </is>
      </c>
      <c r="L194" s="51" t="inlineStr">
        <is>
          <t>OFF, 15m, 1h, 4h, D (5 options)</t>
        </is>
      </c>
      <c r="M194" s="51" t="inlineStr">
        <is>
          <t>15m</t>
        </is>
      </c>
      <c r="N194" s="51" t="inlineStr">
        <is>
          <t>TF selector</t>
        </is>
      </c>
      <c r="O194" s="51" t="inlineStr">
        <is>
          <t>FIRST_OPEN_THROTTLE_FILTER_TF</t>
        </is>
      </c>
      <c r="P194" s="51" t="inlineStr">
        <is>
          <t>getattr(cfg,"FIRST_OPEN_THROTTLE_FILTER_TF")</t>
        </is>
      </c>
      <c r="Q194" s="35" t="inlineStr">
        <is>
          <t>YES</t>
        </is>
      </c>
    </row>
    <row r="195" ht="15.75" customHeight="1" s="67">
      <c r="A195" s="54" t="n">
        <v>47</v>
      </c>
      <c r="B195" s="55" t="inlineStr">
        <is>
          <t>FROZEN_STOP_FILTER_TF</t>
        </is>
      </c>
      <c r="C195" s="53" t="inlineStr">
        <is>
          <t>OFF</t>
        </is>
      </c>
      <c r="D195" s="56" t="inlineStr">
        <is>
          <t>Frozen (stale) stop — avoids stop triggered on stale DC/BB. | Live read: `TIGHT_BREAKOUT_SCORER_FILTER_TF', 'EXIT_TIGHT_BREAKOUT_SCORER_MIN_TFS', 'EXIT_TO`</t>
        </is>
      </c>
      <c r="E195" s="56" t="inlineStr">
        <is>
          <t>GLOBAL_CHECK</t>
        </is>
      </c>
      <c r="F195" s="54" t="inlineStr">
        <is>
          <t>GLOBAL_CHECK</t>
        </is>
      </c>
      <c r="G195" s="56" t="inlineStr">
        <is>
          <t>FROZEN_STOP</t>
        </is>
      </c>
      <c r="H195" s="54" t="inlineStr">
        <is>
          <t>SPECIFIC — only gated switches</t>
        </is>
      </c>
      <c r="I195" s="54" t="inlineStr">
        <is>
          <t>LIVE — wired</t>
        </is>
      </c>
      <c r="J195" s="54" t="n"/>
      <c r="K195" s="51" t="inlineStr">
        <is>
          <t>1/4</t>
        </is>
      </c>
      <c r="L195" s="51" t="inlineStr">
        <is>
          <t>OFF, 15m, 1h, 4h, D (5 options)</t>
        </is>
      </c>
      <c r="M195" s="51" t="inlineStr">
        <is>
          <t>15m</t>
        </is>
      </c>
      <c r="N195" s="51" t="inlineStr">
        <is>
          <t>TF selector</t>
        </is>
      </c>
      <c r="O195" s="51" t="inlineStr">
        <is>
          <t>FROZEN_STOP_FILTER_TF</t>
        </is>
      </c>
      <c r="P195" s="51" t="inlineStr">
        <is>
          <t>getattr(cfg,"FROZEN_STOP_FILTER_TF")</t>
        </is>
      </c>
      <c r="Q195" s="35" t="inlineStr">
        <is>
          <t>NO</t>
        </is>
      </c>
    </row>
    <row r="196" ht="15.75" customHeight="1" s="67">
      <c r="A196" s="54" t="n">
        <v>47</v>
      </c>
      <c r="B196" s="55" t="inlineStr">
        <is>
          <t>FROZEN_STOP_FILTER_TF</t>
        </is>
      </c>
      <c r="C196" s="53" t="inlineStr">
        <is>
          <t>D</t>
        </is>
      </c>
      <c r="D196" s="56" t="inlineStr">
        <is>
          <t>Frozen (stale) stop — avoids stop triggered on stale DC/BB. | Live read: `TIGHT_BREAKOUT_SCORER_FILTER_TF', 'EXIT_TIGHT_BREAKOUT_SCORER_MIN_TFS', 'EXIT_TO`</t>
        </is>
      </c>
      <c r="E196" s="56" t="inlineStr">
        <is>
          <t>GLOBAL_CHECK</t>
        </is>
      </c>
      <c r="F196" s="54" t="inlineStr">
        <is>
          <t>GLOBAL_CHECK</t>
        </is>
      </c>
      <c r="G196" s="56" t="inlineStr">
        <is>
          <t>FROZEN_STOP</t>
        </is>
      </c>
      <c r="H196" s="54" t="inlineStr">
        <is>
          <t>SPECIFIC — only gated switches</t>
        </is>
      </c>
      <c r="I196" s="54" t="inlineStr">
        <is>
          <t>LIVE — wired</t>
        </is>
      </c>
      <c r="J196" s="54" t="n"/>
      <c r="K196" s="51" t="inlineStr">
        <is>
          <t>1/4</t>
        </is>
      </c>
      <c r="L196" s="51" t="inlineStr">
        <is>
          <t>OFF, 15m, 1h, 4h, D (5 options)</t>
        </is>
      </c>
      <c r="M196" s="51" t="inlineStr">
        <is>
          <t>15m</t>
        </is>
      </c>
      <c r="N196" s="51" t="inlineStr">
        <is>
          <t>TF selector</t>
        </is>
      </c>
      <c r="O196" s="51" t="inlineStr">
        <is>
          <t>FROZEN_STOP_FILTER_TF</t>
        </is>
      </c>
      <c r="P196" s="51" t="inlineStr">
        <is>
          <t>getattr(cfg,"FROZEN_STOP_FILTER_TF")</t>
        </is>
      </c>
      <c r="Q196" s="35" t="inlineStr">
        <is>
          <t>NO</t>
        </is>
      </c>
    </row>
    <row r="197" ht="15.75" customHeight="1" s="67">
      <c r="A197" s="54" t="n">
        <v>47</v>
      </c>
      <c r="B197" s="55" t="inlineStr">
        <is>
          <t>FROZEN_STOP_FILTER_TF</t>
        </is>
      </c>
      <c r="C197" s="53" t="inlineStr">
        <is>
          <t>4h</t>
        </is>
      </c>
      <c r="D197" s="56" t="inlineStr">
        <is>
          <t>Frozen (stale) stop — avoids stop triggered on stale DC/BB. | Live read: `TIGHT_BREAKOUT_SCORER_FILTER_TF', 'EXIT_TIGHT_BREAKOUT_SCORER_MIN_TFS', 'EXIT_TO`</t>
        </is>
      </c>
      <c r="E197" s="56" t="inlineStr">
        <is>
          <t>GLOBAL_CHECK</t>
        </is>
      </c>
      <c r="F197" s="54" t="inlineStr">
        <is>
          <t>GLOBAL_CHECK</t>
        </is>
      </c>
      <c r="G197" s="56" t="inlineStr">
        <is>
          <t>FROZEN_STOP</t>
        </is>
      </c>
      <c r="H197" s="54" t="inlineStr">
        <is>
          <t>SPECIFIC — only gated switches</t>
        </is>
      </c>
      <c r="I197" s="54" t="inlineStr">
        <is>
          <t>LIVE — wired</t>
        </is>
      </c>
      <c r="J197" s="54" t="n"/>
      <c r="K197" s="51" t="inlineStr">
        <is>
          <t>1/4</t>
        </is>
      </c>
      <c r="L197" s="51" t="inlineStr">
        <is>
          <t>OFF, 15m, 1h, 4h, D (5 options)</t>
        </is>
      </c>
      <c r="M197" s="51" t="inlineStr">
        <is>
          <t>15m</t>
        </is>
      </c>
      <c r="N197" s="51" t="inlineStr">
        <is>
          <t>TF selector</t>
        </is>
      </c>
      <c r="O197" s="51" t="inlineStr">
        <is>
          <t>FROZEN_STOP_FILTER_TF</t>
        </is>
      </c>
      <c r="P197" s="51" t="inlineStr">
        <is>
          <t>getattr(cfg,"FROZEN_STOP_FILTER_TF")</t>
        </is>
      </c>
      <c r="Q197" s="35" t="inlineStr">
        <is>
          <t>NO</t>
        </is>
      </c>
    </row>
    <row r="198" ht="15.75" customHeight="1" s="67">
      <c r="A198" s="54" t="n">
        <v>47</v>
      </c>
      <c r="B198" s="55" t="inlineStr">
        <is>
          <t>FROZEN_STOP_FILTER_TF</t>
        </is>
      </c>
      <c r="C198" s="53" t="inlineStr">
        <is>
          <t>1h</t>
        </is>
      </c>
      <c r="D198" s="56" t="inlineStr">
        <is>
          <t>Frozen (stale) stop — avoids stop triggered on stale DC/BB. | Live read: `TIGHT_BREAKOUT_SCORER_FILTER_TF', 'EXIT_TIGHT_BREAKOUT_SCORER_MIN_TFS', 'EXIT_TO`</t>
        </is>
      </c>
      <c r="E198" s="56" t="inlineStr">
        <is>
          <t>GLOBAL_CHECK</t>
        </is>
      </c>
      <c r="F198" s="54" t="inlineStr">
        <is>
          <t>GLOBAL_CHECK</t>
        </is>
      </c>
      <c r="G198" s="56" t="inlineStr">
        <is>
          <t>FROZEN_STOP</t>
        </is>
      </c>
      <c r="H198" s="54" t="inlineStr">
        <is>
          <t>SPECIFIC — only gated switches</t>
        </is>
      </c>
      <c r="I198" s="54" t="inlineStr">
        <is>
          <t>LIVE — wired</t>
        </is>
      </c>
      <c r="J198" s="54" t="n"/>
      <c r="K198" s="51" t="inlineStr">
        <is>
          <t>1/4</t>
        </is>
      </c>
      <c r="L198" s="51" t="inlineStr">
        <is>
          <t>OFF, 15m, 1h, 4h, D (5 options)</t>
        </is>
      </c>
      <c r="M198" s="51" t="inlineStr">
        <is>
          <t>15m</t>
        </is>
      </c>
      <c r="N198" s="51" t="inlineStr">
        <is>
          <t>TF selector</t>
        </is>
      </c>
      <c r="O198" s="51" t="inlineStr">
        <is>
          <t>FROZEN_STOP_FILTER_TF</t>
        </is>
      </c>
      <c r="P198" s="51" t="inlineStr">
        <is>
          <t>getattr(cfg,"FROZEN_STOP_FILTER_TF")</t>
        </is>
      </c>
      <c r="Q198" s="35" t="inlineStr">
        <is>
          <t>NO</t>
        </is>
      </c>
    </row>
    <row r="199" ht="15.75" customHeight="1" s="67">
      <c r="A199" s="54" t="n">
        <v>47</v>
      </c>
      <c r="B199" s="57" t="inlineStr">
        <is>
          <t>FROZEN_STOP_FILTER_TF</t>
        </is>
      </c>
      <c r="C199" s="49" t="inlineStr">
        <is>
          <t>15m</t>
        </is>
      </c>
      <c r="D199" s="56" t="inlineStr">
        <is>
          <t>Frozen (stale) stop — avoids stop triggered on stale DC/BB. | Live read: `TIGHT_BREAKOUT_SCORER_FILTER_TF', 'EXIT_TIGHT_BREAKOUT_SCORER_MIN_TFS', 'EXIT_TO`</t>
        </is>
      </c>
      <c r="E199" s="56" t="inlineStr">
        <is>
          <t>GLOBAL_CHECK</t>
        </is>
      </c>
      <c r="F199" s="54" t="inlineStr">
        <is>
          <t>GLOBAL_CHECK</t>
        </is>
      </c>
      <c r="G199" s="56" t="inlineStr">
        <is>
          <t>FROZEN_STOP</t>
        </is>
      </c>
      <c r="H199" s="54" t="inlineStr">
        <is>
          <t>SPECIFIC — only gated switches</t>
        </is>
      </c>
      <c r="I199" s="54" t="inlineStr">
        <is>
          <t>LIVE — wired</t>
        </is>
      </c>
      <c r="J199" s="54" t="n"/>
      <c r="K199" s="51" t="inlineStr">
        <is>
          <t>1/4</t>
        </is>
      </c>
      <c r="L199" s="51" t="inlineStr">
        <is>
          <t>OFF, 15m, 1h, 4h, D (5 options)</t>
        </is>
      </c>
      <c r="M199" s="51" t="inlineStr">
        <is>
          <t>15m</t>
        </is>
      </c>
      <c r="N199" s="51" t="inlineStr">
        <is>
          <t>TF selector</t>
        </is>
      </c>
      <c r="O199" s="51" t="inlineStr">
        <is>
          <t>FROZEN_STOP_FILTER_TF</t>
        </is>
      </c>
      <c r="P199" s="51" t="inlineStr">
        <is>
          <t>getattr(cfg,"FROZEN_STOP_FILTER_TF")</t>
        </is>
      </c>
      <c r="Q199" s="35" t="inlineStr">
        <is>
          <t>YES</t>
        </is>
      </c>
    </row>
    <row r="200" ht="15.75" customHeight="1" s="67">
      <c r="A200" s="47" t="n">
        <v>48</v>
      </c>
      <c r="B200" s="52" t="inlineStr">
        <is>
          <t>FUNDING_GATE_FILTER_TF</t>
        </is>
      </c>
      <c r="C200" s="53" t="inlineStr">
        <is>
          <t>OFF</t>
        </is>
      </c>
      <c r="D200" s="50" t="inlineStr">
        <is>
          <t>Funding rate gate on FILTER_TF (perp funding). | Live read: `COOLDOWN_LOCKS_FILTER_TF', 'CRYPTO_SPIKE_FADE_THRESHOLD_PCT', 'DC_BREAK_FILTER_T`</t>
        </is>
      </c>
      <c r="E200" s="50" t="inlineStr">
        <is>
          <t>GLOBAL_CHECK</t>
        </is>
      </c>
      <c r="F200" s="47" t="inlineStr">
        <is>
          <t>GLOBAL_CHECK</t>
        </is>
      </c>
      <c r="G200" s="50" t="inlineStr">
        <is>
          <t>Funding gate</t>
        </is>
      </c>
      <c r="H200" s="47" t="inlineStr">
        <is>
          <t>GENERAL — uniform</t>
        </is>
      </c>
      <c r="I200" s="47" t="inlineStr">
        <is>
          <t>LIVE — wired</t>
        </is>
      </c>
      <c r="J200" s="47" t="n"/>
      <c r="K200" s="51" t="inlineStr">
        <is>
          <t>1/4</t>
        </is>
      </c>
      <c r="L200" s="51" t="inlineStr">
        <is>
          <t>OFF, 15m, 1h, 4h, D (5 options)</t>
        </is>
      </c>
      <c r="M200" s="51" t="inlineStr">
        <is>
          <t>15m</t>
        </is>
      </c>
      <c r="N200" s="51" t="inlineStr">
        <is>
          <t>TF selector</t>
        </is>
      </c>
      <c r="O200" s="51" t="inlineStr">
        <is>
          <t>FUNDING_GATE_FILTER_TF</t>
        </is>
      </c>
      <c r="P200" s="51" t="inlineStr">
        <is>
          <t>getattr(cfg,"FUNDING_GATE_FILTER_TF")</t>
        </is>
      </c>
      <c r="Q200" s="35" t="inlineStr">
        <is>
          <t>NO</t>
        </is>
      </c>
    </row>
    <row r="201" ht="15.75" customHeight="1" s="67">
      <c r="A201" s="47" t="n">
        <v>48</v>
      </c>
      <c r="B201" s="52" t="inlineStr">
        <is>
          <t>FUNDING_GATE_FILTER_TF</t>
        </is>
      </c>
      <c r="C201" s="53" t="inlineStr">
        <is>
          <t>D</t>
        </is>
      </c>
      <c r="D201" s="50" t="inlineStr">
        <is>
          <t>Funding rate gate on FILTER_TF (perp funding). | Live read: `COOLDOWN_LOCKS_FILTER_TF', 'CRYPTO_SPIKE_FADE_THRESHOLD_PCT', 'DC_BREAK_FILTER_T`</t>
        </is>
      </c>
      <c r="E201" s="50" t="inlineStr">
        <is>
          <t>GLOBAL_CHECK</t>
        </is>
      </c>
      <c r="F201" s="47" t="inlineStr">
        <is>
          <t>GLOBAL_CHECK</t>
        </is>
      </c>
      <c r="G201" s="50" t="inlineStr">
        <is>
          <t>Funding gate</t>
        </is>
      </c>
      <c r="H201" s="47" t="inlineStr">
        <is>
          <t>GENERAL — uniform</t>
        </is>
      </c>
      <c r="I201" s="47" t="inlineStr">
        <is>
          <t>LIVE — wired</t>
        </is>
      </c>
      <c r="J201" s="47" t="n"/>
      <c r="K201" s="51" t="inlineStr">
        <is>
          <t>1/4</t>
        </is>
      </c>
      <c r="L201" s="51" t="inlineStr">
        <is>
          <t>OFF, 15m, 1h, 4h, D (5 options)</t>
        </is>
      </c>
      <c r="M201" s="51" t="inlineStr">
        <is>
          <t>15m</t>
        </is>
      </c>
      <c r="N201" s="51" t="inlineStr">
        <is>
          <t>TF selector</t>
        </is>
      </c>
      <c r="O201" s="51" t="inlineStr">
        <is>
          <t>FUNDING_GATE_FILTER_TF</t>
        </is>
      </c>
      <c r="P201" s="51" t="inlineStr">
        <is>
          <t>getattr(cfg,"FUNDING_GATE_FILTER_TF")</t>
        </is>
      </c>
      <c r="Q201" s="35" t="inlineStr">
        <is>
          <t>NO</t>
        </is>
      </c>
    </row>
    <row r="202" ht="15.75" customHeight="1" s="67">
      <c r="A202" s="47" t="n">
        <v>48</v>
      </c>
      <c r="B202" s="52" t="inlineStr">
        <is>
          <t>FUNDING_GATE_FILTER_TF</t>
        </is>
      </c>
      <c r="C202" s="53" t="inlineStr">
        <is>
          <t>4h</t>
        </is>
      </c>
      <c r="D202" s="50" t="inlineStr">
        <is>
          <t>Funding rate gate on FILTER_TF (perp funding). | Live read: `COOLDOWN_LOCKS_FILTER_TF', 'CRYPTO_SPIKE_FADE_THRESHOLD_PCT', 'DC_BREAK_FILTER_T`</t>
        </is>
      </c>
      <c r="E202" s="50" t="inlineStr">
        <is>
          <t>GLOBAL_CHECK</t>
        </is>
      </c>
      <c r="F202" s="47" t="inlineStr">
        <is>
          <t>GLOBAL_CHECK</t>
        </is>
      </c>
      <c r="G202" s="50" t="inlineStr">
        <is>
          <t>Funding gate</t>
        </is>
      </c>
      <c r="H202" s="47" t="inlineStr">
        <is>
          <t>GENERAL — uniform</t>
        </is>
      </c>
      <c r="I202" s="47" t="inlineStr">
        <is>
          <t>LIVE — wired</t>
        </is>
      </c>
      <c r="J202" s="47" t="n"/>
      <c r="K202" s="51" t="inlineStr">
        <is>
          <t>1/4</t>
        </is>
      </c>
      <c r="L202" s="51" t="inlineStr">
        <is>
          <t>OFF, 15m, 1h, 4h, D (5 options)</t>
        </is>
      </c>
      <c r="M202" s="51" t="inlineStr">
        <is>
          <t>15m</t>
        </is>
      </c>
      <c r="N202" s="51" t="inlineStr">
        <is>
          <t>TF selector</t>
        </is>
      </c>
      <c r="O202" s="51" t="inlineStr">
        <is>
          <t>FUNDING_GATE_FILTER_TF</t>
        </is>
      </c>
      <c r="P202" s="51" t="inlineStr">
        <is>
          <t>getattr(cfg,"FUNDING_GATE_FILTER_TF")</t>
        </is>
      </c>
      <c r="Q202" s="35" t="inlineStr">
        <is>
          <t>NO</t>
        </is>
      </c>
    </row>
    <row r="203" ht="15.75" customHeight="1" s="67">
      <c r="A203" s="47" t="n">
        <v>48</v>
      </c>
      <c r="B203" s="52" t="inlineStr">
        <is>
          <t>FUNDING_GATE_FILTER_TF</t>
        </is>
      </c>
      <c r="C203" s="53" t="inlineStr">
        <is>
          <t>1h</t>
        </is>
      </c>
      <c r="D203" s="50" t="inlineStr">
        <is>
          <t>Funding rate gate on FILTER_TF (perp funding). | Live read: `COOLDOWN_LOCKS_FILTER_TF', 'CRYPTO_SPIKE_FADE_THRESHOLD_PCT', 'DC_BREAK_FILTER_T`</t>
        </is>
      </c>
      <c r="E203" s="50" t="inlineStr">
        <is>
          <t>GLOBAL_CHECK</t>
        </is>
      </c>
      <c r="F203" s="47" t="inlineStr">
        <is>
          <t>GLOBAL_CHECK</t>
        </is>
      </c>
      <c r="G203" s="50" t="inlineStr">
        <is>
          <t>Funding gate</t>
        </is>
      </c>
      <c r="H203" s="47" t="inlineStr">
        <is>
          <t>GENERAL — uniform</t>
        </is>
      </c>
      <c r="I203" s="47" t="inlineStr">
        <is>
          <t>LIVE — wired</t>
        </is>
      </c>
      <c r="J203" s="47" t="n"/>
      <c r="K203" s="51" t="inlineStr">
        <is>
          <t>1/4</t>
        </is>
      </c>
      <c r="L203" s="51" t="inlineStr">
        <is>
          <t>OFF, 15m, 1h, 4h, D (5 options)</t>
        </is>
      </c>
      <c r="M203" s="51" t="inlineStr">
        <is>
          <t>15m</t>
        </is>
      </c>
      <c r="N203" s="51" t="inlineStr">
        <is>
          <t>TF selector</t>
        </is>
      </c>
      <c r="O203" s="51" t="inlineStr">
        <is>
          <t>FUNDING_GATE_FILTER_TF</t>
        </is>
      </c>
      <c r="P203" s="51" t="inlineStr">
        <is>
          <t>getattr(cfg,"FUNDING_GATE_FILTER_TF")</t>
        </is>
      </c>
      <c r="Q203" s="35" t="inlineStr">
        <is>
          <t>NO</t>
        </is>
      </c>
    </row>
    <row r="204" ht="15.75" customHeight="1" s="67">
      <c r="A204" s="47" t="n">
        <v>48</v>
      </c>
      <c r="B204" s="48" t="inlineStr">
        <is>
          <t>FUNDING_GATE_FILTER_TF</t>
        </is>
      </c>
      <c r="C204" s="49" t="inlineStr">
        <is>
          <t>15m</t>
        </is>
      </c>
      <c r="D204" s="50" t="inlineStr">
        <is>
          <t>Funding rate gate on FILTER_TF (perp funding). | Live read: `COOLDOWN_LOCKS_FILTER_TF', 'CRYPTO_SPIKE_FADE_THRESHOLD_PCT', 'DC_BREAK_FILTER_T`</t>
        </is>
      </c>
      <c r="E204" s="50" t="inlineStr">
        <is>
          <t>GLOBAL_CHECK</t>
        </is>
      </c>
      <c r="F204" s="47" t="inlineStr">
        <is>
          <t>GLOBAL_CHECK</t>
        </is>
      </c>
      <c r="G204" s="50" t="inlineStr">
        <is>
          <t>Funding gate</t>
        </is>
      </c>
      <c r="H204" s="47" t="inlineStr">
        <is>
          <t>GENERAL — uniform</t>
        </is>
      </c>
      <c r="I204" s="47" t="inlineStr">
        <is>
          <t>LIVE — wired</t>
        </is>
      </c>
      <c r="J204" s="47" t="n"/>
      <c r="K204" s="51" t="inlineStr">
        <is>
          <t>1/4</t>
        </is>
      </c>
      <c r="L204" s="51" t="inlineStr">
        <is>
          <t>OFF, 15m, 1h, 4h, D (5 options)</t>
        </is>
      </c>
      <c r="M204" s="51" t="inlineStr">
        <is>
          <t>15m</t>
        </is>
      </c>
      <c r="N204" s="51" t="inlineStr">
        <is>
          <t>TF selector</t>
        </is>
      </c>
      <c r="O204" s="51" t="inlineStr">
        <is>
          <t>FUNDING_GATE_FILTER_TF</t>
        </is>
      </c>
      <c r="P204" s="51" t="inlineStr">
        <is>
          <t>getattr(cfg,"FUNDING_GATE_FILTER_TF")</t>
        </is>
      </c>
      <c r="Q204" s="35" t="inlineStr">
        <is>
          <t>YES</t>
        </is>
      </c>
    </row>
    <row r="205" ht="15.75" customHeight="1" s="67">
      <c r="A205" s="47" t="n">
        <v>49</v>
      </c>
      <c r="B205" s="48" t="inlineStr">
        <is>
          <t>FUNDING_GATE_LONG_MAX</t>
        </is>
      </c>
      <c r="C205" s="49" t="inlineStr">
        <is>
          <t>0.0</t>
        </is>
      </c>
      <c r="D205" s="50" t="inlineStr">
        <is>
          <t>Max funding to allow longs (above blocks longs). | Live read: `LED', 'ENTRY_VOL_SPIKE_LOOKBACK', 'ENTRY_VOL_SPIKE_RATIO', 'ENTRY_WILLR_ENABLED'`</t>
        </is>
      </c>
      <c r="E205" s="50" t="inlineStr">
        <is>
          <t>ENTRY, GLOBAL_CHECK, STOCKS_EXIT</t>
        </is>
      </c>
      <c r="F205" s="47" t="inlineStr">
        <is>
          <t>ENTRY, GLOBAL_CHECK, STOCKS_EXIT</t>
        </is>
      </c>
      <c r="G205" s="50" t="inlineStr">
        <is>
          <t>Funding gate</t>
        </is>
      </c>
      <c r="H205" s="47" t="inlineStr">
        <is>
          <t>GENERAL — uniform</t>
        </is>
      </c>
      <c r="I205" s="47" t="inlineStr">
        <is>
          <t>LIVE — wired</t>
        </is>
      </c>
      <c r="J205" s="47" t="n"/>
      <c r="K205" s="51" t="inlineStr">
        <is>
          <t>—</t>
        </is>
      </c>
      <c r="L205" s="51" t="inlineStr">
        <is>
          <t>0.0, alt</t>
        </is>
      </c>
      <c r="M205" s="51" t="inlineStr">
        <is>
          <t>0.0</t>
        </is>
      </c>
      <c r="N205" s="51" t="inlineStr">
        <is>
          <t>param</t>
        </is>
      </c>
      <c r="O205" s="51" t="inlineStr">
        <is>
          <t>FUNDING_GATE_LONG_MAX</t>
        </is>
      </c>
      <c r="P205" s="51" t="inlineStr">
        <is>
          <t>getattr(cfg,"FUNDING_GATE_LONG_MAX")</t>
        </is>
      </c>
      <c r="Q205" s="35" t="inlineStr">
        <is>
          <t>YES</t>
        </is>
      </c>
    </row>
    <row r="206" ht="15.75" customHeight="1" s="67">
      <c r="A206" s="47" t="n">
        <v>49</v>
      </c>
      <c r="B206" s="52" t="inlineStr">
        <is>
          <t>FUNDING_GATE_LONG_MAX</t>
        </is>
      </c>
      <c r="C206" s="53" t="inlineStr">
        <is>
          <t>0.0_ALT</t>
        </is>
      </c>
      <c r="D206" s="50" t="inlineStr">
        <is>
          <t>Max funding to allow longs (above blocks longs). | Live read: `LED', 'ENTRY_VOL_SPIKE_LOOKBACK', 'ENTRY_VOL_SPIKE_RATIO', 'ENTRY_WILLR_ENABLED'`</t>
        </is>
      </c>
      <c r="E206" s="50" t="inlineStr">
        <is>
          <t>ENTRY, GLOBAL_CHECK, STOCKS_EXIT</t>
        </is>
      </c>
      <c r="F206" s="47" t="inlineStr">
        <is>
          <t>ENTRY, GLOBAL_CHECK, STOCKS_EXIT</t>
        </is>
      </c>
      <c r="G206" s="50" t="inlineStr">
        <is>
          <t>Funding gate</t>
        </is>
      </c>
      <c r="H206" s="47" t="inlineStr">
        <is>
          <t>GENERAL — uniform</t>
        </is>
      </c>
      <c r="I206" s="47" t="inlineStr">
        <is>
          <t>LIVE — wired</t>
        </is>
      </c>
      <c r="J206" s="47" t="n"/>
      <c r="K206" s="51" t="inlineStr">
        <is>
          <t>—</t>
        </is>
      </c>
      <c r="L206" s="51" t="inlineStr">
        <is>
          <t>0.0, alt</t>
        </is>
      </c>
      <c r="M206" s="51" t="inlineStr">
        <is>
          <t>0.0</t>
        </is>
      </c>
      <c r="N206" s="51" t="inlineStr">
        <is>
          <t>param</t>
        </is>
      </c>
      <c r="O206" s="51" t="inlineStr">
        <is>
          <t>FUNDING_GATE_LONG_MAX</t>
        </is>
      </c>
      <c r="P206" s="51" t="inlineStr">
        <is>
          <t>getattr(cfg,"FUNDING_GATE_LONG_MAX")</t>
        </is>
      </c>
      <c r="Q206" s="35" t="inlineStr">
        <is>
          <t>NO</t>
        </is>
      </c>
    </row>
    <row r="207" ht="15.75" customHeight="1" s="67">
      <c r="A207" s="47" t="n">
        <v>50</v>
      </c>
      <c r="B207" s="48" t="inlineStr">
        <is>
          <t>FUNDING_GATE_MTF_REQUIRED</t>
        </is>
      </c>
      <c r="C207" s="49" t="inlineStr">
        <is>
          <t>0.0</t>
        </is>
      </c>
      <c r="D207" s="50" t="inlineStr">
        <is>
          <t>Requires funding gate on N TFs. | Live read: `RY_WILLR_ENABLED', 'ENTRY_WILLR_LOOKBACK', 'ENTRY_WILLR_OB_THRESHOLD', 'ENTRY_WI`</t>
        </is>
      </c>
      <c r="E207" s="50" t="inlineStr">
        <is>
          <t>ENTRY, GLOBAL_CHECK, STOCKS_EXIT</t>
        </is>
      </c>
      <c r="F207" s="47" t="inlineStr">
        <is>
          <t>ENTRY, GLOBAL_CHECK, STOCKS_EXIT</t>
        </is>
      </c>
      <c r="G207" s="50" t="inlineStr">
        <is>
          <t>Funding gate</t>
        </is>
      </c>
      <c r="H207" s="47" t="inlineStr">
        <is>
          <t>GENERAL — uniform</t>
        </is>
      </c>
      <c r="I207" s="47" t="inlineStr">
        <is>
          <t>LIVE — wired</t>
        </is>
      </c>
      <c r="J207" s="47" t="n"/>
      <c r="K207" s="51" t="inlineStr">
        <is>
          <t>—</t>
        </is>
      </c>
      <c r="L207" s="51" t="inlineStr">
        <is>
          <t>0.0, alt</t>
        </is>
      </c>
      <c r="M207" s="51" t="inlineStr">
        <is>
          <t>0.0</t>
        </is>
      </c>
      <c r="N207" s="51" t="inlineStr">
        <is>
          <t>param</t>
        </is>
      </c>
      <c r="O207" s="51" t="inlineStr">
        <is>
          <t>FUNDING_GATE_MTF_REQUIRED</t>
        </is>
      </c>
      <c r="P207" s="51" t="inlineStr">
        <is>
          <t>getattr(cfg,"FUNDING_GATE_MTF_REQUIRED")</t>
        </is>
      </c>
      <c r="Q207" s="35" t="inlineStr">
        <is>
          <t>YES</t>
        </is>
      </c>
    </row>
    <row r="208" ht="15.75" customHeight="1" s="67">
      <c r="A208" s="47" t="n">
        <v>50</v>
      </c>
      <c r="B208" s="52" t="inlineStr">
        <is>
          <t>FUNDING_GATE_MTF_REQUIRED</t>
        </is>
      </c>
      <c r="C208" s="53" t="inlineStr">
        <is>
          <t>0.0_ALT</t>
        </is>
      </c>
      <c r="D208" s="50" t="inlineStr">
        <is>
          <t>Requires funding gate on N TFs. | Live read: `RY_WILLR_ENABLED', 'ENTRY_WILLR_LOOKBACK', 'ENTRY_WILLR_OB_THRESHOLD', 'ENTRY_WI`</t>
        </is>
      </c>
      <c r="E208" s="50" t="inlineStr">
        <is>
          <t>ENTRY, GLOBAL_CHECK, STOCKS_EXIT</t>
        </is>
      </c>
      <c r="F208" s="47" t="inlineStr">
        <is>
          <t>ENTRY, GLOBAL_CHECK, STOCKS_EXIT</t>
        </is>
      </c>
      <c r="G208" s="50" t="inlineStr">
        <is>
          <t>Funding gate</t>
        </is>
      </c>
      <c r="H208" s="47" t="inlineStr">
        <is>
          <t>GENERAL — uniform</t>
        </is>
      </c>
      <c r="I208" s="47" t="inlineStr">
        <is>
          <t>LIVE — wired</t>
        </is>
      </c>
      <c r="J208" s="47" t="n"/>
      <c r="K208" s="51" t="inlineStr">
        <is>
          <t>—</t>
        </is>
      </c>
      <c r="L208" s="51" t="inlineStr">
        <is>
          <t>0.0, alt</t>
        </is>
      </c>
      <c r="M208" s="51" t="inlineStr">
        <is>
          <t>0.0</t>
        </is>
      </c>
      <c r="N208" s="51" t="inlineStr">
        <is>
          <t>param</t>
        </is>
      </c>
      <c r="O208" s="51" t="inlineStr">
        <is>
          <t>FUNDING_GATE_MTF_REQUIRED</t>
        </is>
      </c>
      <c r="P208" s="51" t="inlineStr">
        <is>
          <t>getattr(cfg,"FUNDING_GATE_MTF_REQUIRED")</t>
        </is>
      </c>
      <c r="Q208" s="35" t="inlineStr">
        <is>
          <t>NO</t>
        </is>
      </c>
    </row>
    <row r="209" ht="15.75" customHeight="1" s="67">
      <c r="A209" s="47" t="n">
        <v>51</v>
      </c>
      <c r="B209" s="48" t="inlineStr">
        <is>
          <t>FUNDING_GATE_SHORT_MIN</t>
        </is>
      </c>
      <c r="C209" s="49" t="inlineStr">
        <is>
          <t>0.0</t>
        </is>
      </c>
      <c r="D209" s="50" t="inlineStr">
        <is>
          <t>Min funding to allow shorts. | Live read: `', 'ENTRY_WILLR_OS_THRESHOLD', 'ENTRY_WILLR_THRESHOLD', 'ENTRY_WT_CROSS_EVENT_EN`</t>
        </is>
      </c>
      <c r="E209" s="50" t="inlineStr">
        <is>
          <t>ENTRY, GLOBAL_CHECK, STOCKS_EXIT</t>
        </is>
      </c>
      <c r="F209" s="47" t="inlineStr">
        <is>
          <t>ENTRY, GLOBAL_CHECK, STOCKS_EXIT</t>
        </is>
      </c>
      <c r="G209" s="50" t="inlineStr">
        <is>
          <t>Funding gate</t>
        </is>
      </c>
      <c r="H209" s="47" t="inlineStr">
        <is>
          <t>GENERAL — uniform</t>
        </is>
      </c>
      <c r="I209" s="47" t="inlineStr">
        <is>
          <t>LIVE — wired</t>
        </is>
      </c>
      <c r="J209" s="47" t="n"/>
      <c r="K209" s="51" t="inlineStr">
        <is>
          <t>—</t>
        </is>
      </c>
      <c r="L209" s="51" t="inlineStr">
        <is>
          <t>0.0, alt</t>
        </is>
      </c>
      <c r="M209" s="51" t="inlineStr">
        <is>
          <t>0.0</t>
        </is>
      </c>
      <c r="N209" s="51" t="inlineStr">
        <is>
          <t>param</t>
        </is>
      </c>
      <c r="O209" s="51" t="inlineStr">
        <is>
          <t>FUNDING_GATE_SHORT_MIN</t>
        </is>
      </c>
      <c r="P209" s="51" t="inlineStr">
        <is>
          <t>getattr(cfg,"FUNDING_GATE_SHORT_MIN")</t>
        </is>
      </c>
      <c r="Q209" s="35" t="inlineStr">
        <is>
          <t>YES</t>
        </is>
      </c>
    </row>
    <row r="210" ht="15.75" customHeight="1" s="67">
      <c r="A210" s="47" t="n">
        <v>51</v>
      </c>
      <c r="B210" s="52" t="inlineStr">
        <is>
          <t>FUNDING_GATE_SHORT_MIN</t>
        </is>
      </c>
      <c r="C210" s="53" t="inlineStr">
        <is>
          <t>0.0_ALT</t>
        </is>
      </c>
      <c r="D210" s="50" t="inlineStr">
        <is>
          <t>Min funding to allow shorts. | Live read: `', 'ENTRY_WILLR_OS_THRESHOLD', 'ENTRY_WILLR_THRESHOLD', 'ENTRY_WT_CROSS_EVENT_EN`</t>
        </is>
      </c>
      <c r="E210" s="50" t="inlineStr">
        <is>
          <t>ENTRY, GLOBAL_CHECK, STOCKS_EXIT</t>
        </is>
      </c>
      <c r="F210" s="47" t="inlineStr">
        <is>
          <t>ENTRY, GLOBAL_CHECK, STOCKS_EXIT</t>
        </is>
      </c>
      <c r="G210" s="50" t="inlineStr">
        <is>
          <t>Funding gate</t>
        </is>
      </c>
      <c r="H210" s="47" t="inlineStr">
        <is>
          <t>GENERAL — uniform</t>
        </is>
      </c>
      <c r="I210" s="47" t="inlineStr">
        <is>
          <t>LIVE — wired</t>
        </is>
      </c>
      <c r="J210" s="47" t="n"/>
      <c r="K210" s="51" t="inlineStr">
        <is>
          <t>—</t>
        </is>
      </c>
      <c r="L210" s="51" t="inlineStr">
        <is>
          <t>0.0, alt</t>
        </is>
      </c>
      <c r="M210" s="51" t="inlineStr">
        <is>
          <t>0.0</t>
        </is>
      </c>
      <c r="N210" s="51" t="inlineStr">
        <is>
          <t>param</t>
        </is>
      </c>
      <c r="O210" s="51" t="inlineStr">
        <is>
          <t>FUNDING_GATE_SHORT_MIN</t>
        </is>
      </c>
      <c r="P210" s="51" t="inlineStr">
        <is>
          <t>getattr(cfg,"FUNDING_GATE_SHORT_MIN")</t>
        </is>
      </c>
      <c r="Q210" s="35" t="inlineStr">
        <is>
          <t>NO</t>
        </is>
      </c>
    </row>
    <row r="211" ht="15.75" customHeight="1" s="67">
      <c r="A211" s="47" t="n">
        <v>52</v>
      </c>
      <c r="B211" s="48" t="inlineStr">
        <is>
          <t>GOLDEN_RULE_BASE_USD</t>
        </is>
      </c>
      <c r="C211" s="49" t="inlineStr">
        <is>
          <t>0.0</t>
        </is>
      </c>
      <c r="D211" s="50" t="inlineStr">
        <is>
          <t>Golden Rule base notional USD. | Live read: `RY_WT_CROSS_EVENT_ENABLED', 'ENTRY_WT_CROSS_LOOKBACK', 'FIRST_OPEN_THROTTLE_ENAB`</t>
        </is>
      </c>
      <c r="E211" s="50" t="inlineStr">
        <is>
          <t>GLOBAL_CHECK, STOCKS_EXIT</t>
        </is>
      </c>
      <c r="F211" s="47" t="inlineStr">
        <is>
          <t>GLOBAL_CHECK, STOCKS_EXIT</t>
        </is>
      </c>
      <c r="G211" s="50" t="inlineStr">
        <is>
          <t>GOLDEN_RULE_BASE_USD</t>
        </is>
      </c>
      <c r="H211" s="47" t="inlineStr">
        <is>
          <t>GENERAL</t>
        </is>
      </c>
      <c r="I211" s="47" t="inlineStr">
        <is>
          <t>LIVE — wired</t>
        </is>
      </c>
      <c r="J211" s="47" t="n"/>
      <c r="K211" s="51" t="inlineStr">
        <is>
          <t>—</t>
        </is>
      </c>
      <c r="L211" s="51" t="inlineStr">
        <is>
          <t>0.0, alt</t>
        </is>
      </c>
      <c r="M211" s="51" t="inlineStr">
        <is>
          <t>0.0</t>
        </is>
      </c>
      <c r="N211" s="51" t="inlineStr">
        <is>
          <t>param</t>
        </is>
      </c>
      <c r="O211" s="51" t="inlineStr">
        <is>
          <t>GOLDEN_RULE_BASE_USD</t>
        </is>
      </c>
      <c r="P211" s="51" t="inlineStr">
        <is>
          <t>getattr(cfg,"GOLDEN_RULE_BASE_USD")</t>
        </is>
      </c>
      <c r="Q211" s="35" t="inlineStr">
        <is>
          <t>YES</t>
        </is>
      </c>
    </row>
    <row r="212" ht="15.75" customHeight="1" s="67">
      <c r="A212" s="47" t="n">
        <v>52</v>
      </c>
      <c r="B212" s="52" t="inlineStr">
        <is>
          <t>GOLDEN_RULE_BASE_USD</t>
        </is>
      </c>
      <c r="C212" s="53" t="inlineStr">
        <is>
          <t>0.0_ALT</t>
        </is>
      </c>
      <c r="D212" s="50" t="inlineStr">
        <is>
          <t>Golden Rule base notional USD. | Live read: `RY_WT_CROSS_EVENT_ENABLED', 'ENTRY_WT_CROSS_LOOKBACK', 'FIRST_OPEN_THROTTLE_ENAB`</t>
        </is>
      </c>
      <c r="E212" s="50" t="inlineStr">
        <is>
          <t>GLOBAL_CHECK, STOCKS_EXIT</t>
        </is>
      </c>
      <c r="F212" s="47" t="inlineStr">
        <is>
          <t>GLOBAL_CHECK, STOCKS_EXIT</t>
        </is>
      </c>
      <c r="G212" s="50" t="inlineStr">
        <is>
          <t>GOLDEN_RULE_BASE_USD</t>
        </is>
      </c>
      <c r="H212" s="47" t="inlineStr">
        <is>
          <t>GENERAL</t>
        </is>
      </c>
      <c r="I212" s="47" t="inlineStr">
        <is>
          <t>LIVE — wired</t>
        </is>
      </c>
      <c r="J212" s="47" t="n"/>
      <c r="K212" s="51" t="inlineStr">
        <is>
          <t>—</t>
        </is>
      </c>
      <c r="L212" s="51" t="inlineStr">
        <is>
          <t>0.0, alt</t>
        </is>
      </c>
      <c r="M212" s="51" t="inlineStr">
        <is>
          <t>0.0</t>
        </is>
      </c>
      <c r="N212" s="51" t="inlineStr">
        <is>
          <t>param</t>
        </is>
      </c>
      <c r="O212" s="51" t="inlineStr">
        <is>
          <t>GOLDEN_RULE_BASE_USD</t>
        </is>
      </c>
      <c r="P212" s="51" t="inlineStr">
        <is>
          <t>getattr(cfg,"GOLDEN_RULE_BASE_USD")</t>
        </is>
      </c>
      <c r="Q212" s="35" t="inlineStr">
        <is>
          <t>NO</t>
        </is>
      </c>
    </row>
    <row r="213" ht="15.75" customHeight="1" s="67">
      <c r="A213" s="54" t="n">
        <v>53</v>
      </c>
      <c r="B213" s="55" t="inlineStr">
        <is>
          <t>GOLDEN_RULE_ENFORCE_FILTER_TF</t>
        </is>
      </c>
      <c r="C213" s="53" t="inlineStr">
        <is>
          <t>OFF</t>
        </is>
      </c>
      <c r="D213" s="56" t="inlineStr">
        <is>
          <t>Golden Rule enforcement TF. | Live read: `SHOLD_PCT', 'DC_BREAK_FILTER_TF', 'DC_LOW4_BYPASS_USE_STANDARD', 'DC_MOMENTUM_BO`</t>
        </is>
      </c>
      <c r="E213" s="56" t="inlineStr">
        <is>
          <t>GLOBAL_CHECK</t>
        </is>
      </c>
      <c r="F213" s="54" t="inlineStr">
        <is>
          <t>GLOBAL_CHECK</t>
        </is>
      </c>
      <c r="G213" s="56" t="inlineStr">
        <is>
          <t>GOLDEN_RULE_ENFORCE</t>
        </is>
      </c>
      <c r="H213" s="54" t="inlineStr">
        <is>
          <t>SPECIFIC — only gated switches</t>
        </is>
      </c>
      <c r="I213" s="54" t="inlineStr">
        <is>
          <t>LIVE — wired</t>
        </is>
      </c>
      <c r="J213" s="54" t="n"/>
      <c r="K213" s="51" t="inlineStr">
        <is>
          <t>1/4</t>
        </is>
      </c>
      <c r="L213" s="51" t="inlineStr">
        <is>
          <t>OFF, 15m, 1h, 4h, D (5 options)</t>
        </is>
      </c>
      <c r="M213" s="51" t="inlineStr">
        <is>
          <t>15m</t>
        </is>
      </c>
      <c r="N213" s="51" t="inlineStr">
        <is>
          <t>TF selector</t>
        </is>
      </c>
      <c r="O213" s="51" t="inlineStr">
        <is>
          <t>GOLDEN_RULE_ENFORCE_FILTER_TF</t>
        </is>
      </c>
      <c r="P213" s="51" t="inlineStr">
        <is>
          <t>getattr(cfg,"GOLDEN_RULE_ENFORCE_FILTER_TF")</t>
        </is>
      </c>
      <c r="Q213" s="35" t="inlineStr">
        <is>
          <t>NO</t>
        </is>
      </c>
    </row>
    <row r="214" ht="15.75" customHeight="1" s="67">
      <c r="A214" s="54" t="n">
        <v>53</v>
      </c>
      <c r="B214" s="55" t="inlineStr">
        <is>
          <t>GOLDEN_RULE_ENFORCE_FILTER_TF</t>
        </is>
      </c>
      <c r="C214" s="53" t="inlineStr">
        <is>
          <t>D</t>
        </is>
      </c>
      <c r="D214" s="56" t="inlineStr">
        <is>
          <t>Golden Rule enforcement TF. | Live read: `SHOLD_PCT', 'DC_BREAK_FILTER_TF', 'DC_LOW4_BYPASS_USE_STANDARD', 'DC_MOMENTUM_BO`</t>
        </is>
      </c>
      <c r="E214" s="56" t="inlineStr">
        <is>
          <t>GLOBAL_CHECK</t>
        </is>
      </c>
      <c r="F214" s="54" t="inlineStr">
        <is>
          <t>GLOBAL_CHECK</t>
        </is>
      </c>
      <c r="G214" s="56" t="inlineStr">
        <is>
          <t>GOLDEN_RULE_ENFORCE</t>
        </is>
      </c>
      <c r="H214" s="54" t="inlineStr">
        <is>
          <t>SPECIFIC — only gated switches</t>
        </is>
      </c>
      <c r="I214" s="54" t="inlineStr">
        <is>
          <t>LIVE — wired</t>
        </is>
      </c>
      <c r="J214" s="54" t="n"/>
      <c r="K214" s="51" t="inlineStr">
        <is>
          <t>1/4</t>
        </is>
      </c>
      <c r="L214" s="51" t="inlineStr">
        <is>
          <t>OFF, 15m, 1h, 4h, D (5 options)</t>
        </is>
      </c>
      <c r="M214" s="51" t="inlineStr">
        <is>
          <t>15m</t>
        </is>
      </c>
      <c r="N214" s="51" t="inlineStr">
        <is>
          <t>TF selector</t>
        </is>
      </c>
      <c r="O214" s="51" t="inlineStr">
        <is>
          <t>GOLDEN_RULE_ENFORCE_FILTER_TF</t>
        </is>
      </c>
      <c r="P214" s="51" t="inlineStr">
        <is>
          <t>getattr(cfg,"GOLDEN_RULE_ENFORCE_FILTER_TF")</t>
        </is>
      </c>
      <c r="Q214" s="35" t="inlineStr">
        <is>
          <t>NO</t>
        </is>
      </c>
    </row>
    <row r="215" ht="15.75" customHeight="1" s="67">
      <c r="A215" s="54" t="n">
        <v>53</v>
      </c>
      <c r="B215" s="55" t="inlineStr">
        <is>
          <t>GOLDEN_RULE_ENFORCE_FILTER_TF</t>
        </is>
      </c>
      <c r="C215" s="53" t="inlineStr">
        <is>
          <t>4h</t>
        </is>
      </c>
      <c r="D215" s="56" t="inlineStr">
        <is>
          <t>Golden Rule enforcement TF. | Live read: `SHOLD_PCT', 'DC_BREAK_FILTER_TF', 'DC_LOW4_BYPASS_USE_STANDARD', 'DC_MOMENTUM_BO`</t>
        </is>
      </c>
      <c r="E215" s="56" t="inlineStr">
        <is>
          <t>GLOBAL_CHECK</t>
        </is>
      </c>
      <c r="F215" s="54" t="inlineStr">
        <is>
          <t>GLOBAL_CHECK</t>
        </is>
      </c>
      <c r="G215" s="56" t="inlineStr">
        <is>
          <t>GOLDEN_RULE_ENFORCE</t>
        </is>
      </c>
      <c r="H215" s="54" t="inlineStr">
        <is>
          <t>SPECIFIC — only gated switches</t>
        </is>
      </c>
      <c r="I215" s="54" t="inlineStr">
        <is>
          <t>LIVE — wired</t>
        </is>
      </c>
      <c r="J215" s="54" t="n"/>
      <c r="K215" s="51" t="inlineStr">
        <is>
          <t>1/4</t>
        </is>
      </c>
      <c r="L215" s="51" t="inlineStr">
        <is>
          <t>OFF, 15m, 1h, 4h, D (5 options)</t>
        </is>
      </c>
      <c r="M215" s="51" t="inlineStr">
        <is>
          <t>15m</t>
        </is>
      </c>
      <c r="N215" s="51" t="inlineStr">
        <is>
          <t>TF selector</t>
        </is>
      </c>
      <c r="O215" s="51" t="inlineStr">
        <is>
          <t>GOLDEN_RULE_ENFORCE_FILTER_TF</t>
        </is>
      </c>
      <c r="P215" s="51" t="inlineStr">
        <is>
          <t>getattr(cfg,"GOLDEN_RULE_ENFORCE_FILTER_TF")</t>
        </is>
      </c>
      <c r="Q215" s="35" t="inlineStr">
        <is>
          <t>NO</t>
        </is>
      </c>
    </row>
    <row r="216" ht="15.75" customHeight="1" s="67">
      <c r="A216" s="54" t="n">
        <v>53</v>
      </c>
      <c r="B216" s="55" t="inlineStr">
        <is>
          <t>GOLDEN_RULE_ENFORCE_FILTER_TF</t>
        </is>
      </c>
      <c r="C216" s="53" t="inlineStr">
        <is>
          <t>1h</t>
        </is>
      </c>
      <c r="D216" s="56" t="inlineStr">
        <is>
          <t>Golden Rule enforcement TF. | Live read: `SHOLD_PCT', 'DC_BREAK_FILTER_TF', 'DC_LOW4_BYPASS_USE_STANDARD', 'DC_MOMENTUM_BO`</t>
        </is>
      </c>
      <c r="E216" s="56" t="inlineStr">
        <is>
          <t>GLOBAL_CHECK</t>
        </is>
      </c>
      <c r="F216" s="54" t="inlineStr">
        <is>
          <t>GLOBAL_CHECK</t>
        </is>
      </c>
      <c r="G216" s="56" t="inlineStr">
        <is>
          <t>GOLDEN_RULE_ENFORCE</t>
        </is>
      </c>
      <c r="H216" s="54" t="inlineStr">
        <is>
          <t>SPECIFIC — only gated switches</t>
        </is>
      </c>
      <c r="I216" s="54" t="inlineStr">
        <is>
          <t>LIVE — wired</t>
        </is>
      </c>
      <c r="J216" s="54" t="n"/>
      <c r="K216" s="51" t="inlineStr">
        <is>
          <t>1/4</t>
        </is>
      </c>
      <c r="L216" s="51" t="inlineStr">
        <is>
          <t>OFF, 15m, 1h, 4h, D (5 options)</t>
        </is>
      </c>
      <c r="M216" s="51" t="inlineStr">
        <is>
          <t>15m</t>
        </is>
      </c>
      <c r="N216" s="51" t="inlineStr">
        <is>
          <t>TF selector</t>
        </is>
      </c>
      <c r="O216" s="51" t="inlineStr">
        <is>
          <t>GOLDEN_RULE_ENFORCE_FILTER_TF</t>
        </is>
      </c>
      <c r="P216" s="51" t="inlineStr">
        <is>
          <t>getattr(cfg,"GOLDEN_RULE_ENFORCE_FILTER_TF")</t>
        </is>
      </c>
      <c r="Q216" s="35" t="inlineStr">
        <is>
          <t>NO</t>
        </is>
      </c>
    </row>
    <row r="217" ht="15.75" customHeight="1" s="67">
      <c r="A217" s="54" t="n">
        <v>53</v>
      </c>
      <c r="B217" s="57" t="inlineStr">
        <is>
          <t>GOLDEN_RULE_ENFORCE_FILTER_TF</t>
        </is>
      </c>
      <c r="C217" s="49" t="inlineStr">
        <is>
          <t>15m</t>
        </is>
      </c>
      <c r="D217" s="56" t="inlineStr">
        <is>
          <t>Golden Rule enforcement TF. | Live read: `SHOLD_PCT', 'DC_BREAK_FILTER_TF', 'DC_LOW4_BYPASS_USE_STANDARD', 'DC_MOMENTUM_BO`</t>
        </is>
      </c>
      <c r="E217" s="56" t="inlineStr">
        <is>
          <t>GLOBAL_CHECK</t>
        </is>
      </c>
      <c r="F217" s="54" t="inlineStr">
        <is>
          <t>GLOBAL_CHECK</t>
        </is>
      </c>
      <c r="G217" s="56" t="inlineStr">
        <is>
          <t>GOLDEN_RULE_ENFORCE</t>
        </is>
      </c>
      <c r="H217" s="54" t="inlineStr">
        <is>
          <t>SPECIFIC — only gated switches</t>
        </is>
      </c>
      <c r="I217" s="54" t="inlineStr">
        <is>
          <t>LIVE — wired</t>
        </is>
      </c>
      <c r="J217" s="54" t="n"/>
      <c r="K217" s="51" t="inlineStr">
        <is>
          <t>1/4</t>
        </is>
      </c>
      <c r="L217" s="51" t="inlineStr">
        <is>
          <t>OFF, 15m, 1h, 4h, D (5 options)</t>
        </is>
      </c>
      <c r="M217" s="51" t="inlineStr">
        <is>
          <t>15m</t>
        </is>
      </c>
      <c r="N217" s="51" t="inlineStr">
        <is>
          <t>TF selector</t>
        </is>
      </c>
      <c r="O217" s="51" t="inlineStr">
        <is>
          <t>GOLDEN_RULE_ENFORCE_FILTER_TF</t>
        </is>
      </c>
      <c r="P217" s="51" t="inlineStr">
        <is>
          <t>getattr(cfg,"GOLDEN_RULE_ENFORCE_FILTER_TF")</t>
        </is>
      </c>
      <c r="Q217" s="35" t="inlineStr">
        <is>
          <t>YES</t>
        </is>
      </c>
    </row>
    <row r="218" ht="15.75" customHeight="1" s="67">
      <c r="A218" s="54" t="n">
        <v>54</v>
      </c>
      <c r="B218" s="55" t="inlineStr">
        <is>
          <t>GOLDEN_RULE_HTF_VOTE_FILTER_TF</t>
        </is>
      </c>
      <c r="C218" s="53" t="inlineStr">
        <is>
          <t>OFF</t>
        </is>
      </c>
      <c r="D218" s="56" t="inlineStr">
        <is>
          <t>Golden Rule HTF vote TF. | Live read: `'DC_LOW4_BYPASS_USE_STANDARD', 'DC_MOMENTUM_BOTA_SCORER_FILTER_TF', 'DC_MOMENT_S`</t>
        </is>
      </c>
      <c r="E218" s="56" t="inlineStr">
        <is>
          <t>GLOBAL_CHECK</t>
        </is>
      </c>
      <c r="F218" s="54" t="inlineStr">
        <is>
          <t>GLOBAL_CHECK</t>
        </is>
      </c>
      <c r="G218" s="56" t="inlineStr">
        <is>
          <t>GOLDEN_RULE_HTF_VOTE</t>
        </is>
      </c>
      <c r="H218" s="54" t="inlineStr">
        <is>
          <t>SPECIFIC — only gated switches</t>
        </is>
      </c>
      <c r="I218" s="54" t="inlineStr">
        <is>
          <t>LIVE — wired</t>
        </is>
      </c>
      <c r="J218" s="54" t="n"/>
      <c r="K218" s="51" t="inlineStr">
        <is>
          <t>1/4</t>
        </is>
      </c>
      <c r="L218" s="51" t="inlineStr">
        <is>
          <t>OFF, 15m, 1h, 4h, D (5 options)</t>
        </is>
      </c>
      <c r="M218" s="51" t="inlineStr">
        <is>
          <t>15m</t>
        </is>
      </c>
      <c r="N218" s="51" t="inlineStr">
        <is>
          <t>TF selector</t>
        </is>
      </c>
      <c r="O218" s="51" t="inlineStr">
        <is>
          <t>GOLDEN_RULE_HTF_VOTE_FILTER_TF</t>
        </is>
      </c>
      <c r="P218" s="51" t="inlineStr">
        <is>
          <t>getattr(cfg,"GOLDEN_RULE_HTF_VOTE_FILTER_TF")</t>
        </is>
      </c>
      <c r="Q218" s="35" t="inlineStr">
        <is>
          <t>NO</t>
        </is>
      </c>
    </row>
    <row r="219" ht="15.75" customHeight="1" s="67">
      <c r="A219" s="54" t="n">
        <v>54</v>
      </c>
      <c r="B219" s="55" t="inlineStr">
        <is>
          <t>GOLDEN_RULE_HTF_VOTE_FILTER_TF</t>
        </is>
      </c>
      <c r="C219" s="53" t="inlineStr">
        <is>
          <t>D</t>
        </is>
      </c>
      <c r="D219" s="56" t="inlineStr">
        <is>
          <t>Golden Rule HTF vote TF. | Live read: `'DC_LOW4_BYPASS_USE_STANDARD', 'DC_MOMENTUM_BOTA_SCORER_FILTER_TF', 'DC_MOMENT_S`</t>
        </is>
      </c>
      <c r="E219" s="56" t="inlineStr">
        <is>
          <t>GLOBAL_CHECK</t>
        </is>
      </c>
      <c r="F219" s="54" t="inlineStr">
        <is>
          <t>GLOBAL_CHECK</t>
        </is>
      </c>
      <c r="G219" s="56" t="inlineStr">
        <is>
          <t>GOLDEN_RULE_HTF_VOTE</t>
        </is>
      </c>
      <c r="H219" s="54" t="inlineStr">
        <is>
          <t>SPECIFIC — only gated switches</t>
        </is>
      </c>
      <c r="I219" s="54" t="inlineStr">
        <is>
          <t>LIVE — wired</t>
        </is>
      </c>
      <c r="J219" s="54" t="n"/>
      <c r="K219" s="51" t="inlineStr">
        <is>
          <t>1/4</t>
        </is>
      </c>
      <c r="L219" s="51" t="inlineStr">
        <is>
          <t>OFF, 15m, 1h, 4h, D (5 options)</t>
        </is>
      </c>
      <c r="M219" s="51" t="inlineStr">
        <is>
          <t>15m</t>
        </is>
      </c>
      <c r="N219" s="51" t="inlineStr">
        <is>
          <t>TF selector</t>
        </is>
      </c>
      <c r="O219" s="51" t="inlineStr">
        <is>
          <t>GOLDEN_RULE_HTF_VOTE_FILTER_TF</t>
        </is>
      </c>
      <c r="P219" s="51" t="inlineStr">
        <is>
          <t>getattr(cfg,"GOLDEN_RULE_HTF_VOTE_FILTER_TF")</t>
        </is>
      </c>
      <c r="Q219" s="35" t="inlineStr">
        <is>
          <t>NO</t>
        </is>
      </c>
    </row>
    <row r="220" ht="15.75" customHeight="1" s="67">
      <c r="A220" s="54" t="n">
        <v>54</v>
      </c>
      <c r="B220" s="55" t="inlineStr">
        <is>
          <t>GOLDEN_RULE_HTF_VOTE_FILTER_TF</t>
        </is>
      </c>
      <c r="C220" s="53" t="inlineStr">
        <is>
          <t>4h</t>
        </is>
      </c>
      <c r="D220" s="56" t="inlineStr">
        <is>
          <t>Golden Rule HTF vote TF. | Live read: `'DC_LOW4_BYPASS_USE_STANDARD', 'DC_MOMENTUM_BOTA_SCORER_FILTER_TF', 'DC_MOMENT_S`</t>
        </is>
      </c>
      <c r="E220" s="56" t="inlineStr">
        <is>
          <t>GLOBAL_CHECK</t>
        </is>
      </c>
      <c r="F220" s="54" t="inlineStr">
        <is>
          <t>GLOBAL_CHECK</t>
        </is>
      </c>
      <c r="G220" s="56" t="inlineStr">
        <is>
          <t>GOLDEN_RULE_HTF_VOTE</t>
        </is>
      </c>
      <c r="H220" s="54" t="inlineStr">
        <is>
          <t>SPECIFIC — only gated switches</t>
        </is>
      </c>
      <c r="I220" s="54" t="inlineStr">
        <is>
          <t>LIVE — wired</t>
        </is>
      </c>
      <c r="J220" s="54" t="n"/>
      <c r="K220" s="51" t="inlineStr">
        <is>
          <t>1/4</t>
        </is>
      </c>
      <c r="L220" s="51" t="inlineStr">
        <is>
          <t>OFF, 15m, 1h, 4h, D (5 options)</t>
        </is>
      </c>
      <c r="M220" s="51" t="inlineStr">
        <is>
          <t>15m</t>
        </is>
      </c>
      <c r="N220" s="51" t="inlineStr">
        <is>
          <t>TF selector</t>
        </is>
      </c>
      <c r="O220" s="51" t="inlineStr">
        <is>
          <t>GOLDEN_RULE_HTF_VOTE_FILTER_TF</t>
        </is>
      </c>
      <c r="P220" s="51" t="inlineStr">
        <is>
          <t>getattr(cfg,"GOLDEN_RULE_HTF_VOTE_FILTER_TF")</t>
        </is>
      </c>
      <c r="Q220" s="35" t="inlineStr">
        <is>
          <t>NO</t>
        </is>
      </c>
    </row>
    <row r="221" ht="15.75" customHeight="1" s="67">
      <c r="A221" s="54" t="n">
        <v>54</v>
      </c>
      <c r="B221" s="55" t="inlineStr">
        <is>
          <t>GOLDEN_RULE_HTF_VOTE_FILTER_TF</t>
        </is>
      </c>
      <c r="C221" s="53" t="inlineStr">
        <is>
          <t>1h</t>
        </is>
      </c>
      <c r="D221" s="56" t="inlineStr">
        <is>
          <t>Golden Rule HTF vote TF. | Live read: `'DC_LOW4_BYPASS_USE_STANDARD', 'DC_MOMENTUM_BOTA_SCORER_FILTER_TF', 'DC_MOMENT_S`</t>
        </is>
      </c>
      <c r="E221" s="56" t="inlineStr">
        <is>
          <t>GLOBAL_CHECK</t>
        </is>
      </c>
      <c r="F221" s="54" t="inlineStr">
        <is>
          <t>GLOBAL_CHECK</t>
        </is>
      </c>
      <c r="G221" s="56" t="inlineStr">
        <is>
          <t>GOLDEN_RULE_HTF_VOTE</t>
        </is>
      </c>
      <c r="H221" s="54" t="inlineStr">
        <is>
          <t>SPECIFIC — only gated switches</t>
        </is>
      </c>
      <c r="I221" s="54" t="inlineStr">
        <is>
          <t>LIVE — wired</t>
        </is>
      </c>
      <c r="J221" s="54" t="n"/>
      <c r="K221" s="51" t="inlineStr">
        <is>
          <t>1/4</t>
        </is>
      </c>
      <c r="L221" s="51" t="inlineStr">
        <is>
          <t>OFF, 15m, 1h, 4h, D (5 options)</t>
        </is>
      </c>
      <c r="M221" s="51" t="inlineStr">
        <is>
          <t>15m</t>
        </is>
      </c>
      <c r="N221" s="51" t="inlineStr">
        <is>
          <t>TF selector</t>
        </is>
      </c>
      <c r="O221" s="51" t="inlineStr">
        <is>
          <t>GOLDEN_RULE_HTF_VOTE_FILTER_TF</t>
        </is>
      </c>
      <c r="P221" s="51" t="inlineStr">
        <is>
          <t>getattr(cfg,"GOLDEN_RULE_HTF_VOTE_FILTER_TF")</t>
        </is>
      </c>
      <c r="Q221" s="35" t="inlineStr">
        <is>
          <t>NO</t>
        </is>
      </c>
    </row>
    <row r="222" ht="15.75" customHeight="1" s="67">
      <c r="A222" s="54" t="n">
        <v>54</v>
      </c>
      <c r="B222" s="57" t="inlineStr">
        <is>
          <t>GOLDEN_RULE_HTF_VOTE_FILTER_TF</t>
        </is>
      </c>
      <c r="C222" s="49" t="inlineStr">
        <is>
          <t>15m</t>
        </is>
      </c>
      <c r="D222" s="56" t="inlineStr">
        <is>
          <t>Golden Rule HTF vote TF. | Live read: `'DC_LOW4_BYPASS_USE_STANDARD', 'DC_MOMENTUM_BOTA_SCORER_FILTER_TF', 'DC_MOMENT_S`</t>
        </is>
      </c>
      <c r="E222" s="56" t="inlineStr">
        <is>
          <t>GLOBAL_CHECK</t>
        </is>
      </c>
      <c r="F222" s="54" t="inlineStr">
        <is>
          <t>GLOBAL_CHECK</t>
        </is>
      </c>
      <c r="G222" s="56" t="inlineStr">
        <is>
          <t>GOLDEN_RULE_HTF_VOTE</t>
        </is>
      </c>
      <c r="H222" s="54" t="inlineStr">
        <is>
          <t>SPECIFIC — only gated switches</t>
        </is>
      </c>
      <c r="I222" s="54" t="inlineStr">
        <is>
          <t>LIVE — wired</t>
        </is>
      </c>
      <c r="J222" s="54" t="n"/>
      <c r="K222" s="51" t="inlineStr">
        <is>
          <t>1/4</t>
        </is>
      </c>
      <c r="L222" s="51" t="inlineStr">
        <is>
          <t>OFF, 15m, 1h, 4h, D (5 options)</t>
        </is>
      </c>
      <c r="M222" s="51" t="inlineStr">
        <is>
          <t>15m</t>
        </is>
      </c>
      <c r="N222" s="51" t="inlineStr">
        <is>
          <t>TF selector</t>
        </is>
      </c>
      <c r="O222" s="51" t="inlineStr">
        <is>
          <t>GOLDEN_RULE_HTF_VOTE_FILTER_TF</t>
        </is>
      </c>
      <c r="P222" s="51" t="inlineStr">
        <is>
          <t>getattr(cfg,"GOLDEN_RULE_HTF_VOTE_FILTER_TF")</t>
        </is>
      </c>
      <c r="Q222" s="35" t="inlineStr">
        <is>
          <t>YES</t>
        </is>
      </c>
    </row>
    <row r="223" ht="15.75" customHeight="1" s="67">
      <c r="A223" s="47" t="n">
        <v>55</v>
      </c>
      <c r="B223" s="48" t="inlineStr">
        <is>
          <t>GR_FILTER_ALL_ENTRIES</t>
        </is>
      </c>
      <c r="C223" s="49" t="inlineStr">
        <is>
          <t>0.0</t>
        </is>
      </c>
      <c r="D223" s="50" t="inlineStr">
        <is>
          <t>When True, Golden Rule filters ALL entries (otherwise only breakouts). | Live read: `G_GATE_MTF_REQUIRED', 'FUNDING_GATE_MTF_SHORT_MAX_BEAR_TFS', 'FUNDING_GATE_SHORT`</t>
        </is>
      </c>
      <c r="E223" s="50" t="inlineStr">
        <is>
          <t>GLOBAL_CHECK, STOCKS_EXIT</t>
        </is>
      </c>
      <c r="F223" s="47" t="inlineStr">
        <is>
          <t>GLOBAL_CHECK, STOCKS_EXIT</t>
        </is>
      </c>
      <c r="G223" s="50" t="inlineStr">
        <is>
          <t>GR_FILTER_ALL_ENTRIES</t>
        </is>
      </c>
      <c r="H223" s="47" t="inlineStr">
        <is>
          <t>GENERAL — uniform</t>
        </is>
      </c>
      <c r="I223" s="47" t="inlineStr">
        <is>
          <t>LIVE — wired</t>
        </is>
      </c>
      <c r="J223" s="47" t="n"/>
      <c r="K223" s="51" t="inlineStr">
        <is>
          <t>—</t>
        </is>
      </c>
      <c r="L223" s="51" t="inlineStr">
        <is>
          <t>0.0, alt</t>
        </is>
      </c>
      <c r="M223" s="51" t="inlineStr">
        <is>
          <t>0.0</t>
        </is>
      </c>
      <c r="N223" s="51" t="inlineStr">
        <is>
          <t>param</t>
        </is>
      </c>
      <c r="O223" s="51" t="inlineStr">
        <is>
          <t>GR_FILTER_ALL_ENTRIES</t>
        </is>
      </c>
      <c r="P223" s="51" t="inlineStr">
        <is>
          <t>getattr(cfg,"GR_FILTER_ALL_ENTRIES")</t>
        </is>
      </c>
      <c r="Q223" s="35" t="inlineStr">
        <is>
          <t>YES</t>
        </is>
      </c>
    </row>
    <row r="224" ht="15.75" customHeight="1" s="67">
      <c r="A224" s="47" t="n">
        <v>55</v>
      </c>
      <c r="B224" s="52" t="inlineStr">
        <is>
          <t>GR_FILTER_ALL_ENTRIES</t>
        </is>
      </c>
      <c r="C224" s="53" t="inlineStr">
        <is>
          <t>0.0_ALT</t>
        </is>
      </c>
      <c r="D224" s="50" t="inlineStr">
        <is>
          <t>When True, Golden Rule filters ALL entries (otherwise only breakouts). | Live read: `G_GATE_MTF_REQUIRED', 'FUNDING_GATE_MTF_SHORT_MAX_BEAR_TFS', 'FUNDING_GATE_SHORT`</t>
        </is>
      </c>
      <c r="E224" s="50" t="inlineStr">
        <is>
          <t>GLOBAL_CHECK, STOCKS_EXIT</t>
        </is>
      </c>
      <c r="F224" s="47" t="inlineStr">
        <is>
          <t>GLOBAL_CHECK, STOCKS_EXIT</t>
        </is>
      </c>
      <c r="G224" s="50" t="inlineStr">
        <is>
          <t>GR_FILTER_ALL_ENTRIES</t>
        </is>
      </c>
      <c r="H224" s="47" t="inlineStr">
        <is>
          <t>GENERAL — uniform</t>
        </is>
      </c>
      <c r="I224" s="47" t="inlineStr">
        <is>
          <t>LIVE — wired</t>
        </is>
      </c>
      <c r="J224" s="47" t="n"/>
      <c r="K224" s="51" t="inlineStr">
        <is>
          <t>—</t>
        </is>
      </c>
      <c r="L224" s="51" t="inlineStr">
        <is>
          <t>0.0, alt</t>
        </is>
      </c>
      <c r="M224" s="51" t="inlineStr">
        <is>
          <t>0.0</t>
        </is>
      </c>
      <c r="N224" s="51" t="inlineStr">
        <is>
          <t>param</t>
        </is>
      </c>
      <c r="O224" s="51" t="inlineStr">
        <is>
          <t>GR_FILTER_ALL_ENTRIES</t>
        </is>
      </c>
      <c r="P224" s="51" t="inlineStr">
        <is>
          <t>getattr(cfg,"GR_FILTER_ALL_ENTRIES")</t>
        </is>
      </c>
      <c r="Q224" s="35" t="inlineStr">
        <is>
          <t>NO</t>
        </is>
      </c>
    </row>
    <row r="225" ht="15.75" customHeight="1" s="67">
      <c r="A225" s="47" t="n">
        <v>56</v>
      </c>
      <c r="B225" s="48" t="inlineStr">
        <is>
          <t>GR_FILTER_VEC_ENABLED</t>
        </is>
      </c>
      <c r="C225" s="49" t="inlineStr">
        <is>
          <t>False</t>
        </is>
      </c>
      <c r="D225" s="50" t="inlineStr">
        <is>
          <t>Vector Golden Rule filter enabled. | Live read: `C_MOMENTUM_BOTA_SCORER_FILTER_TF', 'DC_MOMENT_STRONG_THRESHOLD', 'DELTA_ENGINE_F`</t>
        </is>
      </c>
      <c r="E225" s="50" t="inlineStr">
        <is>
          <t>GLOBAL_CHECK</t>
        </is>
      </c>
      <c r="F225" s="47" t="inlineStr">
        <is>
          <t>GLOBAL_CHECK</t>
        </is>
      </c>
      <c r="G225" s="50" t="inlineStr">
        <is>
          <t>GR_FILTER_VEC_ENABLED</t>
        </is>
      </c>
      <c r="H225" s="47" t="inlineStr">
        <is>
          <t>GENERAL</t>
        </is>
      </c>
      <c r="I225" s="47" t="inlineStr">
        <is>
          <t>LIVE — wired</t>
        </is>
      </c>
      <c r="J225" s="47" t="n"/>
      <c r="K225" s="51" t="inlineStr">
        <is>
          <t>—</t>
        </is>
      </c>
      <c r="L225" s="51" t="inlineStr">
        <is>
          <t>False, True (2)</t>
        </is>
      </c>
      <c r="M225" s="51" t="inlineStr">
        <is>
          <t>False</t>
        </is>
      </c>
      <c r="N225" s="51" t="inlineStr">
        <is>
          <t>bool gate</t>
        </is>
      </c>
      <c r="O225" s="51" t="inlineStr">
        <is>
          <t>GR_FILTER_VEC_ENABLED</t>
        </is>
      </c>
      <c r="P225" s="51" t="inlineStr">
        <is>
          <t>getattr(cfg,"GR_FILTER_VEC_ENABLED")</t>
        </is>
      </c>
      <c r="Q225" s="35" t="inlineStr">
        <is>
          <t>YES</t>
        </is>
      </c>
    </row>
    <row r="226" ht="15.75" customHeight="1" s="67">
      <c r="A226" s="47" t="n">
        <v>56</v>
      </c>
      <c r="B226" s="52" t="inlineStr">
        <is>
          <t>GR_FILTER_VEC_ENABLED</t>
        </is>
      </c>
      <c r="C226" s="53" t="inlineStr">
        <is>
          <t>True</t>
        </is>
      </c>
      <c r="D226" s="50" t="inlineStr">
        <is>
          <t>Vector Golden Rule filter enabled. | Live read: `C_MOMENTUM_BOTA_SCORER_FILTER_TF', 'DC_MOMENT_STRONG_THRESHOLD', 'DELTA_ENGINE_F`</t>
        </is>
      </c>
      <c r="E226" s="50" t="inlineStr">
        <is>
          <t>GLOBAL_CHECK</t>
        </is>
      </c>
      <c r="F226" s="47" t="inlineStr">
        <is>
          <t>GLOBAL_CHECK</t>
        </is>
      </c>
      <c r="G226" s="50" t="inlineStr">
        <is>
          <t>GR_FILTER_VEC_ENABLED</t>
        </is>
      </c>
      <c r="H226" s="47" t="inlineStr">
        <is>
          <t>GENERAL</t>
        </is>
      </c>
      <c r="I226" s="47" t="inlineStr">
        <is>
          <t>LIVE — wired</t>
        </is>
      </c>
      <c r="J226" s="47" t="n"/>
      <c r="K226" s="51" t="inlineStr">
        <is>
          <t>—</t>
        </is>
      </c>
      <c r="L226" s="51" t="inlineStr">
        <is>
          <t>False, True (2)</t>
        </is>
      </c>
      <c r="M226" s="51" t="inlineStr">
        <is>
          <t>False</t>
        </is>
      </c>
      <c r="N226" s="51" t="inlineStr">
        <is>
          <t>bool gate</t>
        </is>
      </c>
      <c r="O226" s="51" t="inlineStr">
        <is>
          <t>GR_FILTER_VEC_ENABLED</t>
        </is>
      </c>
      <c r="P226" s="51" t="inlineStr">
        <is>
          <t>getattr(cfg,"GR_FILTER_VEC_ENABLED")</t>
        </is>
      </c>
      <c r="Q226" s="35" t="inlineStr">
        <is>
          <t>NO</t>
        </is>
      </c>
    </row>
    <row r="227" ht="15.75" customHeight="1" s="67">
      <c r="A227" s="54" t="n">
        <v>57</v>
      </c>
      <c r="B227" s="55" t="inlineStr">
        <is>
          <t>GR_FILTER_VEC_FILTER_TF</t>
        </is>
      </c>
      <c r="C227" s="53" t="inlineStr">
        <is>
          <t>OFF</t>
        </is>
      </c>
      <c r="D227"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56" t="inlineStr">
        <is>
          <t>GLOBAL_CHECK</t>
        </is>
      </c>
      <c r="F227" s="54" t="inlineStr">
        <is>
          <t>GLOBAL_CHECK</t>
        </is>
      </c>
      <c r="G227" s="56" t="inlineStr">
        <is>
          <t>GR_FILTER_VEC</t>
        </is>
      </c>
      <c r="H227" s="54" t="inlineStr">
        <is>
          <t>SPECIFIC — only gated switches</t>
        </is>
      </c>
      <c r="I227" s="54" t="inlineStr">
        <is>
          <t>LIVE — wired</t>
        </is>
      </c>
      <c r="J227" s="54" t="n"/>
      <c r="K227" s="51" t="inlineStr">
        <is>
          <t>1/4</t>
        </is>
      </c>
      <c r="L227" s="51" t="inlineStr">
        <is>
          <t>OFF, 15m, 1h, 4h, D (5 options)</t>
        </is>
      </c>
      <c r="M227" s="51" t="inlineStr">
        <is>
          <t>15m</t>
        </is>
      </c>
      <c r="N227" s="51" t="inlineStr">
        <is>
          <t>TF selector</t>
        </is>
      </c>
      <c r="O227" s="51" t="inlineStr">
        <is>
          <t>GR_FILTER_VEC_FILTER_TF</t>
        </is>
      </c>
      <c r="P227" s="51" t="inlineStr">
        <is>
          <t>getattr(cfg,"GR_FILTER_VEC_FILTER_TF")</t>
        </is>
      </c>
      <c r="Q227" s="35" t="inlineStr">
        <is>
          <t>NO</t>
        </is>
      </c>
    </row>
    <row r="228" ht="15.75" customHeight="1" s="67">
      <c r="A228" s="54" t="n">
        <v>57</v>
      </c>
      <c r="B228" s="55" t="inlineStr">
        <is>
          <t>GR_FILTER_VEC_FILTER_TF</t>
        </is>
      </c>
      <c r="C228" s="53" t="inlineStr">
        <is>
          <t>D</t>
        </is>
      </c>
      <c r="D228"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56" t="inlineStr">
        <is>
          <t>GLOBAL_CHECK</t>
        </is>
      </c>
      <c r="F228" s="54" t="inlineStr">
        <is>
          <t>GLOBAL_CHECK</t>
        </is>
      </c>
      <c r="G228" s="56" t="inlineStr">
        <is>
          <t>GR_FILTER_VEC</t>
        </is>
      </c>
      <c r="H228" s="54" t="inlineStr">
        <is>
          <t>SPECIFIC — only gated switches</t>
        </is>
      </c>
      <c r="I228" s="54" t="inlineStr">
        <is>
          <t>LIVE — wired</t>
        </is>
      </c>
      <c r="J228" s="54" t="n"/>
      <c r="K228" s="51" t="inlineStr">
        <is>
          <t>1/4</t>
        </is>
      </c>
      <c r="L228" s="51" t="inlineStr">
        <is>
          <t>OFF, 15m, 1h, 4h, D (5 options)</t>
        </is>
      </c>
      <c r="M228" s="51" t="inlineStr">
        <is>
          <t>15m</t>
        </is>
      </c>
      <c r="N228" s="51" t="inlineStr">
        <is>
          <t>TF selector</t>
        </is>
      </c>
      <c r="O228" s="51" t="inlineStr">
        <is>
          <t>GR_FILTER_VEC_FILTER_TF</t>
        </is>
      </c>
      <c r="P228" s="51" t="inlineStr">
        <is>
          <t>getattr(cfg,"GR_FILTER_VEC_FILTER_TF")</t>
        </is>
      </c>
      <c r="Q228" s="35" t="inlineStr">
        <is>
          <t>NO</t>
        </is>
      </c>
    </row>
    <row r="229" ht="15.75" customHeight="1" s="67">
      <c r="A229" s="54" t="n">
        <v>57</v>
      </c>
      <c r="B229" s="55" t="inlineStr">
        <is>
          <t>GR_FILTER_VEC_FILTER_TF</t>
        </is>
      </c>
      <c r="C229" s="53" t="inlineStr">
        <is>
          <t>4h</t>
        </is>
      </c>
      <c r="D229"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56" t="inlineStr">
        <is>
          <t>GLOBAL_CHECK</t>
        </is>
      </c>
      <c r="F229" s="54" t="inlineStr">
        <is>
          <t>GLOBAL_CHECK</t>
        </is>
      </c>
      <c r="G229" s="56" t="inlineStr">
        <is>
          <t>GR_FILTER_VEC</t>
        </is>
      </c>
      <c r="H229" s="54" t="inlineStr">
        <is>
          <t>SPECIFIC — only gated switches</t>
        </is>
      </c>
      <c r="I229" s="54" t="inlineStr">
        <is>
          <t>LIVE — wired</t>
        </is>
      </c>
      <c r="J229" s="54" t="n"/>
      <c r="K229" s="51" t="inlineStr">
        <is>
          <t>1/4</t>
        </is>
      </c>
      <c r="L229" s="51" t="inlineStr">
        <is>
          <t>OFF, 15m, 1h, 4h, D (5 options)</t>
        </is>
      </c>
      <c r="M229" s="51" t="inlineStr">
        <is>
          <t>15m</t>
        </is>
      </c>
      <c r="N229" s="51" t="inlineStr">
        <is>
          <t>TF selector</t>
        </is>
      </c>
      <c r="O229" s="51" t="inlineStr">
        <is>
          <t>GR_FILTER_VEC_FILTER_TF</t>
        </is>
      </c>
      <c r="P229" s="51" t="inlineStr">
        <is>
          <t>getattr(cfg,"GR_FILTER_VEC_FILTER_TF")</t>
        </is>
      </c>
      <c r="Q229" s="35" t="inlineStr">
        <is>
          <t>NO</t>
        </is>
      </c>
    </row>
    <row r="230" ht="15.75" customHeight="1" s="67">
      <c r="A230" s="54" t="n">
        <v>57</v>
      </c>
      <c r="B230" s="55" t="inlineStr">
        <is>
          <t>GR_FILTER_VEC_FILTER_TF</t>
        </is>
      </c>
      <c r="C230" s="53" t="inlineStr">
        <is>
          <t>1h</t>
        </is>
      </c>
      <c r="D230"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56" t="inlineStr">
        <is>
          <t>GLOBAL_CHECK</t>
        </is>
      </c>
      <c r="F230" s="54" t="inlineStr">
        <is>
          <t>GLOBAL_CHECK</t>
        </is>
      </c>
      <c r="G230" s="56" t="inlineStr">
        <is>
          <t>GR_FILTER_VEC</t>
        </is>
      </c>
      <c r="H230" s="54" t="inlineStr">
        <is>
          <t>SPECIFIC — only gated switches</t>
        </is>
      </c>
      <c r="I230" s="54" t="inlineStr">
        <is>
          <t>LIVE — wired</t>
        </is>
      </c>
      <c r="J230" s="54" t="n"/>
      <c r="K230" s="51" t="inlineStr">
        <is>
          <t>1/4</t>
        </is>
      </c>
      <c r="L230" s="51" t="inlineStr">
        <is>
          <t>OFF, 15m, 1h, 4h, D (5 options)</t>
        </is>
      </c>
      <c r="M230" s="51" t="inlineStr">
        <is>
          <t>15m</t>
        </is>
      </c>
      <c r="N230" s="51" t="inlineStr">
        <is>
          <t>TF selector</t>
        </is>
      </c>
      <c r="O230" s="51" t="inlineStr">
        <is>
          <t>GR_FILTER_VEC_FILTER_TF</t>
        </is>
      </c>
      <c r="P230" s="51" t="inlineStr">
        <is>
          <t>getattr(cfg,"GR_FILTER_VEC_FILTER_TF")</t>
        </is>
      </c>
      <c r="Q230" s="35" t="inlineStr">
        <is>
          <t>NO</t>
        </is>
      </c>
    </row>
    <row r="231" ht="15.75" customHeight="1" s="67">
      <c r="A231" s="54" t="n">
        <v>57</v>
      </c>
      <c r="B231" s="57" t="inlineStr">
        <is>
          <t>GR_FILTER_VEC_FILTER_TF</t>
        </is>
      </c>
      <c r="C231" s="49" t="inlineStr">
        <is>
          <t>15m</t>
        </is>
      </c>
      <c r="D231"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56" t="inlineStr">
        <is>
          <t>GLOBAL_CHECK</t>
        </is>
      </c>
      <c r="F231" s="54" t="inlineStr">
        <is>
          <t>GLOBAL_CHECK</t>
        </is>
      </c>
      <c r="G231" s="56" t="inlineStr">
        <is>
          <t>GR_FILTER_VEC</t>
        </is>
      </c>
      <c r="H231" s="54" t="inlineStr">
        <is>
          <t>SPECIFIC — only gated switches</t>
        </is>
      </c>
      <c r="I231" s="54" t="inlineStr">
        <is>
          <t>LIVE — wired</t>
        </is>
      </c>
      <c r="J231" s="54" t="n"/>
      <c r="K231" s="51" t="inlineStr">
        <is>
          <t>1/4</t>
        </is>
      </c>
      <c r="L231" s="51" t="inlineStr">
        <is>
          <t>OFF, 15m, 1h, 4h, D (5 options)</t>
        </is>
      </c>
      <c r="M231" s="51" t="inlineStr">
        <is>
          <t>15m</t>
        </is>
      </c>
      <c r="N231" s="51" t="inlineStr">
        <is>
          <t>TF selector</t>
        </is>
      </c>
      <c r="O231" s="51" t="inlineStr">
        <is>
          <t>GR_FILTER_VEC_FILTER_TF</t>
        </is>
      </c>
      <c r="P231" s="51" t="inlineStr">
        <is>
          <t>getattr(cfg,"GR_FILTER_VEC_FILTER_TF")</t>
        </is>
      </c>
      <c r="Q231" s="35" t="inlineStr">
        <is>
          <t>YES</t>
        </is>
      </c>
    </row>
    <row r="232" ht="15.75" customHeight="1" s="67">
      <c r="A232" s="47" t="n">
        <v>58</v>
      </c>
      <c r="B232" s="48" t="inlineStr">
        <is>
          <t>GR_FILTER_VEC_MIN_TFS</t>
        </is>
      </c>
      <c r="C232" s="49" t="inlineStr">
        <is>
          <t>0</t>
        </is>
      </c>
      <c r="D232" s="50" t="inlineStr">
        <is>
          <t>Threshold/gate: GR_FILTER_VEC_MIN_TFS — _THRESHOLD', 'DELTA_ENGINE_FILTER_TF', 'DELTA_GATE_DIRECTION_FAVORABLE', 'DELTA_HTF_GATE', 'DELTA_LT_HTF_GATE', 'DELTA_O | ex: `_THRESHOLD', 'DELTA_ENGINE_FILTER_TF', 'DELTA_GATE_DIRECTION_FAVORABLE', 'DELTA_`</t>
        </is>
      </c>
      <c r="E232" s="50" t="inlineStr">
        <is>
          <t>GLOBAL_CHECK</t>
        </is>
      </c>
      <c r="F232" s="47" t="inlineStr">
        <is>
          <t>GLOBAL_CHECK</t>
        </is>
      </c>
      <c r="G232" s="50" t="inlineStr">
        <is>
          <t>GR_FILTER_VEC_MIN_TFS</t>
        </is>
      </c>
      <c r="H232" s="47" t="inlineStr">
        <is>
          <t>GENERAL</t>
        </is>
      </c>
      <c r="I232" s="47" t="inlineStr">
        <is>
          <t>LIVE — wired</t>
        </is>
      </c>
      <c r="J232" s="47" t="n"/>
      <c r="K232" s="51" t="inlineStr">
        <is>
          <t>N</t>
        </is>
      </c>
      <c r="L232" s="51" t="inlineStr">
        <is>
          <t>0.0, +1, +2 (3)</t>
        </is>
      </c>
      <c r="M232" s="51" t="inlineStr">
        <is>
          <t>0.0</t>
        </is>
      </c>
      <c r="N232" s="51" t="inlineStr">
        <is>
          <t>count</t>
        </is>
      </c>
      <c r="O232" s="51" t="inlineStr">
        <is>
          <t>GR_FILTER_VEC_MIN_TFS</t>
        </is>
      </c>
      <c r="P232" s="51" t="inlineStr">
        <is>
          <t>getattr(cfg,"GR_FILTER_VEC_MIN_TFS")</t>
        </is>
      </c>
      <c r="Q232" s="35" t="inlineStr">
        <is>
          <t>YES</t>
        </is>
      </c>
    </row>
    <row r="233" ht="15.75" customHeight="1" s="67">
      <c r="A233" s="47" t="n">
        <v>58</v>
      </c>
      <c r="B233" s="52" t="inlineStr">
        <is>
          <t>GR_FILTER_VEC_MIN_TFS</t>
        </is>
      </c>
      <c r="C233" s="53" t="inlineStr">
        <is>
          <t>2</t>
        </is>
      </c>
      <c r="D233" s="50" t="inlineStr">
        <is>
          <t>Threshold/gate: GR_FILTER_VEC_MIN_TFS — _THRESHOLD', 'DELTA_ENGINE_FILTER_TF', 'DELTA_GATE_DIRECTION_FAVORABLE', 'DELTA_HTF_GATE', 'DELTA_LT_HTF_GATE', 'DELTA_O | ex: `_THRESHOLD', 'DELTA_ENGINE_FILTER_TF', 'DELTA_GATE_DIRECTION_FAVORABLE', 'DELTA_`</t>
        </is>
      </c>
      <c r="E233" s="50" t="inlineStr">
        <is>
          <t>GLOBAL_CHECK</t>
        </is>
      </c>
      <c r="F233" s="47" t="inlineStr">
        <is>
          <t>GLOBAL_CHECK</t>
        </is>
      </c>
      <c r="G233" s="50" t="inlineStr">
        <is>
          <t>GR_FILTER_VEC_MIN_TFS</t>
        </is>
      </c>
      <c r="H233" s="47" t="inlineStr">
        <is>
          <t>GENERAL</t>
        </is>
      </c>
      <c r="I233" s="47" t="inlineStr">
        <is>
          <t>LIVE — wired</t>
        </is>
      </c>
      <c r="J233" s="47" t="n"/>
      <c r="K233" s="51" t="inlineStr">
        <is>
          <t>N</t>
        </is>
      </c>
      <c r="L233" s="51" t="inlineStr">
        <is>
          <t>0.0, +1, +2 (3)</t>
        </is>
      </c>
      <c r="M233" s="51" t="inlineStr">
        <is>
          <t>0.0</t>
        </is>
      </c>
      <c r="N233" s="51" t="inlineStr">
        <is>
          <t>count</t>
        </is>
      </c>
      <c r="O233" s="51" t="inlineStr">
        <is>
          <t>GR_FILTER_VEC_MIN_TFS</t>
        </is>
      </c>
      <c r="P233" s="51" t="inlineStr">
        <is>
          <t>getattr(cfg,"GR_FILTER_VEC_MIN_TFS")</t>
        </is>
      </c>
      <c r="Q233" s="35" t="inlineStr">
        <is>
          <t>NO</t>
        </is>
      </c>
    </row>
    <row r="234" ht="15.75" customHeight="1" s="67">
      <c r="A234" s="47" t="n">
        <v>58</v>
      </c>
      <c r="B234" s="52" t="inlineStr">
        <is>
          <t>GR_FILTER_VEC_MIN_TFS</t>
        </is>
      </c>
      <c r="C234" s="53" t="inlineStr">
        <is>
          <t>1</t>
        </is>
      </c>
      <c r="D234" s="50" t="inlineStr">
        <is>
          <t>Threshold/gate: GR_FILTER_VEC_MIN_TFS — _THRESHOLD', 'DELTA_ENGINE_FILTER_TF', 'DELTA_GATE_DIRECTION_FAVORABLE', 'DELTA_HTF_GATE', 'DELTA_LT_HTF_GATE', 'DELTA_O | ex: `_THRESHOLD', 'DELTA_ENGINE_FILTER_TF', 'DELTA_GATE_DIRECTION_FAVORABLE', 'DELTA_`</t>
        </is>
      </c>
      <c r="E234" s="50" t="inlineStr">
        <is>
          <t>GLOBAL_CHECK</t>
        </is>
      </c>
      <c r="F234" s="47" t="inlineStr">
        <is>
          <t>GLOBAL_CHECK</t>
        </is>
      </c>
      <c r="G234" s="50" t="inlineStr">
        <is>
          <t>GR_FILTER_VEC_MIN_TFS</t>
        </is>
      </c>
      <c r="H234" s="47" t="inlineStr">
        <is>
          <t>GENERAL</t>
        </is>
      </c>
      <c r="I234" s="47" t="inlineStr">
        <is>
          <t>LIVE — wired</t>
        </is>
      </c>
      <c r="J234" s="47" t="n"/>
      <c r="K234" s="51" t="inlineStr">
        <is>
          <t>N</t>
        </is>
      </c>
      <c r="L234" s="51" t="inlineStr">
        <is>
          <t>0.0, +1, +2 (3)</t>
        </is>
      </c>
      <c r="M234" s="51" t="inlineStr">
        <is>
          <t>0.0</t>
        </is>
      </c>
      <c r="N234" s="51" t="inlineStr">
        <is>
          <t>count</t>
        </is>
      </c>
      <c r="O234" s="51" t="inlineStr">
        <is>
          <t>GR_FILTER_VEC_MIN_TFS</t>
        </is>
      </c>
      <c r="P234" s="51" t="inlineStr">
        <is>
          <t>getattr(cfg,"GR_FILTER_VEC_MIN_TFS")</t>
        </is>
      </c>
      <c r="Q234" s="35" t="inlineStr">
        <is>
          <t>NO</t>
        </is>
      </c>
    </row>
    <row r="235" ht="15.75" customHeight="1" s="67">
      <c r="A235" s="54" t="n">
        <v>59</v>
      </c>
      <c r="B235" s="55" t="inlineStr">
        <is>
          <t>GR_V5_STATE_FILTER_TF</t>
        </is>
      </c>
      <c r="C235" s="53" t="inlineStr">
        <is>
          <t>OFF</t>
        </is>
      </c>
      <c r="D235" s="56" t="inlineStr">
        <is>
          <t>GR v5 state machine filter TF. | Live read: `, 'DELTA_HTF_GATE', 'DELTA_LT_HTF_GATE', 'DELTA_OPTIONS_HTF_GATE', 'DUP_GUARD_FI`</t>
        </is>
      </c>
      <c r="E235" s="56" t="inlineStr">
        <is>
          <t>GLOBAL_CHECK</t>
        </is>
      </c>
      <c r="F235" s="54" t="inlineStr">
        <is>
          <t>GLOBAL_CHECK</t>
        </is>
      </c>
      <c r="G235" s="56" t="inlineStr">
        <is>
          <t>GR_V5_STATE</t>
        </is>
      </c>
      <c r="H235" s="54" t="inlineStr">
        <is>
          <t>SPECIFIC — only gated switches</t>
        </is>
      </c>
      <c r="I235" s="54" t="inlineStr">
        <is>
          <t>LIVE — wired</t>
        </is>
      </c>
      <c r="J235" s="54" t="n"/>
      <c r="K235" s="51" t="inlineStr">
        <is>
          <t>1/4</t>
        </is>
      </c>
      <c r="L235" s="51" t="inlineStr">
        <is>
          <t>OFF, 15m, 1h, 4h, D (5 options)</t>
        </is>
      </c>
      <c r="M235" s="51" t="inlineStr">
        <is>
          <t>15m</t>
        </is>
      </c>
      <c r="N235" s="51" t="inlineStr">
        <is>
          <t>TF selector</t>
        </is>
      </c>
      <c r="O235" s="51" t="inlineStr">
        <is>
          <t>GR_V5_STATE_FILTER_TF</t>
        </is>
      </c>
      <c r="P235" s="51" t="inlineStr">
        <is>
          <t>getattr(cfg,"GR_V5_STATE_FILTER_TF")</t>
        </is>
      </c>
      <c r="Q235" s="35" t="inlineStr">
        <is>
          <t>NO</t>
        </is>
      </c>
    </row>
    <row r="236" ht="15.75" customHeight="1" s="67">
      <c r="A236" s="54" t="n">
        <v>59</v>
      </c>
      <c r="B236" s="55" t="inlineStr">
        <is>
          <t>GR_V5_STATE_FILTER_TF</t>
        </is>
      </c>
      <c r="C236" s="53" t="inlineStr">
        <is>
          <t>D</t>
        </is>
      </c>
      <c r="D236" s="56" t="inlineStr">
        <is>
          <t>GR v5 state machine filter TF. | Live read: `, 'DELTA_HTF_GATE', 'DELTA_LT_HTF_GATE', 'DELTA_OPTIONS_HTF_GATE', 'DUP_GUARD_FI`</t>
        </is>
      </c>
      <c r="E236" s="56" t="inlineStr">
        <is>
          <t>GLOBAL_CHECK</t>
        </is>
      </c>
      <c r="F236" s="54" t="inlineStr">
        <is>
          <t>GLOBAL_CHECK</t>
        </is>
      </c>
      <c r="G236" s="56" t="inlineStr">
        <is>
          <t>GR_V5_STATE</t>
        </is>
      </c>
      <c r="H236" s="54" t="inlineStr">
        <is>
          <t>SPECIFIC — only gated switches</t>
        </is>
      </c>
      <c r="I236" s="54" t="inlineStr">
        <is>
          <t>LIVE — wired</t>
        </is>
      </c>
      <c r="J236" s="54" t="n"/>
      <c r="K236" s="51" t="inlineStr">
        <is>
          <t>1/4</t>
        </is>
      </c>
      <c r="L236" s="51" t="inlineStr">
        <is>
          <t>OFF, 15m, 1h, 4h, D (5 options)</t>
        </is>
      </c>
      <c r="M236" s="51" t="inlineStr">
        <is>
          <t>15m</t>
        </is>
      </c>
      <c r="N236" s="51" t="inlineStr">
        <is>
          <t>TF selector</t>
        </is>
      </c>
      <c r="O236" s="51" t="inlineStr">
        <is>
          <t>GR_V5_STATE_FILTER_TF</t>
        </is>
      </c>
      <c r="P236" s="51" t="inlineStr">
        <is>
          <t>getattr(cfg,"GR_V5_STATE_FILTER_TF")</t>
        </is>
      </c>
      <c r="Q236" s="35" t="inlineStr">
        <is>
          <t>NO</t>
        </is>
      </c>
    </row>
    <row r="237" ht="15.75" customHeight="1" s="67">
      <c r="A237" s="54" t="n">
        <v>59</v>
      </c>
      <c r="B237" s="55" t="inlineStr">
        <is>
          <t>GR_V5_STATE_FILTER_TF</t>
        </is>
      </c>
      <c r="C237" s="53" t="inlineStr">
        <is>
          <t>4h</t>
        </is>
      </c>
      <c r="D237" s="56" t="inlineStr">
        <is>
          <t>GR v5 state machine filter TF. | Live read: `, 'DELTA_HTF_GATE', 'DELTA_LT_HTF_GATE', 'DELTA_OPTIONS_HTF_GATE', 'DUP_GUARD_FI`</t>
        </is>
      </c>
      <c r="E237" s="56" t="inlineStr">
        <is>
          <t>GLOBAL_CHECK</t>
        </is>
      </c>
      <c r="F237" s="54" t="inlineStr">
        <is>
          <t>GLOBAL_CHECK</t>
        </is>
      </c>
      <c r="G237" s="56" t="inlineStr">
        <is>
          <t>GR_V5_STATE</t>
        </is>
      </c>
      <c r="H237" s="54" t="inlineStr">
        <is>
          <t>SPECIFIC — only gated switches</t>
        </is>
      </c>
      <c r="I237" s="54" t="inlineStr">
        <is>
          <t>LIVE — wired</t>
        </is>
      </c>
      <c r="J237" s="54" t="n"/>
      <c r="K237" s="51" t="inlineStr">
        <is>
          <t>1/4</t>
        </is>
      </c>
      <c r="L237" s="51" t="inlineStr">
        <is>
          <t>OFF, 15m, 1h, 4h, D (5 options)</t>
        </is>
      </c>
      <c r="M237" s="51" t="inlineStr">
        <is>
          <t>15m</t>
        </is>
      </c>
      <c r="N237" s="51" t="inlineStr">
        <is>
          <t>TF selector</t>
        </is>
      </c>
      <c r="O237" s="51" t="inlineStr">
        <is>
          <t>GR_V5_STATE_FILTER_TF</t>
        </is>
      </c>
      <c r="P237" s="51" t="inlineStr">
        <is>
          <t>getattr(cfg,"GR_V5_STATE_FILTER_TF")</t>
        </is>
      </c>
      <c r="Q237" s="35" t="inlineStr">
        <is>
          <t>NO</t>
        </is>
      </c>
    </row>
    <row r="238" ht="15.75" customHeight="1" s="67">
      <c r="A238" s="54" t="n">
        <v>59</v>
      </c>
      <c r="B238" s="55" t="inlineStr">
        <is>
          <t>GR_V5_STATE_FILTER_TF</t>
        </is>
      </c>
      <c r="C238" s="53" t="inlineStr">
        <is>
          <t>1h</t>
        </is>
      </c>
      <c r="D238" s="56" t="inlineStr">
        <is>
          <t>GR v5 state machine filter TF. | Live read: `, 'DELTA_HTF_GATE', 'DELTA_LT_HTF_GATE', 'DELTA_OPTIONS_HTF_GATE', 'DUP_GUARD_FI`</t>
        </is>
      </c>
      <c r="E238" s="56" t="inlineStr">
        <is>
          <t>GLOBAL_CHECK</t>
        </is>
      </c>
      <c r="F238" s="54" t="inlineStr">
        <is>
          <t>GLOBAL_CHECK</t>
        </is>
      </c>
      <c r="G238" s="56" t="inlineStr">
        <is>
          <t>GR_V5_STATE</t>
        </is>
      </c>
      <c r="H238" s="54" t="inlineStr">
        <is>
          <t>SPECIFIC — only gated switches</t>
        </is>
      </c>
      <c r="I238" s="54" t="inlineStr">
        <is>
          <t>LIVE — wired</t>
        </is>
      </c>
      <c r="J238" s="54" t="n"/>
      <c r="K238" s="51" t="inlineStr">
        <is>
          <t>1/4</t>
        </is>
      </c>
      <c r="L238" s="51" t="inlineStr">
        <is>
          <t>OFF, 15m, 1h, 4h, D (5 options)</t>
        </is>
      </c>
      <c r="M238" s="51" t="inlineStr">
        <is>
          <t>15m</t>
        </is>
      </c>
      <c r="N238" s="51" t="inlineStr">
        <is>
          <t>TF selector</t>
        </is>
      </c>
      <c r="O238" s="51" t="inlineStr">
        <is>
          <t>GR_V5_STATE_FILTER_TF</t>
        </is>
      </c>
      <c r="P238" s="51" t="inlineStr">
        <is>
          <t>getattr(cfg,"GR_V5_STATE_FILTER_TF")</t>
        </is>
      </c>
      <c r="Q238" s="35" t="inlineStr">
        <is>
          <t>NO</t>
        </is>
      </c>
    </row>
    <row r="239" ht="15.75" customHeight="1" s="67">
      <c r="A239" s="54" t="n">
        <v>59</v>
      </c>
      <c r="B239" s="57" t="inlineStr">
        <is>
          <t>GR_V5_STATE_FILTER_TF</t>
        </is>
      </c>
      <c r="C239" s="49" t="inlineStr">
        <is>
          <t>15m</t>
        </is>
      </c>
      <c r="D239" s="56" t="inlineStr">
        <is>
          <t>GR v5 state machine filter TF. | Live read: `, 'DELTA_HTF_GATE', 'DELTA_LT_HTF_GATE', 'DELTA_OPTIONS_HTF_GATE', 'DUP_GUARD_FI`</t>
        </is>
      </c>
      <c r="E239" s="56" t="inlineStr">
        <is>
          <t>GLOBAL_CHECK</t>
        </is>
      </c>
      <c r="F239" s="54" t="inlineStr">
        <is>
          <t>GLOBAL_CHECK</t>
        </is>
      </c>
      <c r="G239" s="56" t="inlineStr">
        <is>
          <t>GR_V5_STATE</t>
        </is>
      </c>
      <c r="H239" s="54" t="inlineStr">
        <is>
          <t>SPECIFIC — only gated switches</t>
        </is>
      </c>
      <c r="I239" s="54" t="inlineStr">
        <is>
          <t>LIVE — wired</t>
        </is>
      </c>
      <c r="J239" s="54" t="n"/>
      <c r="K239" s="51" t="inlineStr">
        <is>
          <t>1/4</t>
        </is>
      </c>
      <c r="L239" s="51" t="inlineStr">
        <is>
          <t>OFF, 15m, 1h, 4h, D (5 options)</t>
        </is>
      </c>
      <c r="M239" s="51" t="inlineStr">
        <is>
          <t>15m</t>
        </is>
      </c>
      <c r="N239" s="51" t="inlineStr">
        <is>
          <t>TF selector</t>
        </is>
      </c>
      <c r="O239" s="51" t="inlineStr">
        <is>
          <t>GR_V5_STATE_FILTER_TF</t>
        </is>
      </c>
      <c r="P239" s="51" t="inlineStr">
        <is>
          <t>getattr(cfg,"GR_V5_STATE_FILTER_TF")</t>
        </is>
      </c>
      <c r="Q239" s="35" t="inlineStr">
        <is>
          <t>YES</t>
        </is>
      </c>
    </row>
    <row r="240" ht="15.75" customHeight="1" s="67">
      <c r="A240" s="54" t="n">
        <v>60</v>
      </c>
      <c r="B240" s="55" t="inlineStr">
        <is>
          <t>HAIKU_WINNER_FILTER_TF</t>
        </is>
      </c>
      <c r="C240" s="53" t="inlineStr">
        <is>
          <t>OFF</t>
        </is>
      </c>
      <c r="D240" s="56" t="inlineStr">
        <is>
          <t>Haiku winner (streak) filter TF. | Live read: `A_LT_HTF_GATE', 'DELTA_OPTIONS_HTF_GATE', 'DUP_GUARD_FILTER_TF', 'EMA_9_21_FILTE`</t>
        </is>
      </c>
      <c r="E240" s="56" t="inlineStr">
        <is>
          <t>GLOBAL_CHECK</t>
        </is>
      </c>
      <c r="F240" s="54" t="inlineStr">
        <is>
          <t>GLOBAL_CHECK</t>
        </is>
      </c>
      <c r="G240" s="56" t="inlineStr">
        <is>
          <t>HAIKU_WINNER</t>
        </is>
      </c>
      <c r="H240" s="54" t="inlineStr">
        <is>
          <t>SPECIFIC — only gated switches</t>
        </is>
      </c>
      <c r="I240" s="54" t="inlineStr">
        <is>
          <t>LIVE — wired</t>
        </is>
      </c>
      <c r="J240" s="54" t="n"/>
      <c r="K240" s="51" t="inlineStr">
        <is>
          <t>1/4</t>
        </is>
      </c>
      <c r="L240" s="51" t="inlineStr">
        <is>
          <t>OFF, 15m, 1h, 4h, D (5 options)</t>
        </is>
      </c>
      <c r="M240" s="51" t="inlineStr">
        <is>
          <t>15m</t>
        </is>
      </c>
      <c r="N240" s="51" t="inlineStr">
        <is>
          <t>TF selector</t>
        </is>
      </c>
      <c r="O240" s="51" t="inlineStr">
        <is>
          <t>HAIKU_WINNER_FILTER_TF</t>
        </is>
      </c>
      <c r="P240" s="51" t="inlineStr">
        <is>
          <t>getattr(cfg,"HAIKU_WINNER_FILTER_TF")</t>
        </is>
      </c>
      <c r="Q240" s="35" t="inlineStr">
        <is>
          <t>NO</t>
        </is>
      </c>
    </row>
    <row r="241" ht="15.75" customHeight="1" s="67">
      <c r="A241" s="54" t="n">
        <v>60</v>
      </c>
      <c r="B241" s="55" t="inlineStr">
        <is>
          <t>HAIKU_WINNER_FILTER_TF</t>
        </is>
      </c>
      <c r="C241" s="53" t="inlineStr">
        <is>
          <t>D</t>
        </is>
      </c>
      <c r="D241" s="56" t="inlineStr">
        <is>
          <t>Haiku winner (streak) filter TF. | Live read: `A_LT_HTF_GATE', 'DELTA_OPTIONS_HTF_GATE', 'DUP_GUARD_FILTER_TF', 'EMA_9_21_FILTE`</t>
        </is>
      </c>
      <c r="E241" s="56" t="inlineStr">
        <is>
          <t>GLOBAL_CHECK</t>
        </is>
      </c>
      <c r="F241" s="54" t="inlineStr">
        <is>
          <t>GLOBAL_CHECK</t>
        </is>
      </c>
      <c r="G241" s="56" t="inlineStr">
        <is>
          <t>HAIKU_WINNER</t>
        </is>
      </c>
      <c r="H241" s="54" t="inlineStr">
        <is>
          <t>SPECIFIC — only gated switches</t>
        </is>
      </c>
      <c r="I241" s="54" t="inlineStr">
        <is>
          <t>LIVE — wired</t>
        </is>
      </c>
      <c r="J241" s="54" t="n"/>
      <c r="K241" s="51" t="inlineStr">
        <is>
          <t>1/4</t>
        </is>
      </c>
      <c r="L241" s="51" t="inlineStr">
        <is>
          <t>OFF, 15m, 1h, 4h, D (5 options)</t>
        </is>
      </c>
      <c r="M241" s="51" t="inlineStr">
        <is>
          <t>15m</t>
        </is>
      </c>
      <c r="N241" s="51" t="inlineStr">
        <is>
          <t>TF selector</t>
        </is>
      </c>
      <c r="O241" s="51" t="inlineStr">
        <is>
          <t>HAIKU_WINNER_FILTER_TF</t>
        </is>
      </c>
      <c r="P241" s="51" t="inlineStr">
        <is>
          <t>getattr(cfg,"HAIKU_WINNER_FILTER_TF")</t>
        </is>
      </c>
      <c r="Q241" s="35" t="inlineStr">
        <is>
          <t>NO</t>
        </is>
      </c>
    </row>
    <row r="242" ht="15.75" customHeight="1" s="67">
      <c r="A242" s="54" t="n">
        <v>60</v>
      </c>
      <c r="B242" s="55" t="inlineStr">
        <is>
          <t>HAIKU_WINNER_FILTER_TF</t>
        </is>
      </c>
      <c r="C242" s="53" t="inlineStr">
        <is>
          <t>4h</t>
        </is>
      </c>
      <c r="D242" s="56" t="inlineStr">
        <is>
          <t>Haiku winner (streak) filter TF. | Live read: `A_LT_HTF_GATE', 'DELTA_OPTIONS_HTF_GATE', 'DUP_GUARD_FILTER_TF', 'EMA_9_21_FILTE`</t>
        </is>
      </c>
      <c r="E242" s="56" t="inlineStr">
        <is>
          <t>GLOBAL_CHECK</t>
        </is>
      </c>
      <c r="F242" s="54" t="inlineStr">
        <is>
          <t>GLOBAL_CHECK</t>
        </is>
      </c>
      <c r="G242" s="56" t="inlineStr">
        <is>
          <t>HAIKU_WINNER</t>
        </is>
      </c>
      <c r="H242" s="54" t="inlineStr">
        <is>
          <t>SPECIFIC — only gated switches</t>
        </is>
      </c>
      <c r="I242" s="54" t="inlineStr">
        <is>
          <t>LIVE — wired</t>
        </is>
      </c>
      <c r="J242" s="54" t="n"/>
      <c r="K242" s="51" t="inlineStr">
        <is>
          <t>1/4</t>
        </is>
      </c>
      <c r="L242" s="51" t="inlineStr">
        <is>
          <t>OFF, 15m, 1h, 4h, D (5 options)</t>
        </is>
      </c>
      <c r="M242" s="51" t="inlineStr">
        <is>
          <t>15m</t>
        </is>
      </c>
      <c r="N242" s="51" t="inlineStr">
        <is>
          <t>TF selector</t>
        </is>
      </c>
      <c r="O242" s="51" t="inlineStr">
        <is>
          <t>HAIKU_WINNER_FILTER_TF</t>
        </is>
      </c>
      <c r="P242" s="51" t="inlineStr">
        <is>
          <t>getattr(cfg,"HAIKU_WINNER_FILTER_TF")</t>
        </is>
      </c>
      <c r="Q242" s="35" t="inlineStr">
        <is>
          <t>NO</t>
        </is>
      </c>
    </row>
    <row r="243" ht="15.75" customHeight="1" s="67">
      <c r="A243" s="54" t="n">
        <v>60</v>
      </c>
      <c r="B243" s="55" t="inlineStr">
        <is>
          <t>HAIKU_WINNER_FILTER_TF</t>
        </is>
      </c>
      <c r="C243" s="53" t="inlineStr">
        <is>
          <t>1h</t>
        </is>
      </c>
      <c r="D243" s="56" t="inlineStr">
        <is>
          <t>Haiku winner (streak) filter TF. | Live read: `A_LT_HTF_GATE', 'DELTA_OPTIONS_HTF_GATE', 'DUP_GUARD_FILTER_TF', 'EMA_9_21_FILTE`</t>
        </is>
      </c>
      <c r="E243" s="56" t="inlineStr">
        <is>
          <t>GLOBAL_CHECK</t>
        </is>
      </c>
      <c r="F243" s="54" t="inlineStr">
        <is>
          <t>GLOBAL_CHECK</t>
        </is>
      </c>
      <c r="G243" s="56" t="inlineStr">
        <is>
          <t>HAIKU_WINNER</t>
        </is>
      </c>
      <c r="H243" s="54" t="inlineStr">
        <is>
          <t>SPECIFIC — only gated switches</t>
        </is>
      </c>
      <c r="I243" s="54" t="inlineStr">
        <is>
          <t>LIVE — wired</t>
        </is>
      </c>
      <c r="J243" s="54" t="n"/>
      <c r="K243" s="51" t="inlineStr">
        <is>
          <t>1/4</t>
        </is>
      </c>
      <c r="L243" s="51" t="inlineStr">
        <is>
          <t>OFF, 15m, 1h, 4h, D (5 options)</t>
        </is>
      </c>
      <c r="M243" s="51" t="inlineStr">
        <is>
          <t>15m</t>
        </is>
      </c>
      <c r="N243" s="51" t="inlineStr">
        <is>
          <t>TF selector</t>
        </is>
      </c>
      <c r="O243" s="51" t="inlineStr">
        <is>
          <t>HAIKU_WINNER_FILTER_TF</t>
        </is>
      </c>
      <c r="P243" s="51" t="inlineStr">
        <is>
          <t>getattr(cfg,"HAIKU_WINNER_FILTER_TF")</t>
        </is>
      </c>
      <c r="Q243" s="35" t="inlineStr">
        <is>
          <t>NO</t>
        </is>
      </c>
    </row>
    <row r="244" ht="15.75" customHeight="1" s="67">
      <c r="A244" s="54" t="n">
        <v>60</v>
      </c>
      <c r="B244" s="57" t="inlineStr">
        <is>
          <t>HAIKU_WINNER_FILTER_TF</t>
        </is>
      </c>
      <c r="C244" s="49" t="inlineStr">
        <is>
          <t>15m</t>
        </is>
      </c>
      <c r="D244" s="56" t="inlineStr">
        <is>
          <t>Haiku winner (streak) filter TF. | Live read: `A_LT_HTF_GATE', 'DELTA_OPTIONS_HTF_GATE', 'DUP_GUARD_FILTER_TF', 'EMA_9_21_FILTE`</t>
        </is>
      </c>
      <c r="E244" s="56" t="inlineStr">
        <is>
          <t>GLOBAL_CHECK</t>
        </is>
      </c>
      <c r="F244" s="54" t="inlineStr">
        <is>
          <t>GLOBAL_CHECK</t>
        </is>
      </c>
      <c r="G244" s="56" t="inlineStr">
        <is>
          <t>HAIKU_WINNER</t>
        </is>
      </c>
      <c r="H244" s="54" t="inlineStr">
        <is>
          <t>SPECIFIC — only gated switches</t>
        </is>
      </c>
      <c r="I244" s="54" t="inlineStr">
        <is>
          <t>LIVE — wired</t>
        </is>
      </c>
      <c r="J244" s="54" t="n"/>
      <c r="K244" s="51" t="inlineStr">
        <is>
          <t>1/4</t>
        </is>
      </c>
      <c r="L244" s="51" t="inlineStr">
        <is>
          <t>OFF, 15m, 1h, 4h, D (5 options)</t>
        </is>
      </c>
      <c r="M244" s="51" t="inlineStr">
        <is>
          <t>15m</t>
        </is>
      </c>
      <c r="N244" s="51" t="inlineStr">
        <is>
          <t>TF selector</t>
        </is>
      </c>
      <c r="O244" s="51" t="inlineStr">
        <is>
          <t>HAIKU_WINNER_FILTER_TF</t>
        </is>
      </c>
      <c r="P244" s="51" t="inlineStr">
        <is>
          <t>getattr(cfg,"HAIKU_WINNER_FILTER_TF")</t>
        </is>
      </c>
      <c r="Q244" s="35" t="inlineStr">
        <is>
          <t>YES</t>
        </is>
      </c>
    </row>
    <row r="245" ht="15.75" customHeight="1" s="67">
      <c r="A245" s="47" t="n">
        <v>61</v>
      </c>
      <c r="B245" s="48" t="inlineStr">
        <is>
          <t>HA_WICK_QUALITY_ENABLED</t>
        </is>
      </c>
      <c r="C245" s="49" t="inlineStr">
        <is>
          <t>False</t>
        </is>
      </c>
      <c r="D245" s="50" t="inlineStr">
        <is>
          <t>HA wick quality gate enabled (Heikin-Ashi). | Live read: `BLED', 'DC_BREAKOUT_TF', 'DELTA_ENTRY_MIN_TF', 'DELTA_EXIT_MANDATORY_REENTRY_ENA`</t>
        </is>
      </c>
      <c r="E245" s="50" t="inlineStr">
        <is>
          <t>ENTRY, GLOBAL_CHECK, STOCKS_EXIT</t>
        </is>
      </c>
      <c r="F245" s="47" t="inlineStr">
        <is>
          <t>ENTRY, GLOBAL_CHECK, STOCKS_EXIT</t>
        </is>
      </c>
      <c r="G245" s="50" t="inlineStr">
        <is>
          <t>HA_WICK_QUALITY_ENABLED</t>
        </is>
      </c>
      <c r="H245" s="47" t="inlineStr">
        <is>
          <t>GENERAL</t>
        </is>
      </c>
      <c r="I245" s="47" t="inlineStr">
        <is>
          <t>LIVE — wired</t>
        </is>
      </c>
      <c r="J245" s="47" t="n"/>
      <c r="K245" s="51" t="inlineStr">
        <is>
          <t>—</t>
        </is>
      </c>
      <c r="L245" s="51" t="inlineStr">
        <is>
          <t>False, True (2)</t>
        </is>
      </c>
      <c r="M245" s="51" t="inlineStr">
        <is>
          <t>False</t>
        </is>
      </c>
      <c r="N245" s="51" t="inlineStr">
        <is>
          <t>bool gate</t>
        </is>
      </c>
      <c r="O245" s="51" t="inlineStr">
        <is>
          <t>HA_WICK_QUALITY_ENABLED</t>
        </is>
      </c>
      <c r="P245" s="51" t="inlineStr">
        <is>
          <t>getattr(cfg,"HA_WICK_QUALITY_ENABLED")</t>
        </is>
      </c>
      <c r="Q245" s="35" t="inlineStr">
        <is>
          <t>YES</t>
        </is>
      </c>
    </row>
    <row r="246" ht="15.75" customHeight="1" s="67">
      <c r="A246" s="47" t="n">
        <v>61</v>
      </c>
      <c r="B246" s="52" t="inlineStr">
        <is>
          <t>HA_WICK_QUALITY_ENABLED</t>
        </is>
      </c>
      <c r="C246" s="53" t="inlineStr">
        <is>
          <t>True</t>
        </is>
      </c>
      <c r="D246" s="50" t="inlineStr">
        <is>
          <t>HA wick quality gate enabled (Heikin-Ashi). | Live read: `BLED', 'DC_BREAKOUT_TF', 'DELTA_ENTRY_MIN_TF', 'DELTA_EXIT_MANDATORY_REENTRY_ENA`</t>
        </is>
      </c>
      <c r="E246" s="50" t="inlineStr">
        <is>
          <t>ENTRY, GLOBAL_CHECK, STOCKS_EXIT</t>
        </is>
      </c>
      <c r="F246" s="47" t="inlineStr">
        <is>
          <t>ENTRY, GLOBAL_CHECK, STOCKS_EXIT</t>
        </is>
      </c>
      <c r="G246" s="50" t="inlineStr">
        <is>
          <t>HA_WICK_QUALITY_ENABLED</t>
        </is>
      </c>
      <c r="H246" s="47" t="inlineStr">
        <is>
          <t>GENERAL</t>
        </is>
      </c>
      <c r="I246" s="47" t="inlineStr">
        <is>
          <t>LIVE — wired</t>
        </is>
      </c>
      <c r="J246" s="47" t="n"/>
      <c r="K246" s="51" t="inlineStr">
        <is>
          <t>—</t>
        </is>
      </c>
      <c r="L246" s="51" t="inlineStr">
        <is>
          <t>False, True (2)</t>
        </is>
      </c>
      <c r="M246" s="51" t="inlineStr">
        <is>
          <t>False</t>
        </is>
      </c>
      <c r="N246" s="51" t="inlineStr">
        <is>
          <t>bool gate</t>
        </is>
      </c>
      <c r="O246" s="51" t="inlineStr">
        <is>
          <t>HA_WICK_QUALITY_ENABLED</t>
        </is>
      </c>
      <c r="P246" s="51" t="inlineStr">
        <is>
          <t>getattr(cfg,"HA_WICK_QUALITY_ENABLED")</t>
        </is>
      </c>
      <c r="Q246" s="35" t="inlineStr">
        <is>
          <t>NO</t>
        </is>
      </c>
    </row>
    <row r="247" ht="15.75" customHeight="1" s="67">
      <c r="A247" s="47" t="n">
        <v>62</v>
      </c>
      <c r="B247" s="48" t="inlineStr">
        <is>
          <t>HA_WICK_QUALITY_SCORE</t>
        </is>
      </c>
      <c r="C247" s="49" t="inlineStr">
        <is>
          <t>15</t>
        </is>
      </c>
      <c r="D247" s="50" t="inlineStr">
        <is>
          <t>Threshold/gate: HA_WICK_QUALITY_SCORE — RULE_BASE_USD', 'GOLDEN_RULE_BB_15M_ENABLED', 'GOLDEN_RULE_BB_1H_ENABLED', 'GOLDEN_RULE_BB_4H_ENABLED', 'GOLDEN_RULE_BB_ | ex: `RULE_BASE_USD', 'GOLDEN_RULE_BB_15M_ENABLED', 'GOLDEN_RULE_BB_1H_ENABLED', 'GOLD`</t>
        </is>
      </c>
      <c r="E247" s="50" t="inlineStr">
        <is>
          <t>ENTRY, GLOBAL_CHECK, STOCKS_EXIT</t>
        </is>
      </c>
      <c r="F247" s="47" t="inlineStr">
        <is>
          <t>ENTRY, GLOBAL_CHECK, STOCKS_EXIT</t>
        </is>
      </c>
      <c r="G247" s="50" t="inlineStr">
        <is>
          <t>HA_WICK_QUALITY_SCORE</t>
        </is>
      </c>
      <c r="H247" s="47" t="inlineStr">
        <is>
          <t>GENERAL</t>
        </is>
      </c>
      <c r="I247" s="47" t="inlineStr">
        <is>
          <t>LIVE — wired</t>
        </is>
      </c>
      <c r="J247" s="47" t="n"/>
      <c r="K247" s="51" t="inlineStr">
        <is>
          <t>—</t>
        </is>
      </c>
      <c r="L247" s="51" t="inlineStr">
        <is>
          <t>15, alt</t>
        </is>
      </c>
      <c r="M247" s="51" t="inlineStr">
        <is>
          <t>15</t>
        </is>
      </c>
      <c r="N247" s="51" t="inlineStr">
        <is>
          <t>param</t>
        </is>
      </c>
      <c r="O247" s="51" t="inlineStr">
        <is>
          <t>HA_WICK_QUALITY_SCORE</t>
        </is>
      </c>
      <c r="P247" s="51" t="inlineStr">
        <is>
          <t>getattr(cfg,"HA_WICK_QUALITY_SCORE")</t>
        </is>
      </c>
      <c r="Q247" s="35" t="inlineStr">
        <is>
          <t>YES</t>
        </is>
      </c>
    </row>
    <row r="248" ht="15.75" customHeight="1" s="67">
      <c r="A248" s="47" t="n">
        <v>62</v>
      </c>
      <c r="B248" s="52" t="inlineStr">
        <is>
          <t>HA_WICK_QUALITY_SCORE</t>
        </is>
      </c>
      <c r="C248" s="53" t="inlineStr">
        <is>
          <t>15_ALT</t>
        </is>
      </c>
      <c r="D248" s="50" t="inlineStr">
        <is>
          <t>Threshold/gate: HA_WICK_QUALITY_SCORE — RULE_BASE_USD', 'GOLDEN_RULE_BB_15M_ENABLED', 'GOLDEN_RULE_BB_1H_ENABLED', 'GOLDEN_RULE_BB_4H_ENABLED', 'GOLDEN_RULE_BB_ | ex: `RULE_BASE_USD', 'GOLDEN_RULE_BB_15M_ENABLED', 'GOLDEN_RULE_BB_1H_ENABLED', 'GOLD`</t>
        </is>
      </c>
      <c r="E248" s="50" t="inlineStr">
        <is>
          <t>ENTRY, GLOBAL_CHECK, STOCKS_EXIT</t>
        </is>
      </c>
      <c r="F248" s="47" t="inlineStr">
        <is>
          <t>ENTRY, GLOBAL_CHECK, STOCKS_EXIT</t>
        </is>
      </c>
      <c r="G248" s="50" t="inlineStr">
        <is>
          <t>HA_WICK_QUALITY_SCORE</t>
        </is>
      </c>
      <c r="H248" s="47" t="inlineStr">
        <is>
          <t>GENERAL</t>
        </is>
      </c>
      <c r="I248" s="47" t="inlineStr">
        <is>
          <t>LIVE — wired</t>
        </is>
      </c>
      <c r="J248" s="47" t="n"/>
      <c r="K248" s="51" t="inlineStr">
        <is>
          <t>—</t>
        </is>
      </c>
      <c r="L248" s="51" t="inlineStr">
        <is>
          <t>15, alt</t>
        </is>
      </c>
      <c r="M248" s="51" t="inlineStr">
        <is>
          <t>15</t>
        </is>
      </c>
      <c r="N248" s="51" t="inlineStr">
        <is>
          <t>param</t>
        </is>
      </c>
      <c r="O248" s="51" t="inlineStr">
        <is>
          <t>HA_WICK_QUALITY_SCORE</t>
        </is>
      </c>
      <c r="P248" s="51" t="inlineStr">
        <is>
          <t>getattr(cfg,"HA_WICK_QUALITY_SCORE")</t>
        </is>
      </c>
      <c r="Q248" s="35" t="inlineStr">
        <is>
          <t>NO</t>
        </is>
      </c>
    </row>
    <row r="249" ht="15.75" customHeight="1" s="67">
      <c r="A249" s="47" t="n">
        <v>63</v>
      </c>
      <c r="B249" s="52" t="inlineStr">
        <is>
          <t>HA_WICK_QUALITY_TF</t>
        </is>
      </c>
      <c r="C249" s="53" t="inlineStr">
        <is>
          <t>OFF</t>
        </is>
      </c>
      <c r="D249" s="50" t="inlineStr">
        <is>
          <t>Threshold/gate: HA_WICK_QUALITY_TF — ELTA_ENTRY_MIN_TF', 'DELTA_EXIT_MANDATORY_REENTRY_ENABLED', 'DELTA_REENTRY_FILTER_ENABLED', 'DIRECTION_FAVORABLE_REENTRY | ex: `ELTA_ENTRY_MIN_TF', 'DELTA_EXIT_MANDATORY_REENTRY_ENABLED', 'DELTA_REENTRY_FILTE`</t>
        </is>
      </c>
      <c r="E249" s="50" t="inlineStr">
        <is>
          <t>ENTRY, GLOBAL_CHECK, STOCKS_EXIT</t>
        </is>
      </c>
      <c r="F249" s="47" t="inlineStr">
        <is>
          <t>ENTRY, GLOBAL_CHECK, STOCKS_EXIT</t>
        </is>
      </c>
      <c r="G249" s="50" t="inlineStr">
        <is>
          <t>HA_WICK_QUALITY_TF</t>
        </is>
      </c>
      <c r="H249" s="47" t="inlineStr">
        <is>
          <t>GENERAL</t>
        </is>
      </c>
      <c r="I249" s="47" t="inlineStr">
        <is>
          <t>LIVE — wired</t>
        </is>
      </c>
      <c r="J249" s="47" t="n"/>
      <c r="K249" s="51" t="inlineStr">
        <is>
          <t>1/4</t>
        </is>
      </c>
      <c r="L249" s="51" t="inlineStr">
        <is>
          <t>OFF, 15m, 1h, 4h, D (5 options)</t>
        </is>
      </c>
      <c r="M249" s="51" t="inlineStr">
        <is>
          <t>1h</t>
        </is>
      </c>
      <c r="N249" s="51" t="inlineStr">
        <is>
          <t>TF selector</t>
        </is>
      </c>
      <c r="O249" s="51" t="inlineStr">
        <is>
          <t>HA_WICK_QUALITY_TF</t>
        </is>
      </c>
      <c r="P249" s="51" t="inlineStr">
        <is>
          <t>getattr(cfg,"HA_WICK_QUALITY_TF")</t>
        </is>
      </c>
      <c r="Q249" s="35" t="inlineStr">
        <is>
          <t>NO</t>
        </is>
      </c>
    </row>
    <row r="250" ht="15.75" customHeight="1" s="67">
      <c r="A250" s="47" t="n">
        <v>63</v>
      </c>
      <c r="B250" s="52" t="inlineStr">
        <is>
          <t>HA_WICK_QUALITY_TF</t>
        </is>
      </c>
      <c r="C250" s="53" t="inlineStr">
        <is>
          <t>D</t>
        </is>
      </c>
      <c r="D250" s="50" t="inlineStr">
        <is>
          <t>Threshold/gate: HA_WICK_QUALITY_TF — ELTA_ENTRY_MIN_TF', 'DELTA_EXIT_MANDATORY_REENTRY_ENABLED', 'DELTA_REENTRY_FILTER_ENABLED', 'DIRECTION_FAVORABLE_REENTRY | ex: `ELTA_ENTRY_MIN_TF', 'DELTA_EXIT_MANDATORY_REENTRY_ENABLED', 'DELTA_REENTRY_FILTE`</t>
        </is>
      </c>
      <c r="E250" s="50" t="inlineStr">
        <is>
          <t>ENTRY, GLOBAL_CHECK, STOCKS_EXIT</t>
        </is>
      </c>
      <c r="F250" s="47" t="inlineStr">
        <is>
          <t>ENTRY, GLOBAL_CHECK, STOCKS_EXIT</t>
        </is>
      </c>
      <c r="G250" s="50" t="inlineStr">
        <is>
          <t>HA_WICK_QUALITY_TF</t>
        </is>
      </c>
      <c r="H250" s="47" t="inlineStr">
        <is>
          <t>GENERAL</t>
        </is>
      </c>
      <c r="I250" s="47" t="inlineStr">
        <is>
          <t>LIVE — wired</t>
        </is>
      </c>
      <c r="J250" s="47" t="n"/>
      <c r="K250" s="51" t="inlineStr">
        <is>
          <t>1/4</t>
        </is>
      </c>
      <c r="L250" s="51" t="inlineStr">
        <is>
          <t>OFF, 15m, 1h, 4h, D (5 options)</t>
        </is>
      </c>
      <c r="M250" s="51" t="inlineStr">
        <is>
          <t>1h</t>
        </is>
      </c>
      <c r="N250" s="51" t="inlineStr">
        <is>
          <t>TF selector</t>
        </is>
      </c>
      <c r="O250" s="51" t="inlineStr">
        <is>
          <t>HA_WICK_QUALITY_TF</t>
        </is>
      </c>
      <c r="P250" s="51" t="inlineStr">
        <is>
          <t>getattr(cfg,"HA_WICK_QUALITY_TF")</t>
        </is>
      </c>
      <c r="Q250" s="35" t="inlineStr">
        <is>
          <t>NO</t>
        </is>
      </c>
    </row>
    <row r="251" ht="15.75" customHeight="1" s="67">
      <c r="A251" s="47" t="n">
        <v>63</v>
      </c>
      <c r="B251" s="52" t="inlineStr">
        <is>
          <t>HA_WICK_QUALITY_TF</t>
        </is>
      </c>
      <c r="C251" s="53" t="inlineStr">
        <is>
          <t>4h</t>
        </is>
      </c>
      <c r="D251" s="50" t="inlineStr">
        <is>
          <t>Threshold/gate: HA_WICK_QUALITY_TF — ELTA_ENTRY_MIN_TF', 'DELTA_EXIT_MANDATORY_REENTRY_ENABLED', 'DELTA_REENTRY_FILTER_ENABLED', 'DIRECTION_FAVORABLE_REENTRY | ex: `ELTA_ENTRY_MIN_TF', 'DELTA_EXIT_MANDATORY_REENTRY_ENABLED', 'DELTA_REENTRY_FILTE`</t>
        </is>
      </c>
      <c r="E251" s="50" t="inlineStr">
        <is>
          <t>ENTRY, GLOBAL_CHECK, STOCKS_EXIT</t>
        </is>
      </c>
      <c r="F251" s="47" t="inlineStr">
        <is>
          <t>ENTRY, GLOBAL_CHECK, STOCKS_EXIT</t>
        </is>
      </c>
      <c r="G251" s="50" t="inlineStr">
        <is>
          <t>HA_WICK_QUALITY_TF</t>
        </is>
      </c>
      <c r="H251" s="47" t="inlineStr">
        <is>
          <t>GENERAL</t>
        </is>
      </c>
      <c r="I251" s="47" t="inlineStr">
        <is>
          <t>LIVE — wired</t>
        </is>
      </c>
      <c r="J251" s="47" t="n"/>
      <c r="K251" s="51" t="inlineStr">
        <is>
          <t>1/4</t>
        </is>
      </c>
      <c r="L251" s="51" t="inlineStr">
        <is>
          <t>OFF, 15m, 1h, 4h, D (5 options)</t>
        </is>
      </c>
      <c r="M251" s="51" t="inlineStr">
        <is>
          <t>1h</t>
        </is>
      </c>
      <c r="N251" s="51" t="inlineStr">
        <is>
          <t>TF selector</t>
        </is>
      </c>
      <c r="O251" s="51" t="inlineStr">
        <is>
          <t>HA_WICK_QUALITY_TF</t>
        </is>
      </c>
      <c r="P251" s="51" t="inlineStr">
        <is>
          <t>getattr(cfg,"HA_WICK_QUALITY_TF")</t>
        </is>
      </c>
      <c r="Q251" s="35" t="inlineStr">
        <is>
          <t>NO</t>
        </is>
      </c>
    </row>
    <row r="252" ht="15.75" customHeight="1" s="67">
      <c r="A252" s="47" t="n">
        <v>63</v>
      </c>
      <c r="B252" s="48" t="inlineStr">
        <is>
          <t>HA_WICK_QUALITY_TF</t>
        </is>
      </c>
      <c r="C252" s="49" t="inlineStr">
        <is>
          <t>1h</t>
        </is>
      </c>
      <c r="D252" s="50" t="inlineStr">
        <is>
          <t>Threshold/gate: HA_WICK_QUALITY_TF — ELTA_ENTRY_MIN_TF', 'DELTA_EXIT_MANDATORY_REENTRY_ENABLED', 'DELTA_REENTRY_FILTER_ENABLED', 'DIRECTION_FAVORABLE_REENTRY | ex: `ELTA_ENTRY_MIN_TF', 'DELTA_EXIT_MANDATORY_REENTRY_ENABLED', 'DELTA_REENTRY_FILTE`</t>
        </is>
      </c>
      <c r="E252" s="50" t="inlineStr">
        <is>
          <t>ENTRY, GLOBAL_CHECK, STOCKS_EXIT</t>
        </is>
      </c>
      <c r="F252" s="47" t="inlineStr">
        <is>
          <t>ENTRY, GLOBAL_CHECK, STOCKS_EXIT</t>
        </is>
      </c>
      <c r="G252" s="50" t="inlineStr">
        <is>
          <t>HA_WICK_QUALITY_TF</t>
        </is>
      </c>
      <c r="H252" s="47" t="inlineStr">
        <is>
          <t>GENERAL</t>
        </is>
      </c>
      <c r="I252" s="47" t="inlineStr">
        <is>
          <t>LIVE — wired</t>
        </is>
      </c>
      <c r="J252" s="47" t="n"/>
      <c r="K252" s="51" t="inlineStr">
        <is>
          <t>1/4</t>
        </is>
      </c>
      <c r="L252" s="51" t="inlineStr">
        <is>
          <t>OFF, 15m, 1h, 4h, D (5 options)</t>
        </is>
      </c>
      <c r="M252" s="51" t="inlineStr">
        <is>
          <t>1h</t>
        </is>
      </c>
      <c r="N252" s="51" t="inlineStr">
        <is>
          <t>TF selector</t>
        </is>
      </c>
      <c r="O252" s="51" t="inlineStr">
        <is>
          <t>HA_WICK_QUALITY_TF</t>
        </is>
      </c>
      <c r="P252" s="51" t="inlineStr">
        <is>
          <t>getattr(cfg,"HA_WICK_QUALITY_TF")</t>
        </is>
      </c>
      <c r="Q252" s="35" t="inlineStr">
        <is>
          <t>YES</t>
        </is>
      </c>
    </row>
    <row r="253" ht="15.75" customHeight="1" s="67">
      <c r="A253" s="47" t="n">
        <v>63</v>
      </c>
      <c r="B253" s="52" t="inlineStr">
        <is>
          <t>HA_WICK_QUALITY_TF</t>
        </is>
      </c>
      <c r="C253" s="53" t="inlineStr">
        <is>
          <t>15m</t>
        </is>
      </c>
      <c r="D253" s="50" t="inlineStr">
        <is>
          <t>Threshold/gate: HA_WICK_QUALITY_TF — ELTA_ENTRY_MIN_TF', 'DELTA_EXIT_MANDATORY_REENTRY_ENABLED', 'DELTA_REENTRY_FILTER_ENABLED', 'DIRECTION_FAVORABLE_REENTRY | ex: `ELTA_ENTRY_MIN_TF', 'DELTA_EXIT_MANDATORY_REENTRY_ENABLED', 'DELTA_REENTRY_FILTE`</t>
        </is>
      </c>
      <c r="E253" s="50" t="inlineStr">
        <is>
          <t>ENTRY, GLOBAL_CHECK, STOCKS_EXIT</t>
        </is>
      </c>
      <c r="F253" s="47" t="inlineStr">
        <is>
          <t>ENTRY, GLOBAL_CHECK, STOCKS_EXIT</t>
        </is>
      </c>
      <c r="G253" s="50" t="inlineStr">
        <is>
          <t>HA_WICK_QUALITY_TF</t>
        </is>
      </c>
      <c r="H253" s="47" t="inlineStr">
        <is>
          <t>GENERAL</t>
        </is>
      </c>
      <c r="I253" s="47" t="inlineStr">
        <is>
          <t>LIVE — wired</t>
        </is>
      </c>
      <c r="J253" s="47" t="n"/>
      <c r="K253" s="51" t="inlineStr">
        <is>
          <t>1/4</t>
        </is>
      </c>
      <c r="L253" s="51" t="inlineStr">
        <is>
          <t>OFF, 15m, 1h, 4h, D (5 options)</t>
        </is>
      </c>
      <c r="M253" s="51" t="inlineStr">
        <is>
          <t>1h</t>
        </is>
      </c>
      <c r="N253" s="51" t="inlineStr">
        <is>
          <t>TF selector</t>
        </is>
      </c>
      <c r="O253" s="51" t="inlineStr">
        <is>
          <t>HA_WICK_QUALITY_TF</t>
        </is>
      </c>
      <c r="P253" s="51" t="inlineStr">
        <is>
          <t>getattr(cfg,"HA_WICK_QUALITY_TF")</t>
        </is>
      </c>
      <c r="Q253" s="35" t="inlineStr">
        <is>
          <t>NO</t>
        </is>
      </c>
    </row>
    <row r="254" ht="15.75" customHeight="1" s="67">
      <c r="A254" s="47" t="n">
        <v>64</v>
      </c>
      <c r="B254" s="48" t="inlineStr">
        <is>
          <t>HLR_SMA_BAND_PCT</t>
        </is>
      </c>
      <c r="C254" s="49" t="inlineStr">
        <is>
          <t>0</t>
        </is>
      </c>
      <c r="D254" s="50" t="inlineStr">
        <is>
          <t>HLR band pct around SMA. | Live read: `'HLR_REENTRY_MULT_1H', 'HLR_REENTRY_MULT_4H', 'HLR_REENTRY_MULT_D', 'HLR_REENTRY`</t>
        </is>
      </c>
      <c r="E254" s="50" t="inlineStr">
        <is>
          <t>ENTRY, GLOBAL_CHECK, STOCKS_EXIT</t>
        </is>
      </c>
      <c r="F254" s="47" t="inlineStr">
        <is>
          <t>ENTRY, GLOBAL_CHECK, STOCKS_EXIT</t>
        </is>
      </c>
      <c r="G254" s="50" t="inlineStr">
        <is>
          <t>HLR_SMA_BAND_PCT</t>
        </is>
      </c>
      <c r="H254" s="47" t="inlineStr">
        <is>
          <t>GENERAL</t>
        </is>
      </c>
      <c r="I254" s="47" t="inlineStr">
        <is>
          <t>LIVE — wired</t>
        </is>
      </c>
      <c r="J254" s="47" t="n"/>
      <c r="K254" s="51" t="inlineStr">
        <is>
          <t>—</t>
        </is>
      </c>
      <c r="L254" s="51" t="inlineStr">
        <is>
          <t>0.0, ±25%, ±50% (4)</t>
        </is>
      </c>
      <c r="M254" s="51" t="inlineStr">
        <is>
          <t>0.0</t>
        </is>
      </c>
      <c r="N254" s="51" t="inlineStr">
        <is>
          <t>threshold</t>
        </is>
      </c>
      <c r="O254" s="51" t="inlineStr">
        <is>
          <t>HLR_SMA_BAND_PCT</t>
        </is>
      </c>
      <c r="P254" s="51" t="inlineStr">
        <is>
          <t>getattr(cfg,"HLR_SMA_BAND_PCT")</t>
        </is>
      </c>
      <c r="Q254" s="35" t="inlineStr">
        <is>
          <t>YES</t>
        </is>
      </c>
    </row>
    <row r="255" ht="15.75" customHeight="1" s="67">
      <c r="A255" s="47" t="n">
        <v>64</v>
      </c>
      <c r="B255" s="52" t="inlineStr">
        <is>
          <t>HLR_SMA_BAND_PCT</t>
        </is>
      </c>
      <c r="C255" s="53" t="inlineStr">
        <is>
          <t>2.0</t>
        </is>
      </c>
      <c r="D255" s="50" t="inlineStr">
        <is>
          <t>HLR band pct around SMA. | Live read: `'HLR_REENTRY_MULT_1H', 'HLR_REENTRY_MULT_4H', 'HLR_REENTRY_MULT_D', 'HLR_REENTRY`</t>
        </is>
      </c>
      <c r="E255" s="50" t="inlineStr">
        <is>
          <t>ENTRY, GLOBAL_CHECK, STOCKS_EXIT</t>
        </is>
      </c>
      <c r="F255" s="47" t="inlineStr">
        <is>
          <t>ENTRY, GLOBAL_CHECK, STOCKS_EXIT</t>
        </is>
      </c>
      <c r="G255" s="50" t="inlineStr">
        <is>
          <t>HLR_SMA_BAND_PCT</t>
        </is>
      </c>
      <c r="H255" s="47" t="inlineStr">
        <is>
          <t>GENERAL</t>
        </is>
      </c>
      <c r="I255" s="47" t="inlineStr">
        <is>
          <t>LIVE — wired</t>
        </is>
      </c>
      <c r="J255" s="47" t="n"/>
      <c r="K255" s="51" t="inlineStr">
        <is>
          <t>—</t>
        </is>
      </c>
      <c r="L255" s="51" t="inlineStr">
        <is>
          <t>0.0, ±25%, ±50% (4)</t>
        </is>
      </c>
      <c r="M255" s="51" t="inlineStr">
        <is>
          <t>0.0</t>
        </is>
      </c>
      <c r="N255" s="51" t="inlineStr">
        <is>
          <t>threshold</t>
        </is>
      </c>
      <c r="O255" s="51" t="inlineStr">
        <is>
          <t>HLR_SMA_BAND_PCT</t>
        </is>
      </c>
      <c r="P255" s="51" t="inlineStr">
        <is>
          <t>getattr(cfg,"HLR_SMA_BAND_PCT")</t>
        </is>
      </c>
      <c r="Q255" s="35" t="inlineStr">
        <is>
          <t>NO</t>
        </is>
      </c>
    </row>
    <row r="256" ht="15.75" customHeight="1" s="67">
      <c r="A256" s="47" t="n">
        <v>64</v>
      </c>
      <c r="B256" s="52" t="inlineStr">
        <is>
          <t>HLR_SMA_BAND_PCT</t>
        </is>
      </c>
      <c r="C256" s="53" t="inlineStr">
        <is>
          <t>1.0</t>
        </is>
      </c>
      <c r="D256" s="50" t="inlineStr">
        <is>
          <t>HLR band pct around SMA. | Live read: `'HLR_REENTRY_MULT_1H', 'HLR_REENTRY_MULT_4H', 'HLR_REENTRY_MULT_D', 'HLR_REENTRY`</t>
        </is>
      </c>
      <c r="E256" s="50" t="inlineStr">
        <is>
          <t>ENTRY, GLOBAL_CHECK, STOCKS_EXIT</t>
        </is>
      </c>
      <c r="F256" s="47" t="inlineStr">
        <is>
          <t>ENTRY, GLOBAL_CHECK, STOCKS_EXIT</t>
        </is>
      </c>
      <c r="G256" s="50" t="inlineStr">
        <is>
          <t>HLR_SMA_BAND_PCT</t>
        </is>
      </c>
      <c r="H256" s="47" t="inlineStr">
        <is>
          <t>GENERAL</t>
        </is>
      </c>
      <c r="I256" s="47" t="inlineStr">
        <is>
          <t>LIVE — wired</t>
        </is>
      </c>
      <c r="J256" s="47" t="n"/>
      <c r="K256" s="51" t="inlineStr">
        <is>
          <t>—</t>
        </is>
      </c>
      <c r="L256" s="51" t="inlineStr">
        <is>
          <t>0.0, ±25%, ±50% (4)</t>
        </is>
      </c>
      <c r="M256" s="51" t="inlineStr">
        <is>
          <t>0.0</t>
        </is>
      </c>
      <c r="N256" s="51" t="inlineStr">
        <is>
          <t>threshold</t>
        </is>
      </c>
      <c r="O256" s="51" t="inlineStr">
        <is>
          <t>HLR_SMA_BAND_PCT</t>
        </is>
      </c>
      <c r="P256" s="51" t="inlineStr">
        <is>
          <t>getattr(cfg,"HLR_SMA_BAND_PCT")</t>
        </is>
      </c>
      <c r="Q256" s="35" t="inlineStr">
        <is>
          <t>NO</t>
        </is>
      </c>
    </row>
    <row r="257" ht="15.75" customHeight="1" s="67">
      <c r="A257" s="47" t="n">
        <v>64</v>
      </c>
      <c r="B257" s="52" t="inlineStr">
        <is>
          <t>HLR_SMA_BAND_PCT</t>
        </is>
      </c>
      <c r="C257" s="53" t="inlineStr">
        <is>
          <t>0.5</t>
        </is>
      </c>
      <c r="D257" s="50" t="inlineStr">
        <is>
          <t>HLR band pct around SMA. | Live read: `'HLR_REENTRY_MULT_1H', 'HLR_REENTRY_MULT_4H', 'HLR_REENTRY_MULT_D', 'HLR_REENTRY`</t>
        </is>
      </c>
      <c r="E257" s="50" t="inlineStr">
        <is>
          <t>ENTRY, GLOBAL_CHECK, STOCKS_EXIT</t>
        </is>
      </c>
      <c r="F257" s="47" t="inlineStr">
        <is>
          <t>ENTRY, GLOBAL_CHECK, STOCKS_EXIT</t>
        </is>
      </c>
      <c r="G257" s="50" t="inlineStr">
        <is>
          <t>HLR_SMA_BAND_PCT</t>
        </is>
      </c>
      <c r="H257" s="47" t="inlineStr">
        <is>
          <t>GENERAL</t>
        </is>
      </c>
      <c r="I257" s="47" t="inlineStr">
        <is>
          <t>LIVE — wired</t>
        </is>
      </c>
      <c r="J257" s="47" t="n"/>
      <c r="K257" s="51" t="inlineStr">
        <is>
          <t>—</t>
        </is>
      </c>
      <c r="L257" s="51" t="inlineStr">
        <is>
          <t>0.0, ±25%, ±50% (4)</t>
        </is>
      </c>
      <c r="M257" s="51" t="inlineStr">
        <is>
          <t>0.0</t>
        </is>
      </c>
      <c r="N257" s="51" t="inlineStr">
        <is>
          <t>threshold</t>
        </is>
      </c>
      <c r="O257" s="51" t="inlineStr">
        <is>
          <t>HLR_SMA_BAND_PCT</t>
        </is>
      </c>
      <c r="P257" s="51" t="inlineStr">
        <is>
          <t>getattr(cfg,"HLR_SMA_BAND_PCT")</t>
        </is>
      </c>
      <c r="Q257" s="35" t="inlineStr">
        <is>
          <t>NO</t>
        </is>
      </c>
    </row>
    <row r="258" ht="15.75" customHeight="1" s="67">
      <c r="A258" s="47" t="n">
        <v>65</v>
      </c>
      <c r="B258" s="48" t="inlineStr">
        <is>
          <t>HLR_TOP_MIN_TFS</t>
        </is>
      </c>
      <c r="C258" s="49" t="inlineStr">
        <is>
          <t>0</t>
        </is>
      </c>
      <c r="D258" s="50" t="inlineStr">
        <is>
          <t>Min TFs for HLR top confirmation. | Live read: `'HLR_TOP_EXIT_ENABLED', 'HLR_TOP_MIN_GAIN_PCT', 'HLR_TOP_MIN_TFS', 'HLR_TOP_VEL_`</t>
        </is>
      </c>
      <c r="E258" s="50" t="inlineStr">
        <is>
          <t>GLOBAL_CHECK, REENTRY, STOCKS_EXIT</t>
        </is>
      </c>
      <c r="F258" s="47" t="inlineStr">
        <is>
          <t>GLOBAL_CHECK, REENTRY, STOCKS_EXIT</t>
        </is>
      </c>
      <c r="G258" s="50" t="inlineStr">
        <is>
          <t>HLR_TOP_MIN_TFS</t>
        </is>
      </c>
      <c r="H258" s="47" t="inlineStr">
        <is>
          <t>GENERAL</t>
        </is>
      </c>
      <c r="I258" s="47" t="inlineStr">
        <is>
          <t>LIVE — wired</t>
        </is>
      </c>
      <c r="J258" s="47" t="n"/>
      <c r="K258" s="51" t="inlineStr">
        <is>
          <t>N</t>
        </is>
      </c>
      <c r="L258" s="51" t="inlineStr">
        <is>
          <t>0.0, +1, +2 (3)</t>
        </is>
      </c>
      <c r="M258" s="51" t="inlineStr">
        <is>
          <t>0.0</t>
        </is>
      </c>
      <c r="N258" s="51" t="inlineStr">
        <is>
          <t>count</t>
        </is>
      </c>
      <c r="O258" s="51" t="inlineStr">
        <is>
          <t>HLR_TOP_MIN_TFS</t>
        </is>
      </c>
      <c r="P258" s="51" t="inlineStr">
        <is>
          <t>getattr(cfg,"HLR_TOP_MIN_TFS")</t>
        </is>
      </c>
      <c r="Q258" s="35" t="inlineStr">
        <is>
          <t>YES</t>
        </is>
      </c>
    </row>
    <row r="259" ht="15.75" customHeight="1" s="67">
      <c r="A259" s="47" t="n">
        <v>65</v>
      </c>
      <c r="B259" s="52" t="inlineStr">
        <is>
          <t>HLR_TOP_MIN_TFS</t>
        </is>
      </c>
      <c r="C259" s="53" t="inlineStr">
        <is>
          <t>2</t>
        </is>
      </c>
      <c r="D259" s="50" t="inlineStr">
        <is>
          <t>Min TFs for HLR top confirmation. | Live read: `'HLR_TOP_EXIT_ENABLED', 'HLR_TOP_MIN_GAIN_PCT', 'HLR_TOP_MIN_TFS', 'HLR_TOP_VEL_`</t>
        </is>
      </c>
      <c r="E259" s="50" t="inlineStr">
        <is>
          <t>GLOBAL_CHECK, REENTRY, STOCKS_EXIT</t>
        </is>
      </c>
      <c r="F259" s="47" t="inlineStr">
        <is>
          <t>GLOBAL_CHECK, REENTRY, STOCKS_EXIT</t>
        </is>
      </c>
      <c r="G259" s="50" t="inlineStr">
        <is>
          <t>HLR_TOP_MIN_TFS</t>
        </is>
      </c>
      <c r="H259" s="47" t="inlineStr">
        <is>
          <t>GENERAL</t>
        </is>
      </c>
      <c r="I259" s="47" t="inlineStr">
        <is>
          <t>LIVE — wired</t>
        </is>
      </c>
      <c r="J259" s="47" t="n"/>
      <c r="K259" s="51" t="inlineStr">
        <is>
          <t>N</t>
        </is>
      </c>
      <c r="L259" s="51" t="inlineStr">
        <is>
          <t>0.0, +1, +2 (3)</t>
        </is>
      </c>
      <c r="M259" s="51" t="inlineStr">
        <is>
          <t>0.0</t>
        </is>
      </c>
      <c r="N259" s="51" t="inlineStr">
        <is>
          <t>count</t>
        </is>
      </c>
      <c r="O259" s="51" t="inlineStr">
        <is>
          <t>HLR_TOP_MIN_TFS</t>
        </is>
      </c>
      <c r="P259" s="51" t="inlineStr">
        <is>
          <t>getattr(cfg,"HLR_TOP_MIN_TFS")</t>
        </is>
      </c>
      <c r="Q259" s="35" t="inlineStr">
        <is>
          <t>NO</t>
        </is>
      </c>
    </row>
    <row r="260" ht="15.75" customHeight="1" s="67">
      <c r="A260" s="47" t="n">
        <v>65</v>
      </c>
      <c r="B260" s="52" t="inlineStr">
        <is>
          <t>HLR_TOP_MIN_TFS</t>
        </is>
      </c>
      <c r="C260" s="53" t="inlineStr">
        <is>
          <t>1</t>
        </is>
      </c>
      <c r="D260" s="50" t="inlineStr">
        <is>
          <t>Min TFs for HLR top confirmation. | Live read: `'HLR_TOP_EXIT_ENABLED', 'HLR_TOP_MIN_GAIN_PCT', 'HLR_TOP_MIN_TFS', 'HLR_TOP_VEL_`</t>
        </is>
      </c>
      <c r="E260" s="50" t="inlineStr">
        <is>
          <t>GLOBAL_CHECK, REENTRY, STOCKS_EXIT</t>
        </is>
      </c>
      <c r="F260" s="47" t="inlineStr">
        <is>
          <t>GLOBAL_CHECK, REENTRY, STOCKS_EXIT</t>
        </is>
      </c>
      <c r="G260" s="50" t="inlineStr">
        <is>
          <t>HLR_TOP_MIN_TFS</t>
        </is>
      </c>
      <c r="H260" s="47" t="inlineStr">
        <is>
          <t>GENERAL</t>
        </is>
      </c>
      <c r="I260" s="47" t="inlineStr">
        <is>
          <t>LIVE — wired</t>
        </is>
      </c>
      <c r="J260" s="47" t="n"/>
      <c r="K260" s="51" t="inlineStr">
        <is>
          <t>N</t>
        </is>
      </c>
      <c r="L260" s="51" t="inlineStr">
        <is>
          <t>0.0, +1, +2 (3)</t>
        </is>
      </c>
      <c r="M260" s="51" t="inlineStr">
        <is>
          <t>0.0</t>
        </is>
      </c>
      <c r="N260" s="51" t="inlineStr">
        <is>
          <t>count</t>
        </is>
      </c>
      <c r="O260" s="51" t="inlineStr">
        <is>
          <t>HLR_TOP_MIN_TFS</t>
        </is>
      </c>
      <c r="P260" s="51" t="inlineStr">
        <is>
          <t>getattr(cfg,"HLR_TOP_MIN_TFS")</t>
        </is>
      </c>
      <c r="Q260" s="35" t="inlineStr">
        <is>
          <t>NO</t>
        </is>
      </c>
    </row>
    <row r="261" ht="15.75" customHeight="1" s="67">
      <c r="A261" s="47" t="n">
        <v>66</v>
      </c>
      <c r="B261" s="48" t="inlineStr">
        <is>
          <t>HTF4_CONF</t>
        </is>
      </c>
      <c r="C261" s="49" t="inlineStr">
        <is>
          <t>False</t>
        </is>
      </c>
      <c r="D261" s="50" t="inlineStr">
        <is>
          <t>HTF 4h confirmation threshold. | Live read: `ILTER_TF', 'EMA_9_21_FILTER_FILTER_TF', 'EMA_9_21_FILTER_MIN_TFS', 'EMA_BLANKET_`</t>
        </is>
      </c>
      <c r="E261" s="50" t="inlineStr">
        <is>
          <t>GLOBAL_CHECK, STOCKS_EXIT</t>
        </is>
      </c>
      <c r="F261" s="47" t="inlineStr">
        <is>
          <t>GLOBAL_CHECK, STOCKS_EXIT</t>
        </is>
      </c>
      <c r="G261" s="50" t="inlineStr">
        <is>
          <t>HTF4_CONF</t>
        </is>
      </c>
      <c r="H261" s="47" t="inlineStr">
        <is>
          <t>GENERAL — uniform</t>
        </is>
      </c>
      <c r="I261" s="47" t="inlineStr">
        <is>
          <t>LIVE — wired</t>
        </is>
      </c>
      <c r="J261" s="47" t="n"/>
      <c r="K261" s="51" t="inlineStr">
        <is>
          <t>—</t>
        </is>
      </c>
      <c r="L261" s="51" t="inlineStr">
        <is>
          <t>False, alt</t>
        </is>
      </c>
      <c r="M261" s="51" t="inlineStr">
        <is>
          <t>False</t>
        </is>
      </c>
      <c r="N261" s="51" t="inlineStr">
        <is>
          <t>param</t>
        </is>
      </c>
      <c r="O261" s="51" t="inlineStr">
        <is>
          <t>HTF4_CONF</t>
        </is>
      </c>
      <c r="P261" s="51" t="inlineStr">
        <is>
          <t>getattr(cfg,"HTF4_CONF")</t>
        </is>
      </c>
      <c r="Q261" s="35" t="inlineStr">
        <is>
          <t>YES</t>
        </is>
      </c>
    </row>
    <row r="262" ht="15.75" customHeight="1" s="67">
      <c r="A262" s="47" t="n">
        <v>66</v>
      </c>
      <c r="B262" s="52" t="inlineStr">
        <is>
          <t>HTF4_CONF</t>
        </is>
      </c>
      <c r="C262" s="53" t="inlineStr">
        <is>
          <t>False_ALT</t>
        </is>
      </c>
      <c r="D262" s="50" t="inlineStr">
        <is>
          <t>HTF 4h confirmation threshold. | Live read: `ILTER_TF', 'EMA_9_21_FILTER_FILTER_TF', 'EMA_9_21_FILTER_MIN_TFS', 'EMA_BLANKET_`</t>
        </is>
      </c>
      <c r="E262" s="50" t="inlineStr">
        <is>
          <t>GLOBAL_CHECK, STOCKS_EXIT</t>
        </is>
      </c>
      <c r="F262" s="47" t="inlineStr">
        <is>
          <t>GLOBAL_CHECK, STOCKS_EXIT</t>
        </is>
      </c>
      <c r="G262" s="50" t="inlineStr">
        <is>
          <t>HTF4_CONF</t>
        </is>
      </c>
      <c r="H262" s="47" t="inlineStr">
        <is>
          <t>GENERAL — uniform</t>
        </is>
      </c>
      <c r="I262" s="47" t="inlineStr">
        <is>
          <t>LIVE — wired</t>
        </is>
      </c>
      <c r="J262" s="47" t="n"/>
      <c r="K262" s="51" t="inlineStr">
        <is>
          <t>—</t>
        </is>
      </c>
      <c r="L262" s="51" t="inlineStr">
        <is>
          <t>False, alt</t>
        </is>
      </c>
      <c r="M262" s="51" t="inlineStr">
        <is>
          <t>False</t>
        </is>
      </c>
      <c r="N262" s="51" t="inlineStr">
        <is>
          <t>param</t>
        </is>
      </c>
      <c r="O262" s="51" t="inlineStr">
        <is>
          <t>HTF4_CONF</t>
        </is>
      </c>
      <c r="P262" s="51" t="inlineStr">
        <is>
          <t>getattr(cfg,"HTF4_CONF")</t>
        </is>
      </c>
      <c r="Q262" s="35" t="inlineStr">
        <is>
          <t>NO</t>
        </is>
      </c>
    </row>
    <row r="263" ht="15.75" customHeight="1" s="67">
      <c r="A263" s="47" t="n">
        <v>67</v>
      </c>
      <c r="B263" s="48" t="inlineStr">
        <is>
          <t>HTF_DIRECTION_GATE_ENABLED</t>
        </is>
      </c>
      <c r="C263" s="49" t="inlineStr">
        <is>
          <t>False</t>
        </is>
      </c>
      <c r="D263" s="50" t="inlineStr">
        <is>
          <t>HTF direction gate (requires HTF trend alignment). | Live read: `NABLED', 'GOLDEN_RULE_BB_D_ENABLED', 'GOLDEN_RULE_BB_W_ENABLED', 'GOLDEN_RULE_DC`</t>
        </is>
      </c>
      <c r="E263" s="50" t="inlineStr">
        <is>
          <t>ENTRY, GLOBAL_CHECK, STOCKS_EXIT</t>
        </is>
      </c>
      <c r="F263" s="47" t="inlineStr">
        <is>
          <t>ENTRY, GLOBAL_CHECK, STOCKS_EXIT</t>
        </is>
      </c>
      <c r="G263" s="50" t="inlineStr">
        <is>
          <t>HTF direction</t>
        </is>
      </c>
      <c r="H263" s="47" t="inlineStr">
        <is>
          <t>GENERAL — uniform</t>
        </is>
      </c>
      <c r="I263" s="47" t="inlineStr">
        <is>
          <t>LIVE — wired</t>
        </is>
      </c>
      <c r="J263" s="47" t="n"/>
      <c r="K263" s="51" t="inlineStr">
        <is>
          <t>—</t>
        </is>
      </c>
      <c r="L263" s="51" t="inlineStr">
        <is>
          <t>False, True (2)</t>
        </is>
      </c>
      <c r="M263" s="51" t="inlineStr">
        <is>
          <t>False</t>
        </is>
      </c>
      <c r="N263" s="51" t="inlineStr">
        <is>
          <t>bool gate</t>
        </is>
      </c>
      <c r="O263" s="51" t="inlineStr">
        <is>
          <t>HTF_DIRECTION_GATE_ENABLED</t>
        </is>
      </c>
      <c r="P263" s="51" t="inlineStr">
        <is>
          <t>getattr(cfg,"HTF_DIRECTION_GATE_ENABLED")</t>
        </is>
      </c>
      <c r="Q263" s="35" t="inlineStr">
        <is>
          <t>YES</t>
        </is>
      </c>
    </row>
    <row r="264" ht="15.75" customHeight="1" s="67">
      <c r="A264" s="47" t="n">
        <v>67</v>
      </c>
      <c r="B264" s="52" t="inlineStr">
        <is>
          <t>HTF_DIRECTION_GATE_ENABLED</t>
        </is>
      </c>
      <c r="C264" s="53" t="inlineStr">
        <is>
          <t>True</t>
        </is>
      </c>
      <c r="D264" s="50" t="inlineStr">
        <is>
          <t>HTF direction gate (requires HTF trend alignment). | Live read: `NABLED', 'GOLDEN_RULE_BB_D_ENABLED', 'GOLDEN_RULE_BB_W_ENABLED', 'GOLDEN_RULE_DC`</t>
        </is>
      </c>
      <c r="E264" s="50" t="inlineStr">
        <is>
          <t>ENTRY, GLOBAL_CHECK, STOCKS_EXIT</t>
        </is>
      </c>
      <c r="F264" s="47" t="inlineStr">
        <is>
          <t>ENTRY, GLOBAL_CHECK, STOCKS_EXIT</t>
        </is>
      </c>
      <c r="G264" s="50" t="inlineStr">
        <is>
          <t>HTF direction</t>
        </is>
      </c>
      <c r="H264" s="47" t="inlineStr">
        <is>
          <t>GENERAL — uniform</t>
        </is>
      </c>
      <c r="I264" s="47" t="inlineStr">
        <is>
          <t>LIVE — wired</t>
        </is>
      </c>
      <c r="J264" s="47" t="n"/>
      <c r="K264" s="51" t="inlineStr">
        <is>
          <t>—</t>
        </is>
      </c>
      <c r="L264" s="51" t="inlineStr">
        <is>
          <t>False, True (2)</t>
        </is>
      </c>
      <c r="M264" s="51" t="inlineStr">
        <is>
          <t>False</t>
        </is>
      </c>
      <c r="N264" s="51" t="inlineStr">
        <is>
          <t>bool gate</t>
        </is>
      </c>
      <c r="O264" s="51" t="inlineStr">
        <is>
          <t>HTF_DIRECTION_GATE_ENABLED</t>
        </is>
      </c>
      <c r="P264" s="51" t="inlineStr">
        <is>
          <t>getattr(cfg,"HTF_DIRECTION_GATE_ENABLED")</t>
        </is>
      </c>
      <c r="Q264" s="35" t="inlineStr">
        <is>
          <t>NO</t>
        </is>
      </c>
    </row>
    <row r="265" ht="15.75" customHeight="1" s="67">
      <c r="A265" s="47" t="n">
        <v>68</v>
      </c>
      <c r="B265" s="48" t="inlineStr">
        <is>
          <t>HTF_GATE_BYPASS_RZ</t>
        </is>
      </c>
      <c r="C265" s="49" t="inlineStr">
        <is>
          <t>0.0</t>
        </is>
      </c>
      <c r="D265" s="50" t="inlineStr">
        <is>
          <t>Threshold/gate: HTF_GATE_BYPASS_RZ — NABLED', 'GOLDEN_RULE_DC_15M_ENABLED', 'GOLDEN_RULE_DC_1H_ENABLED', 'GOLDEN_RULE_DC_4H_ENABLED', 'GOLDEN_RULE_DC_D_ENABL | ex: `NABLED', 'GOLDEN_RULE_DC_15M_ENABLED', 'GOLDEN_RULE_DC_1H_ENABLED', 'GOLDEN_RULE`</t>
        </is>
      </c>
      <c r="E265" s="50" t="inlineStr">
        <is>
          <t>ENTRY, GLOBAL_CHECK, STOCKS_EXIT</t>
        </is>
      </c>
      <c r="F265" s="47" t="inlineStr">
        <is>
          <t>ENTRY, GLOBAL_CHECK, STOCKS_EXIT</t>
        </is>
      </c>
      <c r="G265" s="50" t="inlineStr">
        <is>
          <t>HTF_GATE_BYPASS_RZ</t>
        </is>
      </c>
      <c r="H265" s="47" t="inlineStr">
        <is>
          <t>GENERAL — uniform</t>
        </is>
      </c>
      <c r="I265" s="47" t="inlineStr">
        <is>
          <t>LIVE — wired</t>
        </is>
      </c>
      <c r="J265" s="47" t="n"/>
      <c r="K265" s="51" t="inlineStr">
        <is>
          <t>—</t>
        </is>
      </c>
      <c r="L265" s="51" t="inlineStr">
        <is>
          <t>0.0, alt</t>
        </is>
      </c>
      <c r="M265" s="51" t="inlineStr">
        <is>
          <t>0.0</t>
        </is>
      </c>
      <c r="N265" s="51" t="inlineStr">
        <is>
          <t>param</t>
        </is>
      </c>
      <c r="O265" s="51" t="inlineStr">
        <is>
          <t>HTF_GATE_BYPASS_RZ</t>
        </is>
      </c>
      <c r="P265" s="51" t="inlineStr">
        <is>
          <t>getattr(cfg,"HTF_GATE_BYPASS_RZ")</t>
        </is>
      </c>
      <c r="Q265" s="35" t="inlineStr">
        <is>
          <t>YES</t>
        </is>
      </c>
    </row>
    <row r="266" ht="15.75" customHeight="1" s="67">
      <c r="A266" s="47" t="n">
        <v>68</v>
      </c>
      <c r="B266" s="52" t="inlineStr">
        <is>
          <t>HTF_GATE_BYPASS_RZ</t>
        </is>
      </c>
      <c r="C266" s="53" t="inlineStr">
        <is>
          <t>0.0_ALT</t>
        </is>
      </c>
      <c r="D266" s="50" t="inlineStr">
        <is>
          <t>Threshold/gate: HTF_GATE_BYPASS_RZ — NABLED', 'GOLDEN_RULE_DC_15M_ENABLED', 'GOLDEN_RULE_DC_1H_ENABLED', 'GOLDEN_RULE_DC_4H_ENABLED', 'GOLDEN_RULE_DC_D_ENABL | ex: `NABLED', 'GOLDEN_RULE_DC_15M_ENABLED', 'GOLDEN_RULE_DC_1H_ENABLED', 'GOLDEN_RULE`</t>
        </is>
      </c>
      <c r="E266" s="50" t="inlineStr">
        <is>
          <t>ENTRY, GLOBAL_CHECK, STOCKS_EXIT</t>
        </is>
      </c>
      <c r="F266" s="47" t="inlineStr">
        <is>
          <t>ENTRY, GLOBAL_CHECK, STOCKS_EXIT</t>
        </is>
      </c>
      <c r="G266" s="50" t="inlineStr">
        <is>
          <t>HTF_GATE_BYPASS_RZ</t>
        </is>
      </c>
      <c r="H266" s="47" t="inlineStr">
        <is>
          <t>GENERAL — uniform</t>
        </is>
      </c>
      <c r="I266" s="47" t="inlineStr">
        <is>
          <t>LIVE — wired</t>
        </is>
      </c>
      <c r="J266" s="47" t="n"/>
      <c r="K266" s="51" t="inlineStr">
        <is>
          <t>—</t>
        </is>
      </c>
      <c r="L266" s="51" t="inlineStr">
        <is>
          <t>0.0, alt</t>
        </is>
      </c>
      <c r="M266" s="51" t="inlineStr">
        <is>
          <t>0.0</t>
        </is>
      </c>
      <c r="N266" s="51" t="inlineStr">
        <is>
          <t>param</t>
        </is>
      </c>
      <c r="O266" s="51" t="inlineStr">
        <is>
          <t>HTF_GATE_BYPASS_RZ</t>
        </is>
      </c>
      <c r="P266" s="51" t="inlineStr">
        <is>
          <t>getattr(cfg,"HTF_GATE_BYPASS_RZ")</t>
        </is>
      </c>
      <c r="Q266" s="35" t="inlineStr">
        <is>
          <t>NO</t>
        </is>
      </c>
    </row>
    <row r="267" ht="15.75" customHeight="1" s="67">
      <c r="A267" s="47" t="n">
        <v>69</v>
      </c>
      <c r="B267" s="48" t="inlineStr">
        <is>
          <t>HTF_GATE_D_MANDATORY</t>
        </is>
      </c>
      <c r="C267" s="49" t="inlineStr">
        <is>
          <t>0.0</t>
        </is>
      </c>
      <c r="D267" s="50" t="inlineStr">
        <is>
          <t>Threshold/gate: HTF_GATE_D_MANDATORY — DC_15M_ENABLED', 'GOLDEN_RULE_DC_1H_ENABLED', 'GOLDEN_RULE_DC_4H_ENABLED', 'GOLDEN_RULE_DC_D_ENABLED', 'GOLDEN_RULE_DC_W | ex: `DC_15M_ENABLED', 'GOLDEN_RULE_DC_1H_ENABLED', 'GOLDEN_RULE_DC_4H_ENABLED', 'GOLD`</t>
        </is>
      </c>
      <c r="E267" s="50" t="inlineStr">
        <is>
          <t>ENTRY, GLOBAL_CHECK, STOCKS_EXIT</t>
        </is>
      </c>
      <c r="F267" s="47" t="inlineStr">
        <is>
          <t>ENTRY, GLOBAL_CHECK, STOCKS_EXIT</t>
        </is>
      </c>
      <c r="G267" s="50" t="inlineStr">
        <is>
          <t>HTF_GATE_D_MANDATORY</t>
        </is>
      </c>
      <c r="H267" s="47" t="inlineStr">
        <is>
          <t>GENERAL — uniform</t>
        </is>
      </c>
      <c r="I267" s="47" t="inlineStr">
        <is>
          <t>LIVE — wired</t>
        </is>
      </c>
      <c r="J267" s="47" t="n"/>
      <c r="K267" s="51" t="inlineStr">
        <is>
          <t>—</t>
        </is>
      </c>
      <c r="L267" s="51" t="inlineStr">
        <is>
          <t>0.0, alt</t>
        </is>
      </c>
      <c r="M267" s="51" t="inlineStr">
        <is>
          <t>0.0</t>
        </is>
      </c>
      <c r="N267" s="51" t="inlineStr">
        <is>
          <t>param</t>
        </is>
      </c>
      <c r="O267" s="51" t="inlineStr">
        <is>
          <t>HTF_GATE_D_MANDATORY</t>
        </is>
      </c>
      <c r="P267" s="51" t="inlineStr">
        <is>
          <t>getattr(cfg,"HTF_GATE_D_MANDATORY")</t>
        </is>
      </c>
      <c r="Q267" s="35" t="inlineStr">
        <is>
          <t>YES</t>
        </is>
      </c>
    </row>
    <row r="268" ht="15.75" customHeight="1" s="67">
      <c r="A268" s="47" t="n">
        <v>69</v>
      </c>
      <c r="B268" s="52" t="inlineStr">
        <is>
          <t>HTF_GATE_D_MANDATORY</t>
        </is>
      </c>
      <c r="C268" s="53" t="inlineStr">
        <is>
          <t>0.0_ALT</t>
        </is>
      </c>
      <c r="D268" s="50" t="inlineStr">
        <is>
          <t>Threshold/gate: HTF_GATE_D_MANDATORY — DC_15M_ENABLED', 'GOLDEN_RULE_DC_1H_ENABLED', 'GOLDEN_RULE_DC_4H_ENABLED', 'GOLDEN_RULE_DC_D_ENABLED', 'GOLDEN_RULE_DC_W | ex: `DC_15M_ENABLED', 'GOLDEN_RULE_DC_1H_ENABLED', 'GOLDEN_RULE_DC_4H_ENABLED', 'GOLD`</t>
        </is>
      </c>
      <c r="E268" s="50" t="inlineStr">
        <is>
          <t>ENTRY, GLOBAL_CHECK, STOCKS_EXIT</t>
        </is>
      </c>
      <c r="F268" s="47" t="inlineStr">
        <is>
          <t>ENTRY, GLOBAL_CHECK, STOCKS_EXIT</t>
        </is>
      </c>
      <c r="G268" s="50" t="inlineStr">
        <is>
          <t>HTF_GATE_D_MANDATORY</t>
        </is>
      </c>
      <c r="H268" s="47" t="inlineStr">
        <is>
          <t>GENERAL — uniform</t>
        </is>
      </c>
      <c r="I268" s="47" t="inlineStr">
        <is>
          <t>LIVE — wired</t>
        </is>
      </c>
      <c r="J268" s="47" t="n"/>
      <c r="K268" s="51" t="inlineStr">
        <is>
          <t>—</t>
        </is>
      </c>
      <c r="L268" s="51" t="inlineStr">
        <is>
          <t>0.0, alt</t>
        </is>
      </c>
      <c r="M268" s="51" t="inlineStr">
        <is>
          <t>0.0</t>
        </is>
      </c>
      <c r="N268" s="51" t="inlineStr">
        <is>
          <t>param</t>
        </is>
      </c>
      <c r="O268" s="51" t="inlineStr">
        <is>
          <t>HTF_GATE_D_MANDATORY</t>
        </is>
      </c>
      <c r="P268" s="51" t="inlineStr">
        <is>
          <t>getattr(cfg,"HTF_GATE_D_MANDATORY")</t>
        </is>
      </c>
      <c r="Q268" s="35" t="inlineStr">
        <is>
          <t>NO</t>
        </is>
      </c>
    </row>
    <row r="269" ht="15.75" customHeight="1" s="67">
      <c r="A269" s="47" t="n">
        <v>70</v>
      </c>
      <c r="B269" s="48" t="inlineStr">
        <is>
          <t>HTF_GATE_MIN_CONFIRMATIONS</t>
        </is>
      </c>
      <c r="C269" s="49" t="inlineStr">
        <is>
          <t>0.0</t>
        </is>
      </c>
      <c r="D269" s="50" t="inlineStr">
        <is>
          <t>Threshold/gate: HTF_GATE_MIN_CONFIRMATIONS — _RULE_DC_1H_ENABLED', 'GOLDEN_RULE_DC_4H_ENABLED', 'GOLDEN_RULE_DC_D_ENABLED', 'GOLDEN_RULE_DC_W_ENABLED', 'GOLDEN_RULE_ | ex: `_RULE_DC_1H_ENABLED', 'GOLDEN_RULE_DC_4H_ENABLED', 'GOLDEN_RULE_DC_D_ENABLED', '`</t>
        </is>
      </c>
      <c r="E269" s="50" t="inlineStr">
        <is>
          <t>ENTRY, GLOBAL_CHECK, STOCKS_EXIT</t>
        </is>
      </c>
      <c r="F269" s="47" t="inlineStr">
        <is>
          <t>ENTRY, GLOBAL_CHECK, STOCKS_EXIT</t>
        </is>
      </c>
      <c r="G269" s="50" t="inlineStr">
        <is>
          <t>HTF_GATE_MIN_CONFIRMATIONS</t>
        </is>
      </c>
      <c r="H269" s="47" t="inlineStr">
        <is>
          <t>GENERAL — uniform</t>
        </is>
      </c>
      <c r="I269" s="47" t="inlineStr">
        <is>
          <t>LIVE — wired</t>
        </is>
      </c>
      <c r="J269" s="47" t="n"/>
      <c r="K269" s="51" t="inlineStr">
        <is>
          <t>—</t>
        </is>
      </c>
      <c r="L269" s="51" t="inlineStr">
        <is>
          <t>0.0, alt</t>
        </is>
      </c>
      <c r="M269" s="51" t="inlineStr">
        <is>
          <t>0.0</t>
        </is>
      </c>
      <c r="N269" s="51" t="inlineStr">
        <is>
          <t>param</t>
        </is>
      </c>
      <c r="O269" s="51" t="inlineStr">
        <is>
          <t>HTF_GATE_MIN_CONFIRMATIONS</t>
        </is>
      </c>
      <c r="P269" s="51" t="inlineStr">
        <is>
          <t>getattr(cfg,"HTF_GATE_MIN_CONFIRMATIONS")</t>
        </is>
      </c>
      <c r="Q269" s="35" t="inlineStr">
        <is>
          <t>YES</t>
        </is>
      </c>
    </row>
    <row r="270" ht="15.75" customHeight="1" s="67">
      <c r="A270" s="47" t="n">
        <v>70</v>
      </c>
      <c r="B270" s="52" t="inlineStr">
        <is>
          <t>HTF_GATE_MIN_CONFIRMATIONS</t>
        </is>
      </c>
      <c r="C270" s="53" t="inlineStr">
        <is>
          <t>0.0_ALT</t>
        </is>
      </c>
      <c r="D270" s="50" t="inlineStr">
        <is>
          <t>Threshold/gate: HTF_GATE_MIN_CONFIRMATIONS — _RULE_DC_1H_ENABLED', 'GOLDEN_RULE_DC_4H_ENABLED', 'GOLDEN_RULE_DC_D_ENABLED', 'GOLDEN_RULE_DC_W_ENABLED', 'GOLDEN_RULE_ | ex: `_RULE_DC_1H_ENABLED', 'GOLDEN_RULE_DC_4H_ENABLED', 'GOLDEN_RULE_DC_D_ENABLED', '`</t>
        </is>
      </c>
      <c r="E270" s="50" t="inlineStr">
        <is>
          <t>ENTRY, GLOBAL_CHECK, STOCKS_EXIT</t>
        </is>
      </c>
      <c r="F270" s="47" t="inlineStr">
        <is>
          <t>ENTRY, GLOBAL_CHECK, STOCKS_EXIT</t>
        </is>
      </c>
      <c r="G270" s="50" t="inlineStr">
        <is>
          <t>HTF_GATE_MIN_CONFIRMATIONS</t>
        </is>
      </c>
      <c r="H270" s="47" t="inlineStr">
        <is>
          <t>GENERAL — uniform</t>
        </is>
      </c>
      <c r="I270" s="47" t="inlineStr">
        <is>
          <t>LIVE — wired</t>
        </is>
      </c>
      <c r="J270" s="47" t="n"/>
      <c r="K270" s="51" t="inlineStr">
        <is>
          <t>—</t>
        </is>
      </c>
      <c r="L270" s="51" t="inlineStr">
        <is>
          <t>0.0, alt</t>
        </is>
      </c>
      <c r="M270" s="51" t="inlineStr">
        <is>
          <t>0.0</t>
        </is>
      </c>
      <c r="N270" s="51" t="inlineStr">
        <is>
          <t>param</t>
        </is>
      </c>
      <c r="O270" s="51" t="inlineStr">
        <is>
          <t>HTF_GATE_MIN_CONFIRMATIONS</t>
        </is>
      </c>
      <c r="P270" s="51" t="inlineStr">
        <is>
          <t>getattr(cfg,"HTF_GATE_MIN_CONFIRMATIONS")</t>
        </is>
      </c>
      <c r="Q270" s="35" t="inlineStr">
        <is>
          <t>NO</t>
        </is>
      </c>
    </row>
    <row r="271" ht="15.75" customHeight="1" s="67">
      <c r="A271" s="47" t="n">
        <v>71</v>
      </c>
      <c r="B271" s="48" t="inlineStr">
        <is>
          <t>HTF_TREND_VETO_BYPASS_ENABLED</t>
        </is>
      </c>
      <c r="C271" s="49" t="inlineStr">
        <is>
          <t>False</t>
        </is>
      </c>
      <c r="D271" s="50" t="inlineStr">
        <is>
          <t>Threshold/gate: HTF_TREND_VETO_BYPASS_ENABLED — TF', 'FG_FEAR_THRESHOLD', 'FG_GREED_THRESHOLD', 'FH_MOMENTUM_FILTER_TF', 'FUNDING_GATE_FILTER_TF', 'FUNDING_GATE_MIN_TFS | ex: `TF', 'FG_FEAR_THRESHOLD', 'FG_GREED_THRESHOLD', 'FH_MOMENTUM_FILTER_TF', 'FUNDIN`</t>
        </is>
      </c>
      <c r="E271" s="50" t="inlineStr">
        <is>
          <t>GLOBAL_CHECK, STOCKS_EXIT</t>
        </is>
      </c>
      <c r="F271" s="47" t="inlineStr">
        <is>
          <t>GLOBAL_CHECK, STOCKS_EXIT</t>
        </is>
      </c>
      <c r="G271" s="50" t="inlineStr">
        <is>
          <t>HTF_TREND_VETO_BYPASS_ENABLED</t>
        </is>
      </c>
      <c r="H271" s="47" t="inlineStr">
        <is>
          <t>GENERAL</t>
        </is>
      </c>
      <c r="I271" s="47" t="inlineStr">
        <is>
          <t>LIVE — wired</t>
        </is>
      </c>
      <c r="J271" s="47" t="n"/>
      <c r="K271" s="51" t="inlineStr">
        <is>
          <t>—</t>
        </is>
      </c>
      <c r="L271" s="51" t="inlineStr">
        <is>
          <t>False, True (2)</t>
        </is>
      </c>
      <c r="M271" s="51" t="inlineStr">
        <is>
          <t>False</t>
        </is>
      </c>
      <c r="N271" s="51" t="inlineStr">
        <is>
          <t>bool gate</t>
        </is>
      </c>
      <c r="O271" s="51" t="inlineStr">
        <is>
          <t>HTF_TREND_VETO_BYPASS_ENABLED</t>
        </is>
      </c>
      <c r="P271" s="51" t="inlineStr">
        <is>
          <t>getattr(cfg,"HTF_TREND_VETO_BYPASS_ENABLED")</t>
        </is>
      </c>
      <c r="Q271" s="35" t="inlineStr">
        <is>
          <t>YES</t>
        </is>
      </c>
    </row>
    <row r="272" ht="15.75" customHeight="1" s="67">
      <c r="A272" s="47" t="n">
        <v>71</v>
      </c>
      <c r="B272" s="52" t="inlineStr">
        <is>
          <t>HTF_TREND_VETO_BYPASS_ENABLED</t>
        </is>
      </c>
      <c r="C272" s="53" t="inlineStr">
        <is>
          <t>True</t>
        </is>
      </c>
      <c r="D272" s="50" t="inlineStr">
        <is>
          <t>Threshold/gate: HTF_TREND_VETO_BYPASS_ENABLED — TF', 'FG_FEAR_THRESHOLD', 'FG_GREED_THRESHOLD', 'FH_MOMENTUM_FILTER_TF', 'FUNDING_GATE_FILTER_TF', 'FUNDING_GATE_MIN_TFS | ex: `TF', 'FG_FEAR_THRESHOLD', 'FG_GREED_THRESHOLD', 'FH_MOMENTUM_FILTER_TF', 'FUNDIN`</t>
        </is>
      </c>
      <c r="E272" s="50" t="inlineStr">
        <is>
          <t>GLOBAL_CHECK, STOCKS_EXIT</t>
        </is>
      </c>
      <c r="F272" s="47" t="inlineStr">
        <is>
          <t>GLOBAL_CHECK, STOCKS_EXIT</t>
        </is>
      </c>
      <c r="G272" s="50" t="inlineStr">
        <is>
          <t>HTF_TREND_VETO_BYPASS_ENABLED</t>
        </is>
      </c>
      <c r="H272" s="47" t="inlineStr">
        <is>
          <t>GENERAL</t>
        </is>
      </c>
      <c r="I272" s="47" t="inlineStr">
        <is>
          <t>LIVE — wired</t>
        </is>
      </c>
      <c r="J272" s="47" t="n"/>
      <c r="K272" s="51" t="inlineStr">
        <is>
          <t>—</t>
        </is>
      </c>
      <c r="L272" s="51" t="inlineStr">
        <is>
          <t>False, True (2)</t>
        </is>
      </c>
      <c r="M272" s="51" t="inlineStr">
        <is>
          <t>False</t>
        </is>
      </c>
      <c r="N272" s="51" t="inlineStr">
        <is>
          <t>bool gate</t>
        </is>
      </c>
      <c r="O272" s="51" t="inlineStr">
        <is>
          <t>HTF_TREND_VETO_BYPASS_ENABLED</t>
        </is>
      </c>
      <c r="P272" s="51" t="inlineStr">
        <is>
          <t>getattr(cfg,"HTF_TREND_VETO_BYPASS_ENABLED")</t>
        </is>
      </c>
      <c r="Q272" s="35" t="inlineStr">
        <is>
          <t>NO</t>
        </is>
      </c>
    </row>
    <row r="273" ht="15.75" customHeight="1" s="67">
      <c r="A273" s="47" t="n">
        <v>72</v>
      </c>
      <c r="B273" s="48" t="inlineStr">
        <is>
          <t>HTF_TREND_VETO_BYPASS_REASONS</t>
        </is>
      </c>
      <c r="C273" s="49" t="inlineStr">
        <is>
          <t>0.0</t>
        </is>
      </c>
      <c r="D273" s="50" t="inlineStr">
        <is>
          <t>Threshold/gate: HTF_TREND_VETO_BYPASS_REASONS — ED_THRESHOLD', 'FH_MOMENTUM_FILTER_TF', 'FUNDING_GATE_FILTER_TF', 'FUNDING_GATE_MIN_TFS', 'GOLDEN_RULE_ENFORCE_FILTER_TF | ex: `ED_THRESHOLD', 'FH_MOMENTUM_FILTER_TF', 'FUNDING_GATE_FILTER_TF', 'FUNDING_GATE_`</t>
        </is>
      </c>
      <c r="E273" s="50" t="inlineStr">
        <is>
          <t>GLOBAL_CHECK, STOCKS_EXIT</t>
        </is>
      </c>
      <c r="F273" s="47" t="inlineStr">
        <is>
          <t>GLOBAL_CHECK, STOCKS_EXIT</t>
        </is>
      </c>
      <c r="G273" s="50" t="inlineStr">
        <is>
          <t>HTF_TREND_VETO_BYPASS_REASONS</t>
        </is>
      </c>
      <c r="H273" s="47" t="inlineStr">
        <is>
          <t>GENERAL</t>
        </is>
      </c>
      <c r="I273" s="47" t="inlineStr">
        <is>
          <t>LIVE — wired</t>
        </is>
      </c>
      <c r="J273" s="47" t="n"/>
      <c r="K273" s="51" t="inlineStr">
        <is>
          <t>—</t>
        </is>
      </c>
      <c r="L273" s="51" t="inlineStr">
        <is>
          <t>0.0, alt</t>
        </is>
      </c>
      <c r="M273" s="51" t="inlineStr">
        <is>
          <t>0.0</t>
        </is>
      </c>
      <c r="N273" s="51" t="inlineStr">
        <is>
          <t>param</t>
        </is>
      </c>
      <c r="O273" s="51" t="inlineStr">
        <is>
          <t>HTF_TREND_VETO_BYPASS_REASONS</t>
        </is>
      </c>
      <c r="P273" s="51" t="inlineStr">
        <is>
          <t>getattr(cfg,"HTF_TREND_VETO_BYPASS_REASONS")</t>
        </is>
      </c>
      <c r="Q273" s="35" t="inlineStr">
        <is>
          <t>YES</t>
        </is>
      </c>
    </row>
    <row r="274" ht="15.75" customHeight="1" s="67">
      <c r="A274" s="47" t="n">
        <v>72</v>
      </c>
      <c r="B274" s="52" t="inlineStr">
        <is>
          <t>HTF_TREND_VETO_BYPASS_REASONS</t>
        </is>
      </c>
      <c r="C274" s="53" t="inlineStr">
        <is>
          <t>0.0_ALT</t>
        </is>
      </c>
      <c r="D274" s="50" t="inlineStr">
        <is>
          <t>Threshold/gate: HTF_TREND_VETO_BYPASS_REASONS — ED_THRESHOLD', 'FH_MOMENTUM_FILTER_TF', 'FUNDING_GATE_FILTER_TF', 'FUNDING_GATE_MIN_TFS', 'GOLDEN_RULE_ENFORCE_FILTER_TF | ex: `ED_THRESHOLD', 'FH_MOMENTUM_FILTER_TF', 'FUNDING_GATE_FILTER_TF', 'FUNDING_GATE_`</t>
        </is>
      </c>
      <c r="E274" s="50" t="inlineStr">
        <is>
          <t>GLOBAL_CHECK, STOCKS_EXIT</t>
        </is>
      </c>
      <c r="F274" s="47" t="inlineStr">
        <is>
          <t>GLOBAL_CHECK, STOCKS_EXIT</t>
        </is>
      </c>
      <c r="G274" s="50" t="inlineStr">
        <is>
          <t>HTF_TREND_VETO_BYPASS_REASONS</t>
        </is>
      </c>
      <c r="H274" s="47" t="inlineStr">
        <is>
          <t>GENERAL</t>
        </is>
      </c>
      <c r="I274" s="47" t="inlineStr">
        <is>
          <t>LIVE — wired</t>
        </is>
      </c>
      <c r="J274" s="47" t="n"/>
      <c r="K274" s="51" t="inlineStr">
        <is>
          <t>—</t>
        </is>
      </c>
      <c r="L274" s="51" t="inlineStr">
        <is>
          <t>0.0, alt</t>
        </is>
      </c>
      <c r="M274" s="51" t="inlineStr">
        <is>
          <t>0.0</t>
        </is>
      </c>
      <c r="N274" s="51" t="inlineStr">
        <is>
          <t>param</t>
        </is>
      </c>
      <c r="O274" s="51" t="inlineStr">
        <is>
          <t>HTF_TREND_VETO_BYPASS_REASONS</t>
        </is>
      </c>
      <c r="P274" s="51" t="inlineStr">
        <is>
          <t>getattr(cfg,"HTF_TREND_VETO_BYPASS_REASONS")</t>
        </is>
      </c>
      <c r="Q274" s="35" t="inlineStr">
        <is>
          <t>NO</t>
        </is>
      </c>
    </row>
    <row r="275" ht="15.75" customHeight="1" s="67">
      <c r="A275" s="62" t="n">
        <v>73</v>
      </c>
      <c r="B275" s="63" t="inlineStr">
        <is>
          <t>KILLER_KNOB_FINDER_FILTER_TF</t>
        </is>
      </c>
      <c r="C275" s="53" t="inlineStr">
        <is>
          <t>OFF</t>
        </is>
      </c>
      <c r="D275" s="64" t="inlineStr">
        <is>
          <t>Dead/misnamed filter — no read in ez_manage/ez_positions_quick/tradier_manage. Appears 0x; likely legacy or typo.</t>
        </is>
      </c>
      <c r="E275" s="64" t="inlineStr">
        <is>
          <t>DEAD</t>
        </is>
      </c>
      <c r="F275" s="62" t="inlineStr">
        <is>
          <t>DEAD</t>
        </is>
      </c>
      <c r="G275" s="64" t="inlineStr">
        <is>
          <t>KILLER_KNOB_FINDER</t>
        </is>
      </c>
      <c r="H275" s="62" t="inlineStr">
        <is>
          <t>SPECIFIC — only gated switches</t>
        </is>
      </c>
      <c r="I275" s="62" t="inlineStr">
        <is>
          <t>DEAD — REMOVE</t>
        </is>
      </c>
      <c r="J275" s="62" t="n"/>
      <c r="K275" s="51" t="inlineStr">
        <is>
          <t>1/4</t>
        </is>
      </c>
      <c r="L275" s="51" t="inlineStr">
        <is>
          <t>OFF, 15m, 1h, 4h, D (5 options)</t>
        </is>
      </c>
      <c r="M275" s="51" t="inlineStr">
        <is>
          <t>15m</t>
        </is>
      </c>
      <c r="N275" s="51" t="inlineStr">
        <is>
          <t>TF selector</t>
        </is>
      </c>
      <c r="O275" s="51" t="inlineStr">
        <is>
          <t>KILLER_KNOB_FINDER_FILTER_TF</t>
        </is>
      </c>
      <c r="P275" s="51" t="inlineStr">
        <is>
          <t>getattr(cfg,"KILLER_KNOB_FINDER_FILTER_TF")</t>
        </is>
      </c>
      <c r="Q275" s="35" t="inlineStr">
        <is>
          <t>NO</t>
        </is>
      </c>
    </row>
    <row r="276" ht="15.75" customHeight="1" s="67">
      <c r="A276" s="62" t="n">
        <v>73</v>
      </c>
      <c r="B276" s="63" t="inlineStr">
        <is>
          <t>KILLER_KNOB_FINDER_FILTER_TF</t>
        </is>
      </c>
      <c r="C276" s="53" t="inlineStr">
        <is>
          <t>D</t>
        </is>
      </c>
      <c r="D276" s="64" t="inlineStr">
        <is>
          <t>Dead/misnamed filter — no read in ez_manage/ez_positions_quick/tradier_manage. Appears 0x; likely legacy or typo.</t>
        </is>
      </c>
      <c r="E276" s="64" t="inlineStr">
        <is>
          <t>DEAD</t>
        </is>
      </c>
      <c r="F276" s="62" t="inlineStr">
        <is>
          <t>DEAD</t>
        </is>
      </c>
      <c r="G276" s="64" t="inlineStr">
        <is>
          <t>KILLER_KNOB_FINDER</t>
        </is>
      </c>
      <c r="H276" s="62" t="inlineStr">
        <is>
          <t>SPECIFIC — only gated switches</t>
        </is>
      </c>
      <c r="I276" s="62" t="inlineStr">
        <is>
          <t>DEAD — REMOVE</t>
        </is>
      </c>
      <c r="J276" s="62" t="n"/>
      <c r="K276" s="51" t="inlineStr">
        <is>
          <t>1/4</t>
        </is>
      </c>
      <c r="L276" s="51" t="inlineStr">
        <is>
          <t>OFF, 15m, 1h, 4h, D (5 options)</t>
        </is>
      </c>
      <c r="M276" s="51" t="inlineStr">
        <is>
          <t>15m</t>
        </is>
      </c>
      <c r="N276" s="51" t="inlineStr">
        <is>
          <t>TF selector</t>
        </is>
      </c>
      <c r="O276" s="51" t="inlineStr">
        <is>
          <t>KILLER_KNOB_FINDER_FILTER_TF</t>
        </is>
      </c>
      <c r="P276" s="51" t="inlineStr">
        <is>
          <t>getattr(cfg,"KILLER_KNOB_FINDER_FILTER_TF")</t>
        </is>
      </c>
      <c r="Q276" s="35" t="inlineStr">
        <is>
          <t>NO</t>
        </is>
      </c>
    </row>
    <row r="277" ht="15.75" customHeight="1" s="67">
      <c r="A277" s="62" t="n">
        <v>73</v>
      </c>
      <c r="B277" s="63" t="inlineStr">
        <is>
          <t>KILLER_KNOB_FINDER_FILTER_TF</t>
        </is>
      </c>
      <c r="C277" s="53" t="inlineStr">
        <is>
          <t>4h</t>
        </is>
      </c>
      <c r="D277" s="64" t="inlineStr">
        <is>
          <t>Dead/misnamed filter — no read in ez_manage/ez_positions_quick/tradier_manage. Appears 0x; likely legacy or typo.</t>
        </is>
      </c>
      <c r="E277" s="64" t="inlineStr">
        <is>
          <t>DEAD</t>
        </is>
      </c>
      <c r="F277" s="62" t="inlineStr">
        <is>
          <t>DEAD</t>
        </is>
      </c>
      <c r="G277" s="64" t="inlineStr">
        <is>
          <t>KILLER_KNOB_FINDER</t>
        </is>
      </c>
      <c r="H277" s="62" t="inlineStr">
        <is>
          <t>SPECIFIC — only gated switches</t>
        </is>
      </c>
      <c r="I277" s="62" t="inlineStr">
        <is>
          <t>DEAD — REMOVE</t>
        </is>
      </c>
      <c r="J277" s="62" t="n"/>
      <c r="K277" s="51" t="inlineStr">
        <is>
          <t>1/4</t>
        </is>
      </c>
      <c r="L277" s="51" t="inlineStr">
        <is>
          <t>OFF, 15m, 1h, 4h, D (5 options)</t>
        </is>
      </c>
      <c r="M277" s="51" t="inlineStr">
        <is>
          <t>15m</t>
        </is>
      </c>
      <c r="N277" s="51" t="inlineStr">
        <is>
          <t>TF selector</t>
        </is>
      </c>
      <c r="O277" s="51" t="inlineStr">
        <is>
          <t>KILLER_KNOB_FINDER_FILTER_TF</t>
        </is>
      </c>
      <c r="P277" s="51" t="inlineStr">
        <is>
          <t>getattr(cfg,"KILLER_KNOB_FINDER_FILTER_TF")</t>
        </is>
      </c>
      <c r="Q277" s="35" t="inlineStr">
        <is>
          <t>NO</t>
        </is>
      </c>
    </row>
    <row r="278" ht="15.75" customHeight="1" s="67">
      <c r="A278" s="62" t="n">
        <v>73</v>
      </c>
      <c r="B278" s="63" t="inlineStr">
        <is>
          <t>KILLER_KNOB_FINDER_FILTER_TF</t>
        </is>
      </c>
      <c r="C278" s="53" t="inlineStr">
        <is>
          <t>1h</t>
        </is>
      </c>
      <c r="D278" s="64" t="inlineStr">
        <is>
          <t>Dead/misnamed filter — no read in ez_manage/ez_positions_quick/tradier_manage. Appears 0x; likely legacy or typo.</t>
        </is>
      </c>
      <c r="E278" s="64" t="inlineStr">
        <is>
          <t>DEAD</t>
        </is>
      </c>
      <c r="F278" s="62" t="inlineStr">
        <is>
          <t>DEAD</t>
        </is>
      </c>
      <c r="G278" s="64" t="inlineStr">
        <is>
          <t>KILLER_KNOB_FINDER</t>
        </is>
      </c>
      <c r="H278" s="62" t="inlineStr">
        <is>
          <t>SPECIFIC — only gated switches</t>
        </is>
      </c>
      <c r="I278" s="62" t="inlineStr">
        <is>
          <t>DEAD — REMOVE</t>
        </is>
      </c>
      <c r="J278" s="62" t="n"/>
      <c r="K278" s="51" t="inlineStr">
        <is>
          <t>1/4</t>
        </is>
      </c>
      <c r="L278" s="51" t="inlineStr">
        <is>
          <t>OFF, 15m, 1h, 4h, D (5 options)</t>
        </is>
      </c>
      <c r="M278" s="51" t="inlineStr">
        <is>
          <t>15m</t>
        </is>
      </c>
      <c r="N278" s="51" t="inlineStr">
        <is>
          <t>TF selector</t>
        </is>
      </c>
      <c r="O278" s="51" t="inlineStr">
        <is>
          <t>KILLER_KNOB_FINDER_FILTER_TF</t>
        </is>
      </c>
      <c r="P278" s="51" t="inlineStr">
        <is>
          <t>getattr(cfg,"KILLER_KNOB_FINDER_FILTER_TF")</t>
        </is>
      </c>
      <c r="Q278" s="35" t="inlineStr">
        <is>
          <t>NO</t>
        </is>
      </c>
    </row>
    <row r="279" ht="15.75" customHeight="1" s="67">
      <c r="A279" s="62" t="n">
        <v>73</v>
      </c>
      <c r="B279" s="65" t="inlineStr">
        <is>
          <t>KILLER_KNOB_FINDER_FILTER_TF</t>
        </is>
      </c>
      <c r="C279" s="49" t="inlineStr">
        <is>
          <t>15m</t>
        </is>
      </c>
      <c r="D279" s="64" t="inlineStr">
        <is>
          <t>Dead/misnamed filter — no read in ez_manage/ez_positions_quick/tradier_manage. Appears 0x; likely legacy or typo.</t>
        </is>
      </c>
      <c r="E279" s="64" t="inlineStr">
        <is>
          <t>DEAD</t>
        </is>
      </c>
      <c r="F279" s="62" t="inlineStr">
        <is>
          <t>DEAD</t>
        </is>
      </c>
      <c r="G279" s="64" t="inlineStr">
        <is>
          <t>KILLER_KNOB_FINDER</t>
        </is>
      </c>
      <c r="H279" s="62" t="inlineStr">
        <is>
          <t>SPECIFIC — only gated switches</t>
        </is>
      </c>
      <c r="I279" s="62" t="inlineStr">
        <is>
          <t>DEAD — REMOVE</t>
        </is>
      </c>
      <c r="J279" s="62" t="n"/>
      <c r="K279" s="51" t="inlineStr">
        <is>
          <t>1/4</t>
        </is>
      </c>
      <c r="L279" s="51" t="inlineStr">
        <is>
          <t>OFF, 15m, 1h, 4h, D (5 options)</t>
        </is>
      </c>
      <c r="M279" s="51" t="inlineStr">
        <is>
          <t>15m</t>
        </is>
      </c>
      <c r="N279" s="51" t="inlineStr">
        <is>
          <t>TF selector</t>
        </is>
      </c>
      <c r="O279" s="51" t="inlineStr">
        <is>
          <t>KILLER_KNOB_FINDER_FILTER_TF</t>
        </is>
      </c>
      <c r="P279" s="51" t="inlineStr">
        <is>
          <t>getattr(cfg,"KILLER_KNOB_FINDER_FILTER_TF")</t>
        </is>
      </c>
      <c r="Q279" s="35" t="inlineStr">
        <is>
          <t>YES</t>
        </is>
      </c>
    </row>
    <row r="280" ht="15.75" customHeight="1" s="67">
      <c r="A280" s="47" t="n">
        <v>74</v>
      </c>
      <c r="B280" s="48" t="inlineStr">
        <is>
          <t>LEADERBOARD_FILTER</t>
        </is>
      </c>
      <c r="C280" s="49" t="inlineStr">
        <is>
          <t>False</t>
        </is>
      </c>
      <c r="D280" s="50" t="inlineStr">
        <is>
          <t>Leaderboard regime filter (top-N symbols). | Live read: `ILTER_TF', 'FUNDING_GATE_MIN_TFS', 'GOLDEN_RULE_ENFORCE_FILTER_TF', 'GOLDEN_RULE`</t>
        </is>
      </c>
      <c r="E280" s="50" t="inlineStr">
        <is>
          <t>AUGMENT, ENTRY, EXIT, GLOBAL_CHECK, REDUCE, STOCKS_EXIT</t>
        </is>
      </c>
      <c r="F280" s="47" t="inlineStr">
        <is>
          <t>AUGMENT, ENTRY, EXIT, GLOBAL_CHECK, REDUCE, STOCKS_EXIT</t>
        </is>
      </c>
      <c r="G280" s="50" t="inlineStr">
        <is>
          <t>Leaderboard</t>
        </is>
      </c>
      <c r="H280" s="47" t="inlineStr">
        <is>
          <t>GENERAL — uniform</t>
        </is>
      </c>
      <c r="I280" s="47" t="inlineStr">
        <is>
          <t>LIVE — wired</t>
        </is>
      </c>
      <c r="J280" s="47" t="n"/>
      <c r="K280" s="51" t="inlineStr">
        <is>
          <t>—</t>
        </is>
      </c>
      <c r="L280" s="51" t="inlineStr">
        <is>
          <t>False, alt</t>
        </is>
      </c>
      <c r="M280" s="51" t="inlineStr">
        <is>
          <t>False</t>
        </is>
      </c>
      <c r="N280" s="51" t="inlineStr">
        <is>
          <t>param</t>
        </is>
      </c>
      <c r="O280" s="51" t="inlineStr">
        <is>
          <t>LEADERBOARD_FILTER</t>
        </is>
      </c>
      <c r="P280" s="51" t="inlineStr">
        <is>
          <t>getattr(cfg,"LEADERBOARD_FILTER")</t>
        </is>
      </c>
      <c r="Q280" s="35" t="inlineStr">
        <is>
          <t>YES</t>
        </is>
      </c>
    </row>
    <row r="281" ht="15.75" customHeight="1" s="67">
      <c r="A281" s="47" t="n">
        <v>74</v>
      </c>
      <c r="B281" s="52" t="inlineStr">
        <is>
          <t>LEADERBOARD_FILTER</t>
        </is>
      </c>
      <c r="C281" s="53" t="inlineStr">
        <is>
          <t>False_ALT</t>
        </is>
      </c>
      <c r="D281" s="50" t="inlineStr">
        <is>
          <t>Leaderboard regime filter (top-N symbols). | Live read: `ILTER_TF', 'FUNDING_GATE_MIN_TFS', 'GOLDEN_RULE_ENFORCE_FILTER_TF', 'GOLDEN_RULE`</t>
        </is>
      </c>
      <c r="E281" s="50" t="inlineStr">
        <is>
          <t>AUGMENT, ENTRY, EXIT, GLOBAL_CHECK, REDUCE, STOCKS_EXIT</t>
        </is>
      </c>
      <c r="F281" s="47" t="inlineStr">
        <is>
          <t>AUGMENT, ENTRY, EXIT, GLOBAL_CHECK, REDUCE, STOCKS_EXIT</t>
        </is>
      </c>
      <c r="G281" s="50" t="inlineStr">
        <is>
          <t>Leaderboard</t>
        </is>
      </c>
      <c r="H281" s="47" t="inlineStr">
        <is>
          <t>GENERAL — uniform</t>
        </is>
      </c>
      <c r="I281" s="47" t="inlineStr">
        <is>
          <t>LIVE — wired</t>
        </is>
      </c>
      <c r="J281" s="47" t="n"/>
      <c r="K281" s="51" t="inlineStr">
        <is>
          <t>—</t>
        </is>
      </c>
      <c r="L281" s="51" t="inlineStr">
        <is>
          <t>False, alt</t>
        </is>
      </c>
      <c r="M281" s="51" t="inlineStr">
        <is>
          <t>False</t>
        </is>
      </c>
      <c r="N281" s="51" t="inlineStr">
        <is>
          <t>param</t>
        </is>
      </c>
      <c r="O281" s="51" t="inlineStr">
        <is>
          <t>LEADERBOARD_FILTER</t>
        </is>
      </c>
      <c r="P281" s="51" t="inlineStr">
        <is>
          <t>getattr(cfg,"LEADERBOARD_FILTER")</t>
        </is>
      </c>
      <c r="Q281" s="35" t="inlineStr">
        <is>
          <t>NO</t>
        </is>
      </c>
    </row>
    <row r="282" ht="15.75" customHeight="1" s="67">
      <c r="A282" s="47" t="n">
        <v>75</v>
      </c>
      <c r="B282" s="48" t="inlineStr">
        <is>
          <t>LH_HL_FILTER_ENABLED</t>
        </is>
      </c>
      <c r="C282" s="49" t="inlineStr">
        <is>
          <t>False</t>
        </is>
      </c>
      <c r="D282" s="50" t="inlineStr">
        <is>
          <t>Lower-high / Higher-low structure filter (SMA200D replacement). | Live read: `N_RULE_ENTRY_TF_LIST', 'GOLDEN_RULE_MULT_15M', 'GOLDEN_RULE_MULT_1H', 'GOLDEN_RU`</t>
        </is>
      </c>
      <c r="E282" s="50" t="inlineStr">
        <is>
          <t>ENTRY, GLOBAL_CHECK, STOCKS_EXIT</t>
        </is>
      </c>
      <c r="F282" s="47" t="inlineStr">
        <is>
          <t>ENTRY, GLOBAL_CHECK, STOCKS_EXIT</t>
        </is>
      </c>
      <c r="G282" s="50" t="inlineStr">
        <is>
          <t>LH/HL filter</t>
        </is>
      </c>
      <c r="H282" s="47" t="inlineStr">
        <is>
          <t>GENERAL</t>
        </is>
      </c>
      <c r="I282" s="47" t="inlineStr">
        <is>
          <t>LIVE — wired</t>
        </is>
      </c>
      <c r="J282" s="47" t="n"/>
      <c r="K282" s="51" t="inlineStr">
        <is>
          <t>—</t>
        </is>
      </c>
      <c r="L282" s="51" t="inlineStr">
        <is>
          <t>False, True (2)</t>
        </is>
      </c>
      <c r="M282" s="51" t="inlineStr">
        <is>
          <t>False</t>
        </is>
      </c>
      <c r="N282" s="51" t="inlineStr">
        <is>
          <t>bool gate</t>
        </is>
      </c>
      <c r="O282" s="51" t="inlineStr">
        <is>
          <t>LH_HL_FILTER_ENABLED</t>
        </is>
      </c>
      <c r="P282" s="51" t="inlineStr">
        <is>
          <t>getattr(cfg,"LH_HL_FILTER_ENABLED")</t>
        </is>
      </c>
      <c r="Q282" s="35" t="inlineStr">
        <is>
          <t>YES</t>
        </is>
      </c>
    </row>
    <row r="283" ht="15.75" customHeight="1" s="67">
      <c r="A283" s="47" t="n">
        <v>75</v>
      </c>
      <c r="B283" s="52" t="inlineStr">
        <is>
          <t>LH_HL_FILTER_ENABLED</t>
        </is>
      </c>
      <c r="C283" s="53" t="inlineStr">
        <is>
          <t>True</t>
        </is>
      </c>
      <c r="D283" s="50" t="inlineStr">
        <is>
          <t>Lower-high / Higher-low structure filter (SMA200D replacement). | Live read: `N_RULE_ENTRY_TF_LIST', 'GOLDEN_RULE_MULT_15M', 'GOLDEN_RULE_MULT_1H', 'GOLDEN_RU`</t>
        </is>
      </c>
      <c r="E283" s="50" t="inlineStr">
        <is>
          <t>ENTRY, GLOBAL_CHECK, STOCKS_EXIT</t>
        </is>
      </c>
      <c r="F283" s="47" t="inlineStr">
        <is>
          <t>ENTRY, GLOBAL_CHECK, STOCKS_EXIT</t>
        </is>
      </c>
      <c r="G283" s="50" t="inlineStr">
        <is>
          <t>LH/HL filter</t>
        </is>
      </c>
      <c r="H283" s="47" t="inlineStr">
        <is>
          <t>GENERAL</t>
        </is>
      </c>
      <c r="I283" s="47" t="inlineStr">
        <is>
          <t>LIVE — wired</t>
        </is>
      </c>
      <c r="J283" s="47" t="n"/>
      <c r="K283" s="51" t="inlineStr">
        <is>
          <t>—</t>
        </is>
      </c>
      <c r="L283" s="51" t="inlineStr">
        <is>
          <t>False, True (2)</t>
        </is>
      </c>
      <c r="M283" s="51" t="inlineStr">
        <is>
          <t>False</t>
        </is>
      </c>
      <c r="N283" s="51" t="inlineStr">
        <is>
          <t>bool gate</t>
        </is>
      </c>
      <c r="O283" s="51" t="inlineStr">
        <is>
          <t>LH_HL_FILTER_ENABLED</t>
        </is>
      </c>
      <c r="P283" s="51" t="inlineStr">
        <is>
          <t>getattr(cfg,"LH_HL_FILTER_ENABLED")</t>
        </is>
      </c>
      <c r="Q283" s="35" t="inlineStr">
        <is>
          <t>NO</t>
        </is>
      </c>
    </row>
    <row r="284" ht="15.75" customHeight="1" s="67">
      <c r="A284" s="47" t="n">
        <v>76</v>
      </c>
      <c r="B284" s="48" t="inlineStr">
        <is>
          <t>LH_HL_FILTER_MODE</t>
        </is>
      </c>
      <c r="C284" s="49" t="inlineStr">
        <is>
          <t>STRICT_2BAR</t>
        </is>
      </c>
      <c r="D284" s="50" t="inlineStr">
        <is>
          <t>Threshold/gate: LH_HL_FILTER_MODE — _MULT_1H', 'GOLDEN_RULE_MULT_4H', 'GOLDEN_RULE_MULT_D', 'GOLDEN_RULE_MULT_W', 'GR_FILTER_ALL_ENTRIES', 'GR_OPEN_COOLDOWN | ex: `_MULT_1H', 'GOLDEN_RULE_MULT_4H', 'GOLDEN_RULE_MULT_D', 'GOLDEN_RULE_MULT_W', 'G`</t>
        </is>
      </c>
      <c r="E284" s="50" t="inlineStr">
        <is>
          <t>ENTRY, GLOBAL_CHECK, STOCKS_EXIT</t>
        </is>
      </c>
      <c r="F284" s="47" t="inlineStr">
        <is>
          <t>ENTRY, GLOBAL_CHECK, STOCKS_EXIT</t>
        </is>
      </c>
      <c r="G284" s="50" t="inlineStr">
        <is>
          <t>LH/HL filter</t>
        </is>
      </c>
      <c r="H284" s="47" t="inlineStr">
        <is>
          <t>GENERAL</t>
        </is>
      </c>
      <c r="I284" s="47" t="inlineStr">
        <is>
          <t>LIVE — wired</t>
        </is>
      </c>
      <c r="J284" s="47" t="n"/>
      <c r="K284" s="51" t="inlineStr">
        <is>
          <t>—</t>
        </is>
      </c>
      <c r="L284" s="51" t="inlineStr">
        <is>
          <t>STRICT_2BAR, alt</t>
        </is>
      </c>
      <c r="M284" s="51" t="inlineStr">
        <is>
          <t>STRICT_2BAR</t>
        </is>
      </c>
      <c r="N284" s="51" t="inlineStr">
        <is>
          <t>param</t>
        </is>
      </c>
      <c r="O284" s="51" t="inlineStr">
        <is>
          <t>LH_HL_FILTER_MODE</t>
        </is>
      </c>
      <c r="P284" s="51" t="inlineStr">
        <is>
          <t>getattr(cfg,"LH_HL_FILTER_MODE")</t>
        </is>
      </c>
      <c r="Q284" s="35" t="inlineStr">
        <is>
          <t>YES</t>
        </is>
      </c>
    </row>
    <row r="285" ht="15.75" customHeight="1" s="67">
      <c r="A285" s="47" t="n">
        <v>76</v>
      </c>
      <c r="B285" s="52" t="inlineStr">
        <is>
          <t>LH_HL_FILTER_MODE</t>
        </is>
      </c>
      <c r="C285" s="53" t="inlineStr">
        <is>
          <t>STRICT_2BAR_ALT</t>
        </is>
      </c>
      <c r="D285" s="50" t="inlineStr">
        <is>
          <t>Threshold/gate: LH_HL_FILTER_MODE — _MULT_1H', 'GOLDEN_RULE_MULT_4H', 'GOLDEN_RULE_MULT_D', 'GOLDEN_RULE_MULT_W', 'GR_FILTER_ALL_ENTRIES', 'GR_OPEN_COOLDOWN | ex: `_MULT_1H', 'GOLDEN_RULE_MULT_4H', 'GOLDEN_RULE_MULT_D', 'GOLDEN_RULE_MULT_W', 'G`</t>
        </is>
      </c>
      <c r="E285" s="50" t="inlineStr">
        <is>
          <t>ENTRY, GLOBAL_CHECK, STOCKS_EXIT</t>
        </is>
      </c>
      <c r="F285" s="47" t="inlineStr">
        <is>
          <t>ENTRY, GLOBAL_CHECK, STOCKS_EXIT</t>
        </is>
      </c>
      <c r="G285" s="50" t="inlineStr">
        <is>
          <t>LH/HL filter</t>
        </is>
      </c>
      <c r="H285" s="47" t="inlineStr">
        <is>
          <t>GENERAL</t>
        </is>
      </c>
      <c r="I285" s="47" t="inlineStr">
        <is>
          <t>LIVE — wired</t>
        </is>
      </c>
      <c r="J285" s="47" t="n"/>
      <c r="K285" s="51" t="inlineStr">
        <is>
          <t>—</t>
        </is>
      </c>
      <c r="L285" s="51" t="inlineStr">
        <is>
          <t>STRICT_2BAR, alt</t>
        </is>
      </c>
      <c r="M285" s="51" t="inlineStr">
        <is>
          <t>STRICT_2BAR</t>
        </is>
      </c>
      <c r="N285" s="51" t="inlineStr">
        <is>
          <t>param</t>
        </is>
      </c>
      <c r="O285" s="51" t="inlineStr">
        <is>
          <t>LH_HL_FILTER_MODE</t>
        </is>
      </c>
      <c r="P285" s="51" t="inlineStr">
        <is>
          <t>getattr(cfg,"LH_HL_FILTER_MODE")</t>
        </is>
      </c>
      <c r="Q285" s="35" t="inlineStr">
        <is>
          <t>NO</t>
        </is>
      </c>
    </row>
    <row r="286" ht="15.75" customHeight="1" s="67">
      <c r="A286" s="47" t="n">
        <v>77</v>
      </c>
      <c r="B286" s="48" t="inlineStr">
        <is>
          <t>LH_HL_FILTER_REQUIRE_BOTH</t>
        </is>
      </c>
      <c r="C286" s="49" t="inlineStr">
        <is>
          <t>False</t>
        </is>
      </c>
      <c r="D286" s="50" t="inlineStr">
        <is>
          <t>Threshold/gate: LH_HL_FILTER_REQUIRE_BOTH — LE_MULT_4H', 'GOLDEN_RULE_MULT_D', 'GOLDEN_RULE_MULT_W', 'GR_FILTER_ALL_ENTRIES', 'GR_OPEN_COOLDOWN_S', 'GR_TOTAL_VOTE_S | ex: `LE_MULT_4H', 'GOLDEN_RULE_MULT_D', 'GOLDEN_RULE_MULT_W', 'GR_FILTER_ALL_ENTRIES'`</t>
        </is>
      </c>
      <c r="E286" s="50" t="inlineStr">
        <is>
          <t>ENTRY, GLOBAL_CHECK, STOCKS_EXIT</t>
        </is>
      </c>
      <c r="F286" s="47" t="inlineStr">
        <is>
          <t>ENTRY, GLOBAL_CHECK, STOCKS_EXIT</t>
        </is>
      </c>
      <c r="G286" s="50" t="inlineStr">
        <is>
          <t>LH/HL filter</t>
        </is>
      </c>
      <c r="H286" s="47" t="inlineStr">
        <is>
          <t>GENERAL</t>
        </is>
      </c>
      <c r="I286" s="47" t="inlineStr">
        <is>
          <t>LIVE — wired</t>
        </is>
      </c>
      <c r="J286" s="47" t="n"/>
      <c r="K286" s="51" t="inlineStr">
        <is>
          <t>—</t>
        </is>
      </c>
      <c r="L286" s="51" t="inlineStr">
        <is>
          <t>False, alt</t>
        </is>
      </c>
      <c r="M286" s="51" t="inlineStr">
        <is>
          <t>False</t>
        </is>
      </c>
      <c r="N286" s="51" t="inlineStr">
        <is>
          <t>param</t>
        </is>
      </c>
      <c r="O286" s="51" t="inlineStr">
        <is>
          <t>LH_HL_FILTER_REQUIRE_BOTH</t>
        </is>
      </c>
      <c r="P286" s="51" t="inlineStr">
        <is>
          <t>getattr(cfg,"LH_HL_FILTER_REQUIRE_BOTH")</t>
        </is>
      </c>
      <c r="Q286" s="35" t="inlineStr">
        <is>
          <t>YES</t>
        </is>
      </c>
    </row>
    <row r="287" ht="15.75" customHeight="1" s="67">
      <c r="A287" s="47" t="n">
        <v>77</v>
      </c>
      <c r="B287" s="52" t="inlineStr">
        <is>
          <t>LH_HL_FILTER_REQUIRE_BOTH</t>
        </is>
      </c>
      <c r="C287" s="53" t="inlineStr">
        <is>
          <t>False_ALT</t>
        </is>
      </c>
      <c r="D287" s="50" t="inlineStr">
        <is>
          <t>Threshold/gate: LH_HL_FILTER_REQUIRE_BOTH — LE_MULT_4H', 'GOLDEN_RULE_MULT_D', 'GOLDEN_RULE_MULT_W', 'GR_FILTER_ALL_ENTRIES', 'GR_OPEN_COOLDOWN_S', 'GR_TOTAL_VOTE_S | ex: `LE_MULT_4H', 'GOLDEN_RULE_MULT_D', 'GOLDEN_RULE_MULT_W', 'GR_FILTER_ALL_ENTRIES'`</t>
        </is>
      </c>
      <c r="E287" s="50" t="inlineStr">
        <is>
          <t>ENTRY, GLOBAL_CHECK, STOCKS_EXIT</t>
        </is>
      </c>
      <c r="F287" s="47" t="inlineStr">
        <is>
          <t>ENTRY, GLOBAL_CHECK, STOCKS_EXIT</t>
        </is>
      </c>
      <c r="G287" s="50" t="inlineStr">
        <is>
          <t>LH/HL filter</t>
        </is>
      </c>
      <c r="H287" s="47" t="inlineStr">
        <is>
          <t>GENERAL</t>
        </is>
      </c>
      <c r="I287" s="47" t="inlineStr">
        <is>
          <t>LIVE — wired</t>
        </is>
      </c>
      <c r="J287" s="47" t="n"/>
      <c r="K287" s="51" t="inlineStr">
        <is>
          <t>—</t>
        </is>
      </c>
      <c r="L287" s="51" t="inlineStr">
        <is>
          <t>False, alt</t>
        </is>
      </c>
      <c r="M287" s="51" t="inlineStr">
        <is>
          <t>False</t>
        </is>
      </c>
      <c r="N287" s="51" t="inlineStr">
        <is>
          <t>param</t>
        </is>
      </c>
      <c r="O287" s="51" t="inlineStr">
        <is>
          <t>LH_HL_FILTER_REQUIRE_BOTH</t>
        </is>
      </c>
      <c r="P287" s="51" t="inlineStr">
        <is>
          <t>getattr(cfg,"LH_HL_FILTER_REQUIRE_BOTH")</t>
        </is>
      </c>
      <c r="Q287" s="35" t="inlineStr">
        <is>
          <t>NO</t>
        </is>
      </c>
    </row>
    <row r="288" ht="15.75" customHeight="1" s="67">
      <c r="A288" s="54" t="n">
        <v>78</v>
      </c>
      <c r="B288" s="57" t="inlineStr">
        <is>
          <t>LH_HL_FILTER_TF_REQ</t>
        </is>
      </c>
      <c r="C288" s="49" t="inlineStr">
        <is>
          <t>2</t>
        </is>
      </c>
      <c r="D288"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56" t="inlineStr">
        <is>
          <t>ENTRY, GLOBAL_CHECK, STOCKS_EXIT</t>
        </is>
      </c>
      <c r="F288" s="54" t="inlineStr">
        <is>
          <t>ENTRY, GLOBAL_CHECK, STOCKS_EXIT</t>
        </is>
      </c>
      <c r="G288" s="56" t="inlineStr">
        <is>
          <t>LH/HL filter</t>
        </is>
      </c>
      <c r="H288" s="54" t="inlineStr">
        <is>
          <t>SPECIFIC — only gated switches</t>
        </is>
      </c>
      <c r="I288" s="54" t="inlineStr">
        <is>
          <t>LIVE — wired</t>
        </is>
      </c>
      <c r="J288" s="54" t="n"/>
      <c r="K288" s="51" t="inlineStr">
        <is>
          <t>—</t>
        </is>
      </c>
      <c r="L288" s="51" t="inlineStr">
        <is>
          <t>2, alt</t>
        </is>
      </c>
      <c r="M288" s="51" t="inlineStr">
        <is>
          <t>2</t>
        </is>
      </c>
      <c r="N288" s="51" t="inlineStr">
        <is>
          <t>param</t>
        </is>
      </c>
      <c r="O288" s="51" t="inlineStr">
        <is>
          <t>LH_HL_FILTER_TF_REQ</t>
        </is>
      </c>
      <c r="P288" s="51" t="inlineStr">
        <is>
          <t>getattr(cfg,"LH_HL_FILTER_TF_REQ")</t>
        </is>
      </c>
      <c r="Q288" s="35" t="inlineStr">
        <is>
          <t>YES</t>
        </is>
      </c>
    </row>
    <row r="289" ht="15.75" customHeight="1" s="67">
      <c r="A289" s="54" t="n">
        <v>78</v>
      </c>
      <c r="B289" s="55" t="inlineStr">
        <is>
          <t>LH_HL_FILTER_TF_REQ</t>
        </is>
      </c>
      <c r="C289" s="53" t="inlineStr">
        <is>
          <t>2_ALT</t>
        </is>
      </c>
      <c r="D289"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56" t="inlineStr">
        <is>
          <t>ENTRY, GLOBAL_CHECK, STOCKS_EXIT</t>
        </is>
      </c>
      <c r="F289" s="54" t="inlineStr">
        <is>
          <t>ENTRY, GLOBAL_CHECK, STOCKS_EXIT</t>
        </is>
      </c>
      <c r="G289" s="56" t="inlineStr">
        <is>
          <t>LH/HL filter</t>
        </is>
      </c>
      <c r="H289" s="54" t="inlineStr">
        <is>
          <t>SPECIFIC — only gated switches</t>
        </is>
      </c>
      <c r="I289" s="54" t="inlineStr">
        <is>
          <t>LIVE — wired</t>
        </is>
      </c>
      <c r="J289" s="54" t="n"/>
      <c r="K289" s="51" t="inlineStr">
        <is>
          <t>—</t>
        </is>
      </c>
      <c r="L289" s="51" t="inlineStr">
        <is>
          <t>2, alt</t>
        </is>
      </c>
      <c r="M289" s="51" t="inlineStr">
        <is>
          <t>2</t>
        </is>
      </c>
      <c r="N289" s="51" t="inlineStr">
        <is>
          <t>param</t>
        </is>
      </c>
      <c r="O289" s="51" t="inlineStr">
        <is>
          <t>LH_HL_FILTER_TF_REQ</t>
        </is>
      </c>
      <c r="P289" s="51" t="inlineStr">
        <is>
          <t>getattr(cfg,"LH_HL_FILTER_TF_REQ")</t>
        </is>
      </c>
      <c r="Q289" s="35" t="inlineStr">
        <is>
          <t>NO</t>
        </is>
      </c>
    </row>
    <row r="290" ht="15.75" customHeight="1" s="67">
      <c r="A290" s="54" t="n">
        <v>79</v>
      </c>
      <c r="B290" s="55" t="inlineStr">
        <is>
          <t>LIVE_ENTRY_ENGINE_FILTER_TF</t>
        </is>
      </c>
      <c r="C290" s="53" t="inlineStr">
        <is>
          <t>OFF</t>
        </is>
      </c>
      <c r="D290" s="56" t="inlineStr">
        <is>
          <t>Live entry engine confirmation TF. | Live read: `_W', 'GR_FILTER_ALL_ENTRIES', 'GR_OPEN_COOLDOWN_S', 'GR_TOTAL_VOTE_SCORE_MIN', '`</t>
        </is>
      </c>
      <c r="E290" s="56" t="inlineStr">
        <is>
          <t>GLOBAL_CHECK</t>
        </is>
      </c>
      <c r="F290" s="54" t="inlineStr">
        <is>
          <t>GLOBAL_CHECK</t>
        </is>
      </c>
      <c r="G290" s="56" t="inlineStr">
        <is>
          <t>LIVE_ENTRY_ENGINE</t>
        </is>
      </c>
      <c r="H290" s="54" t="inlineStr">
        <is>
          <t>SPECIFIC — only gated switches</t>
        </is>
      </c>
      <c r="I290" s="54" t="inlineStr">
        <is>
          <t>LIVE — wired</t>
        </is>
      </c>
      <c r="J290" s="54" t="n"/>
      <c r="K290" s="51" t="inlineStr">
        <is>
          <t>1/4</t>
        </is>
      </c>
      <c r="L290" s="51" t="inlineStr">
        <is>
          <t>OFF, 15m, 1h, 4h, D (5 options)</t>
        </is>
      </c>
      <c r="M290" s="51" t="inlineStr">
        <is>
          <t>15m</t>
        </is>
      </c>
      <c r="N290" s="51" t="inlineStr">
        <is>
          <t>TF selector</t>
        </is>
      </c>
      <c r="O290" s="51" t="inlineStr">
        <is>
          <t>LIVE_ENTRY_ENGINE_FILTER_TF</t>
        </is>
      </c>
      <c r="P290" s="51" t="inlineStr">
        <is>
          <t>getattr(cfg,"LIVE_ENTRY_ENGINE_FILTER_TF")</t>
        </is>
      </c>
      <c r="Q290" s="35" t="inlineStr">
        <is>
          <t>NO</t>
        </is>
      </c>
    </row>
    <row r="291" ht="15.75" customHeight="1" s="67">
      <c r="A291" s="54" t="n">
        <v>79</v>
      </c>
      <c r="B291" s="55" t="inlineStr">
        <is>
          <t>LIVE_ENTRY_ENGINE_FILTER_TF</t>
        </is>
      </c>
      <c r="C291" s="53" t="inlineStr">
        <is>
          <t>D</t>
        </is>
      </c>
      <c r="D291" s="56" t="inlineStr">
        <is>
          <t>Live entry engine confirmation TF. | Live read: `_W', 'GR_FILTER_ALL_ENTRIES', 'GR_OPEN_COOLDOWN_S', 'GR_TOTAL_VOTE_SCORE_MIN', '`</t>
        </is>
      </c>
      <c r="E291" s="56" t="inlineStr">
        <is>
          <t>GLOBAL_CHECK</t>
        </is>
      </c>
      <c r="F291" s="54" t="inlineStr">
        <is>
          <t>GLOBAL_CHECK</t>
        </is>
      </c>
      <c r="G291" s="56" t="inlineStr">
        <is>
          <t>LIVE_ENTRY_ENGINE</t>
        </is>
      </c>
      <c r="H291" s="54" t="inlineStr">
        <is>
          <t>SPECIFIC — only gated switches</t>
        </is>
      </c>
      <c r="I291" s="54" t="inlineStr">
        <is>
          <t>LIVE — wired</t>
        </is>
      </c>
      <c r="J291" s="54" t="n"/>
      <c r="K291" s="51" t="inlineStr">
        <is>
          <t>1/4</t>
        </is>
      </c>
      <c r="L291" s="51" t="inlineStr">
        <is>
          <t>OFF, 15m, 1h, 4h, D (5 options)</t>
        </is>
      </c>
      <c r="M291" s="51" t="inlineStr">
        <is>
          <t>15m</t>
        </is>
      </c>
      <c r="N291" s="51" t="inlineStr">
        <is>
          <t>TF selector</t>
        </is>
      </c>
      <c r="O291" s="51" t="inlineStr">
        <is>
          <t>LIVE_ENTRY_ENGINE_FILTER_TF</t>
        </is>
      </c>
      <c r="P291" s="51" t="inlineStr">
        <is>
          <t>getattr(cfg,"LIVE_ENTRY_ENGINE_FILTER_TF")</t>
        </is>
      </c>
      <c r="Q291" s="35" t="inlineStr">
        <is>
          <t>NO</t>
        </is>
      </c>
    </row>
    <row r="292" ht="15.75" customHeight="1" s="67">
      <c r="A292" s="54" t="n">
        <v>79</v>
      </c>
      <c r="B292" s="55" t="inlineStr">
        <is>
          <t>LIVE_ENTRY_ENGINE_FILTER_TF</t>
        </is>
      </c>
      <c r="C292" s="53" t="inlineStr">
        <is>
          <t>4h</t>
        </is>
      </c>
      <c r="D292" s="56" t="inlineStr">
        <is>
          <t>Live entry engine confirmation TF. | Live read: `_W', 'GR_FILTER_ALL_ENTRIES', 'GR_OPEN_COOLDOWN_S', 'GR_TOTAL_VOTE_SCORE_MIN', '`</t>
        </is>
      </c>
      <c r="E292" s="56" t="inlineStr">
        <is>
          <t>GLOBAL_CHECK</t>
        </is>
      </c>
      <c r="F292" s="54" t="inlineStr">
        <is>
          <t>GLOBAL_CHECK</t>
        </is>
      </c>
      <c r="G292" s="56" t="inlineStr">
        <is>
          <t>LIVE_ENTRY_ENGINE</t>
        </is>
      </c>
      <c r="H292" s="54" t="inlineStr">
        <is>
          <t>SPECIFIC — only gated switches</t>
        </is>
      </c>
      <c r="I292" s="54" t="inlineStr">
        <is>
          <t>LIVE — wired</t>
        </is>
      </c>
      <c r="J292" s="54" t="n"/>
      <c r="K292" s="51" t="inlineStr">
        <is>
          <t>1/4</t>
        </is>
      </c>
      <c r="L292" s="51" t="inlineStr">
        <is>
          <t>OFF, 15m, 1h, 4h, D (5 options)</t>
        </is>
      </c>
      <c r="M292" s="51" t="inlineStr">
        <is>
          <t>15m</t>
        </is>
      </c>
      <c r="N292" s="51" t="inlineStr">
        <is>
          <t>TF selector</t>
        </is>
      </c>
      <c r="O292" s="51" t="inlineStr">
        <is>
          <t>LIVE_ENTRY_ENGINE_FILTER_TF</t>
        </is>
      </c>
      <c r="P292" s="51" t="inlineStr">
        <is>
          <t>getattr(cfg,"LIVE_ENTRY_ENGINE_FILTER_TF")</t>
        </is>
      </c>
      <c r="Q292" s="35" t="inlineStr">
        <is>
          <t>NO</t>
        </is>
      </c>
    </row>
    <row r="293" ht="15.75" customHeight="1" s="67">
      <c r="A293" s="54" t="n">
        <v>79</v>
      </c>
      <c r="B293" s="55" t="inlineStr">
        <is>
          <t>LIVE_ENTRY_ENGINE_FILTER_TF</t>
        </is>
      </c>
      <c r="C293" s="53" t="inlineStr">
        <is>
          <t>1h</t>
        </is>
      </c>
      <c r="D293" s="56" t="inlineStr">
        <is>
          <t>Live entry engine confirmation TF. | Live read: `_W', 'GR_FILTER_ALL_ENTRIES', 'GR_OPEN_COOLDOWN_S', 'GR_TOTAL_VOTE_SCORE_MIN', '`</t>
        </is>
      </c>
      <c r="E293" s="56" t="inlineStr">
        <is>
          <t>GLOBAL_CHECK</t>
        </is>
      </c>
      <c r="F293" s="54" t="inlineStr">
        <is>
          <t>GLOBAL_CHECK</t>
        </is>
      </c>
      <c r="G293" s="56" t="inlineStr">
        <is>
          <t>LIVE_ENTRY_ENGINE</t>
        </is>
      </c>
      <c r="H293" s="54" t="inlineStr">
        <is>
          <t>SPECIFIC — only gated switches</t>
        </is>
      </c>
      <c r="I293" s="54" t="inlineStr">
        <is>
          <t>LIVE — wired</t>
        </is>
      </c>
      <c r="J293" s="54" t="n"/>
      <c r="K293" s="51" t="inlineStr">
        <is>
          <t>1/4</t>
        </is>
      </c>
      <c r="L293" s="51" t="inlineStr">
        <is>
          <t>OFF, 15m, 1h, 4h, D (5 options)</t>
        </is>
      </c>
      <c r="M293" s="51" t="inlineStr">
        <is>
          <t>15m</t>
        </is>
      </c>
      <c r="N293" s="51" t="inlineStr">
        <is>
          <t>TF selector</t>
        </is>
      </c>
      <c r="O293" s="51" t="inlineStr">
        <is>
          <t>LIVE_ENTRY_ENGINE_FILTER_TF</t>
        </is>
      </c>
      <c r="P293" s="51" t="inlineStr">
        <is>
          <t>getattr(cfg,"LIVE_ENTRY_ENGINE_FILTER_TF")</t>
        </is>
      </c>
      <c r="Q293" s="35" t="inlineStr">
        <is>
          <t>NO</t>
        </is>
      </c>
    </row>
    <row r="294" ht="15.75" customHeight="1" s="67">
      <c r="A294" s="54" t="n">
        <v>79</v>
      </c>
      <c r="B294" s="57" t="inlineStr">
        <is>
          <t>LIVE_ENTRY_ENGINE_FILTER_TF</t>
        </is>
      </c>
      <c r="C294" s="49" t="inlineStr">
        <is>
          <t>15m</t>
        </is>
      </c>
      <c r="D294" s="56" t="inlineStr">
        <is>
          <t>Live entry engine confirmation TF. | Live read: `_W', 'GR_FILTER_ALL_ENTRIES', 'GR_OPEN_COOLDOWN_S', 'GR_TOTAL_VOTE_SCORE_MIN', '`</t>
        </is>
      </c>
      <c r="E294" s="56" t="inlineStr">
        <is>
          <t>GLOBAL_CHECK</t>
        </is>
      </c>
      <c r="F294" s="54" t="inlineStr">
        <is>
          <t>GLOBAL_CHECK</t>
        </is>
      </c>
      <c r="G294" s="56" t="inlineStr">
        <is>
          <t>LIVE_ENTRY_ENGINE</t>
        </is>
      </c>
      <c r="H294" s="54" t="inlineStr">
        <is>
          <t>SPECIFIC — only gated switches</t>
        </is>
      </c>
      <c r="I294" s="54" t="inlineStr">
        <is>
          <t>LIVE — wired</t>
        </is>
      </c>
      <c r="J294" s="54" t="n"/>
      <c r="K294" s="51" t="inlineStr">
        <is>
          <t>1/4</t>
        </is>
      </c>
      <c r="L294" s="51" t="inlineStr">
        <is>
          <t>OFF, 15m, 1h, 4h, D (5 options)</t>
        </is>
      </c>
      <c r="M294" s="51" t="inlineStr">
        <is>
          <t>15m</t>
        </is>
      </c>
      <c r="N294" s="51" t="inlineStr">
        <is>
          <t>TF selector</t>
        </is>
      </c>
      <c r="O294" s="51" t="inlineStr">
        <is>
          <t>LIVE_ENTRY_ENGINE_FILTER_TF</t>
        </is>
      </c>
      <c r="P294" s="51" t="inlineStr">
        <is>
          <t>getattr(cfg,"LIVE_ENTRY_ENGINE_FILTER_TF")</t>
        </is>
      </c>
      <c r="Q294" s="35" t="inlineStr">
        <is>
          <t>YES</t>
        </is>
      </c>
    </row>
    <row r="295" ht="15.75" customHeight="1" s="67">
      <c r="A295" s="54" t="n">
        <v>80</v>
      </c>
      <c r="B295" s="55" t="inlineStr">
        <is>
          <t>LIVE_ONLY_SIGNALS_BATCH5_FILTER_TF</t>
        </is>
      </c>
      <c r="C295" s="53" t="inlineStr">
        <is>
          <t>OFF</t>
        </is>
      </c>
      <c r="D295" s="56" t="inlineStr">
        <is>
          <t>Batch-5 live-only signals filter TF. | Live read: `TE_MIN_TFS', 'GOLDEN_RULE_ENFORCE_FILTER_TF', 'GOLDEN_RULE_HTF_VOTE_FILTER_TF', `</t>
        </is>
      </c>
      <c r="E295" s="56" t="inlineStr">
        <is>
          <t>GLOBAL_CHECK</t>
        </is>
      </c>
      <c r="F295" s="54" t="inlineStr">
        <is>
          <t>GLOBAL_CHECK</t>
        </is>
      </c>
      <c r="G295" s="56" t="inlineStr">
        <is>
          <t>LIVE_ONLY_SIGNALS_BATCH5</t>
        </is>
      </c>
      <c r="H295" s="54" t="inlineStr">
        <is>
          <t>SPECIFIC — only gated switches</t>
        </is>
      </c>
      <c r="I295" s="54" t="inlineStr">
        <is>
          <t>LIVE — wired</t>
        </is>
      </c>
      <c r="J295" s="54" t="n"/>
      <c r="K295" s="51" t="inlineStr">
        <is>
          <t>1/4</t>
        </is>
      </c>
      <c r="L295" s="51" t="inlineStr">
        <is>
          <t>OFF, 15m, 1h, 4h, D (5 options)</t>
        </is>
      </c>
      <c r="M295" s="51" t="inlineStr">
        <is>
          <t>15m</t>
        </is>
      </c>
      <c r="N295" s="51" t="inlineStr">
        <is>
          <t>TF selector</t>
        </is>
      </c>
      <c r="O295" s="51" t="inlineStr">
        <is>
          <t>LIVE_ONLY_SIGNALS_BATCH5_FILTER_TF</t>
        </is>
      </c>
      <c r="P295" s="51" t="inlineStr">
        <is>
          <t>getattr(cfg,"LIVE_ONLY_SIGNALS_BATCH5_FILTER_TF")</t>
        </is>
      </c>
      <c r="Q295" s="35" t="inlineStr">
        <is>
          <t>NO</t>
        </is>
      </c>
    </row>
    <row r="296" ht="15.75" customHeight="1" s="67">
      <c r="A296" s="54" t="n">
        <v>80</v>
      </c>
      <c r="B296" s="55" t="inlineStr">
        <is>
          <t>LIVE_ONLY_SIGNALS_BATCH5_FILTER_TF</t>
        </is>
      </c>
      <c r="C296" s="53" t="inlineStr">
        <is>
          <t>D</t>
        </is>
      </c>
      <c r="D296" s="56" t="inlineStr">
        <is>
          <t>Batch-5 live-only signals filter TF. | Live read: `TE_MIN_TFS', 'GOLDEN_RULE_ENFORCE_FILTER_TF', 'GOLDEN_RULE_HTF_VOTE_FILTER_TF', `</t>
        </is>
      </c>
      <c r="E296" s="56" t="inlineStr">
        <is>
          <t>GLOBAL_CHECK</t>
        </is>
      </c>
      <c r="F296" s="54" t="inlineStr">
        <is>
          <t>GLOBAL_CHECK</t>
        </is>
      </c>
      <c r="G296" s="56" t="inlineStr">
        <is>
          <t>LIVE_ONLY_SIGNALS_BATCH5</t>
        </is>
      </c>
      <c r="H296" s="54" t="inlineStr">
        <is>
          <t>SPECIFIC — only gated switches</t>
        </is>
      </c>
      <c r="I296" s="54" t="inlineStr">
        <is>
          <t>LIVE — wired</t>
        </is>
      </c>
      <c r="J296" s="54" t="n"/>
      <c r="K296" s="51" t="inlineStr">
        <is>
          <t>1/4</t>
        </is>
      </c>
      <c r="L296" s="51" t="inlineStr">
        <is>
          <t>OFF, 15m, 1h, 4h, D (5 options)</t>
        </is>
      </c>
      <c r="M296" s="51" t="inlineStr">
        <is>
          <t>15m</t>
        </is>
      </c>
      <c r="N296" s="51" t="inlineStr">
        <is>
          <t>TF selector</t>
        </is>
      </c>
      <c r="O296" s="51" t="inlineStr">
        <is>
          <t>LIVE_ONLY_SIGNALS_BATCH5_FILTER_TF</t>
        </is>
      </c>
      <c r="P296" s="51" t="inlineStr">
        <is>
          <t>getattr(cfg,"LIVE_ONLY_SIGNALS_BATCH5_FILTER_TF")</t>
        </is>
      </c>
      <c r="Q296" s="35" t="inlineStr">
        <is>
          <t>NO</t>
        </is>
      </c>
    </row>
    <row r="297" ht="15.75" customHeight="1" s="67">
      <c r="A297" s="54" t="n">
        <v>80</v>
      </c>
      <c r="B297" s="55" t="inlineStr">
        <is>
          <t>LIVE_ONLY_SIGNALS_BATCH5_FILTER_TF</t>
        </is>
      </c>
      <c r="C297" s="53" t="inlineStr">
        <is>
          <t>4h</t>
        </is>
      </c>
      <c r="D297" s="56" t="inlineStr">
        <is>
          <t>Batch-5 live-only signals filter TF. | Live read: `TE_MIN_TFS', 'GOLDEN_RULE_ENFORCE_FILTER_TF', 'GOLDEN_RULE_HTF_VOTE_FILTER_TF', `</t>
        </is>
      </c>
      <c r="E297" s="56" t="inlineStr">
        <is>
          <t>GLOBAL_CHECK</t>
        </is>
      </c>
      <c r="F297" s="54" t="inlineStr">
        <is>
          <t>GLOBAL_CHECK</t>
        </is>
      </c>
      <c r="G297" s="56" t="inlineStr">
        <is>
          <t>LIVE_ONLY_SIGNALS_BATCH5</t>
        </is>
      </c>
      <c r="H297" s="54" t="inlineStr">
        <is>
          <t>SPECIFIC — only gated switches</t>
        </is>
      </c>
      <c r="I297" s="54" t="inlineStr">
        <is>
          <t>LIVE — wired</t>
        </is>
      </c>
      <c r="J297" s="54" t="n"/>
      <c r="K297" s="51" t="inlineStr">
        <is>
          <t>1/4</t>
        </is>
      </c>
      <c r="L297" s="51" t="inlineStr">
        <is>
          <t>OFF, 15m, 1h, 4h, D (5 options)</t>
        </is>
      </c>
      <c r="M297" s="51" t="inlineStr">
        <is>
          <t>15m</t>
        </is>
      </c>
      <c r="N297" s="51" t="inlineStr">
        <is>
          <t>TF selector</t>
        </is>
      </c>
      <c r="O297" s="51" t="inlineStr">
        <is>
          <t>LIVE_ONLY_SIGNALS_BATCH5_FILTER_TF</t>
        </is>
      </c>
      <c r="P297" s="51" t="inlineStr">
        <is>
          <t>getattr(cfg,"LIVE_ONLY_SIGNALS_BATCH5_FILTER_TF")</t>
        </is>
      </c>
      <c r="Q297" s="35" t="inlineStr">
        <is>
          <t>NO</t>
        </is>
      </c>
    </row>
    <row r="298" ht="15.75" customHeight="1" s="67">
      <c r="A298" s="54" t="n">
        <v>80</v>
      </c>
      <c r="B298" s="55" t="inlineStr">
        <is>
          <t>LIVE_ONLY_SIGNALS_BATCH5_FILTER_TF</t>
        </is>
      </c>
      <c r="C298" s="53" t="inlineStr">
        <is>
          <t>1h</t>
        </is>
      </c>
      <c r="D298" s="56" t="inlineStr">
        <is>
          <t>Batch-5 live-only signals filter TF. | Live read: `TE_MIN_TFS', 'GOLDEN_RULE_ENFORCE_FILTER_TF', 'GOLDEN_RULE_HTF_VOTE_FILTER_TF', `</t>
        </is>
      </c>
      <c r="E298" s="56" t="inlineStr">
        <is>
          <t>GLOBAL_CHECK</t>
        </is>
      </c>
      <c r="F298" s="54" t="inlineStr">
        <is>
          <t>GLOBAL_CHECK</t>
        </is>
      </c>
      <c r="G298" s="56" t="inlineStr">
        <is>
          <t>LIVE_ONLY_SIGNALS_BATCH5</t>
        </is>
      </c>
      <c r="H298" s="54" t="inlineStr">
        <is>
          <t>SPECIFIC — only gated switches</t>
        </is>
      </c>
      <c r="I298" s="54" t="inlineStr">
        <is>
          <t>LIVE — wired</t>
        </is>
      </c>
      <c r="J298" s="54" t="n"/>
      <c r="K298" s="51" t="inlineStr">
        <is>
          <t>1/4</t>
        </is>
      </c>
      <c r="L298" s="51" t="inlineStr">
        <is>
          <t>OFF, 15m, 1h, 4h, D (5 options)</t>
        </is>
      </c>
      <c r="M298" s="51" t="inlineStr">
        <is>
          <t>15m</t>
        </is>
      </c>
      <c r="N298" s="51" t="inlineStr">
        <is>
          <t>TF selector</t>
        </is>
      </c>
      <c r="O298" s="51" t="inlineStr">
        <is>
          <t>LIVE_ONLY_SIGNALS_BATCH5_FILTER_TF</t>
        </is>
      </c>
      <c r="P298" s="51" t="inlineStr">
        <is>
          <t>getattr(cfg,"LIVE_ONLY_SIGNALS_BATCH5_FILTER_TF")</t>
        </is>
      </c>
      <c r="Q298" s="35" t="inlineStr">
        <is>
          <t>NO</t>
        </is>
      </c>
    </row>
    <row r="299" ht="15.75" customHeight="1" s="67">
      <c r="A299" s="54" t="n">
        <v>80</v>
      </c>
      <c r="B299" s="57" t="inlineStr">
        <is>
          <t>LIVE_ONLY_SIGNALS_BATCH5_FILTER_TF</t>
        </is>
      </c>
      <c r="C299" s="49" t="inlineStr">
        <is>
          <t>15m</t>
        </is>
      </c>
      <c r="D299" s="56" t="inlineStr">
        <is>
          <t>Batch-5 live-only signals filter TF. | Live read: `TE_MIN_TFS', 'GOLDEN_RULE_ENFORCE_FILTER_TF', 'GOLDEN_RULE_HTF_VOTE_FILTER_TF', `</t>
        </is>
      </c>
      <c r="E299" s="56" t="inlineStr">
        <is>
          <t>GLOBAL_CHECK</t>
        </is>
      </c>
      <c r="F299" s="54" t="inlineStr">
        <is>
          <t>GLOBAL_CHECK</t>
        </is>
      </c>
      <c r="G299" s="56" t="inlineStr">
        <is>
          <t>LIVE_ONLY_SIGNALS_BATCH5</t>
        </is>
      </c>
      <c r="H299" s="54" t="inlineStr">
        <is>
          <t>SPECIFIC — only gated switches</t>
        </is>
      </c>
      <c r="I299" s="54" t="inlineStr">
        <is>
          <t>LIVE — wired</t>
        </is>
      </c>
      <c r="J299" s="54" t="n"/>
      <c r="K299" s="51" t="inlineStr">
        <is>
          <t>1/4</t>
        </is>
      </c>
      <c r="L299" s="51" t="inlineStr">
        <is>
          <t>OFF, 15m, 1h, 4h, D (5 options)</t>
        </is>
      </c>
      <c r="M299" s="51" t="inlineStr">
        <is>
          <t>15m</t>
        </is>
      </c>
      <c r="N299" s="51" t="inlineStr">
        <is>
          <t>TF selector</t>
        </is>
      </c>
      <c r="O299" s="51" t="inlineStr">
        <is>
          <t>LIVE_ONLY_SIGNALS_BATCH5_FILTER_TF</t>
        </is>
      </c>
      <c r="P299" s="51" t="inlineStr">
        <is>
          <t>getattr(cfg,"LIVE_ONLY_SIGNALS_BATCH5_FILTER_TF")</t>
        </is>
      </c>
      <c r="Q299" s="35" t="inlineStr">
        <is>
          <t>YES</t>
        </is>
      </c>
    </row>
    <row r="300" ht="15.75" customHeight="1" s="67">
      <c r="A300" s="47" t="n">
        <v>81</v>
      </c>
      <c r="B300" s="48" t="inlineStr">
        <is>
          <t>LIVE_VEC_EMERGENCY_BRAKE_ENABLED</t>
        </is>
      </c>
      <c r="C300" s="49" t="inlineStr">
        <is>
          <t>False</t>
        </is>
      </c>
      <c r="D300" s="50" t="inlineStr">
        <is>
          <t>Emergency brake enabled in live vector path. | Live read: `ER_TF', 'GOLDEN_RULE_HTF_VOTE_FILTER_TF', 'GR_FILTER_VEC_ENABLED', 'GR_FILTER_VE`</t>
        </is>
      </c>
      <c r="E300" s="50" t="inlineStr">
        <is>
          <t>GLOBAL_CHECK, STOCKS_EXIT</t>
        </is>
      </c>
      <c r="F300" s="47" t="inlineStr">
        <is>
          <t>GLOBAL_CHECK, STOCKS_EXIT</t>
        </is>
      </c>
      <c r="G300" s="50" t="inlineStr">
        <is>
          <t>LIVE_VEC_EMERGENCY_BRAKE_ENABLED</t>
        </is>
      </c>
      <c r="H300" s="47" t="inlineStr">
        <is>
          <t>GENERAL</t>
        </is>
      </c>
      <c r="I300" s="47" t="inlineStr">
        <is>
          <t>LIVE — wired</t>
        </is>
      </c>
      <c r="J300" s="47" t="n"/>
      <c r="K300" s="51" t="inlineStr">
        <is>
          <t>—</t>
        </is>
      </c>
      <c r="L300" s="51" t="inlineStr">
        <is>
          <t>False, True (2)</t>
        </is>
      </c>
      <c r="M300" s="51" t="inlineStr">
        <is>
          <t>False</t>
        </is>
      </c>
      <c r="N300" s="51" t="inlineStr">
        <is>
          <t>bool gate</t>
        </is>
      </c>
      <c r="O300" s="51" t="inlineStr">
        <is>
          <t>LIVE_VEC_EMERGENCY_BRAKE_ENABLED</t>
        </is>
      </c>
      <c r="P300" s="51" t="inlineStr">
        <is>
          <t>getattr(cfg,"LIVE_VEC_EMERGENCY_BRAKE_ENABLED")</t>
        </is>
      </c>
      <c r="Q300" s="35" t="inlineStr">
        <is>
          <t>YES</t>
        </is>
      </c>
    </row>
    <row r="301" ht="15.75" customHeight="1" s="67">
      <c r="A301" s="47" t="n">
        <v>81</v>
      </c>
      <c r="B301" s="52" t="inlineStr">
        <is>
          <t>LIVE_VEC_EMERGENCY_BRAKE_ENABLED</t>
        </is>
      </c>
      <c r="C301" s="53" t="inlineStr">
        <is>
          <t>True</t>
        </is>
      </c>
      <c r="D301" s="50" t="inlineStr">
        <is>
          <t>Emergency brake enabled in live vector path. | Live read: `ER_TF', 'GOLDEN_RULE_HTF_VOTE_FILTER_TF', 'GR_FILTER_VEC_ENABLED', 'GR_FILTER_VE`</t>
        </is>
      </c>
      <c r="E301" s="50" t="inlineStr">
        <is>
          <t>GLOBAL_CHECK, STOCKS_EXIT</t>
        </is>
      </c>
      <c r="F301" s="47" t="inlineStr">
        <is>
          <t>GLOBAL_CHECK, STOCKS_EXIT</t>
        </is>
      </c>
      <c r="G301" s="50" t="inlineStr">
        <is>
          <t>LIVE_VEC_EMERGENCY_BRAKE_ENABLED</t>
        </is>
      </c>
      <c r="H301" s="47" t="inlineStr">
        <is>
          <t>GENERAL</t>
        </is>
      </c>
      <c r="I301" s="47" t="inlineStr">
        <is>
          <t>LIVE — wired</t>
        </is>
      </c>
      <c r="J301" s="47" t="n"/>
      <c r="K301" s="51" t="inlineStr">
        <is>
          <t>—</t>
        </is>
      </c>
      <c r="L301" s="51" t="inlineStr">
        <is>
          <t>False, True (2)</t>
        </is>
      </c>
      <c r="M301" s="51" t="inlineStr">
        <is>
          <t>False</t>
        </is>
      </c>
      <c r="N301" s="51" t="inlineStr">
        <is>
          <t>bool gate</t>
        </is>
      </c>
      <c r="O301" s="51" t="inlineStr">
        <is>
          <t>LIVE_VEC_EMERGENCY_BRAKE_ENABLED</t>
        </is>
      </c>
      <c r="P301" s="51" t="inlineStr">
        <is>
          <t>getattr(cfg,"LIVE_VEC_EMERGENCY_BRAKE_ENABLED")</t>
        </is>
      </c>
      <c r="Q301" s="35" t="inlineStr">
        <is>
          <t>NO</t>
        </is>
      </c>
    </row>
    <row r="302" ht="15.75" customHeight="1" s="67">
      <c r="A302" s="47" t="n">
        <v>82</v>
      </c>
      <c r="B302" s="48" t="inlineStr">
        <is>
          <t>LR_BAND_LADDER_STOCH_EXTREME</t>
        </is>
      </c>
      <c r="C302" s="49" t="inlineStr">
        <is>
          <t>30.0</t>
        </is>
      </c>
      <c r="D302" s="50" t="inlineStr">
        <is>
          <t>Threshold/gate: LR_BAND_LADDER_STOCH_EXTREME — _TF', 'GR_FILTER_VEC_ENABLED', 'GR_FILTER_VEC_FILTER_TF', 'GR_FILTER_VEC_MIN_TFS', 'GR_V5_HTF_MIN_ALIGN', 'GR_V5_LTF_MIN | ex: `_TF', 'GR_FILTER_VEC_ENABLED', 'GR_FILTER_VEC_FILTER_TF', 'GR_FILTER_VEC_MIN_TFS`</t>
        </is>
      </c>
      <c r="E302" s="50" t="inlineStr">
        <is>
          <t>GLOBAL_CHECK, STOCKS_EXIT</t>
        </is>
      </c>
      <c r="F302" s="47" t="inlineStr">
        <is>
          <t>GLOBAL_CHECK, STOCKS_EXIT</t>
        </is>
      </c>
      <c r="G302" s="50" t="inlineStr">
        <is>
          <t>LR_BAND_LADDER_STOCH_EXTREME</t>
        </is>
      </c>
      <c r="H302" s="47" t="inlineStr">
        <is>
          <t>GENERAL</t>
        </is>
      </c>
      <c r="I302" s="47" t="inlineStr">
        <is>
          <t>LIVE — wired</t>
        </is>
      </c>
      <c r="J302" s="47" t="n"/>
      <c r="K302" s="51" t="inlineStr">
        <is>
          <t>—</t>
        </is>
      </c>
      <c r="L302" s="51" t="inlineStr">
        <is>
          <t>30.0, alt</t>
        </is>
      </c>
      <c r="M302" s="51" t="inlineStr">
        <is>
          <t>30.0</t>
        </is>
      </c>
      <c r="N302" s="51" t="inlineStr">
        <is>
          <t>param</t>
        </is>
      </c>
      <c r="O302" s="51" t="inlineStr">
        <is>
          <t>LR_BAND_LADDER_STOCH_EXTREME</t>
        </is>
      </c>
      <c r="P302" s="51" t="inlineStr">
        <is>
          <t>getattr(cfg,"LR_BAND_LADDER_STOCH_EXTREME")</t>
        </is>
      </c>
      <c r="Q302" s="35" t="inlineStr">
        <is>
          <t>YES</t>
        </is>
      </c>
    </row>
    <row r="303" ht="15.75" customHeight="1" s="67">
      <c r="A303" s="47" t="n">
        <v>82</v>
      </c>
      <c r="B303" s="52" t="inlineStr">
        <is>
          <t>LR_BAND_LADDER_STOCH_EXTREME</t>
        </is>
      </c>
      <c r="C303" s="53" t="inlineStr">
        <is>
          <t>30.0_ALT</t>
        </is>
      </c>
      <c r="D303" s="50" t="inlineStr">
        <is>
          <t>Threshold/gate: LR_BAND_LADDER_STOCH_EXTREME — _TF', 'GR_FILTER_VEC_ENABLED', 'GR_FILTER_VEC_FILTER_TF', 'GR_FILTER_VEC_MIN_TFS', 'GR_V5_HTF_MIN_ALIGN', 'GR_V5_LTF_MIN | ex: `_TF', 'GR_FILTER_VEC_ENABLED', 'GR_FILTER_VEC_FILTER_TF', 'GR_FILTER_VEC_MIN_TFS`</t>
        </is>
      </c>
      <c r="E303" s="50" t="inlineStr">
        <is>
          <t>GLOBAL_CHECK, STOCKS_EXIT</t>
        </is>
      </c>
      <c r="F303" s="47" t="inlineStr">
        <is>
          <t>GLOBAL_CHECK, STOCKS_EXIT</t>
        </is>
      </c>
      <c r="G303" s="50" t="inlineStr">
        <is>
          <t>LR_BAND_LADDER_STOCH_EXTREME</t>
        </is>
      </c>
      <c r="H303" s="47" t="inlineStr">
        <is>
          <t>GENERAL</t>
        </is>
      </c>
      <c r="I303" s="47" t="inlineStr">
        <is>
          <t>LIVE — wired</t>
        </is>
      </c>
      <c r="J303" s="47" t="n"/>
      <c r="K303" s="51" t="inlineStr">
        <is>
          <t>—</t>
        </is>
      </c>
      <c r="L303" s="51" t="inlineStr">
        <is>
          <t>30.0, alt</t>
        </is>
      </c>
      <c r="M303" s="51" t="inlineStr">
        <is>
          <t>30.0</t>
        </is>
      </c>
      <c r="N303" s="51" t="inlineStr">
        <is>
          <t>param</t>
        </is>
      </c>
      <c r="O303" s="51" t="inlineStr">
        <is>
          <t>LR_BAND_LADDER_STOCH_EXTREME</t>
        </is>
      </c>
      <c r="P303" s="51" t="inlineStr">
        <is>
          <t>getattr(cfg,"LR_BAND_LADDER_STOCH_EXTREME")</t>
        </is>
      </c>
      <c r="Q303" s="35" t="inlineStr">
        <is>
          <t>NO</t>
        </is>
      </c>
    </row>
    <row r="304" ht="15.75" customHeight="1" s="67">
      <c r="A304" s="47" t="n">
        <v>83</v>
      </c>
      <c r="B304" s="52" t="inlineStr">
        <is>
          <t>LR_BAND_LADDER_TF_BOTTOM</t>
        </is>
      </c>
      <c r="C304" s="53" t="inlineStr">
        <is>
          <t>0</t>
        </is>
      </c>
      <c r="D304" s="50" t="inlineStr">
        <is>
          <t>Threshold/gate: LR_BAND_LADDER_TF_BOTTOM — GR_FILTER_VEC_FILTER_TF', 'GR_FILTER_VEC_MIN_TFS', 'GR_V5_HTF_MIN_ALIGN', 'GR_V5_LTF_MIN_ALIGN', 'GR_V5_STATE_FILTER_TF' | ex: `GR_FILTER_VEC_FILTER_TF', 'GR_FILTER_VEC_MIN_TFS', 'GR_V5_HTF_MIN_ALIGN', 'GR_V5`</t>
        </is>
      </c>
      <c r="E304" s="50" t="inlineStr">
        <is>
          <t>GLOBAL_CHECK, STOCKS_EXIT</t>
        </is>
      </c>
      <c r="F304" s="47" t="inlineStr">
        <is>
          <t>GLOBAL_CHECK, STOCKS_EXIT</t>
        </is>
      </c>
      <c r="G304" s="50" t="inlineStr">
        <is>
          <t>LR_BAND_LADDER_TF_BOTTOM</t>
        </is>
      </c>
      <c r="H304" s="47" t="inlineStr">
        <is>
          <t>GENERAL</t>
        </is>
      </c>
      <c r="I304" s="47" t="inlineStr">
        <is>
          <t>LIVE — wired</t>
        </is>
      </c>
      <c r="J304" s="47" t="n"/>
      <c r="K304" s="51" t="inlineStr">
        <is>
          <t>—</t>
        </is>
      </c>
      <c r="L304" s="51" t="inlineStr">
        <is>
          <t>, alt</t>
        </is>
      </c>
      <c r="M304" s="51" t="n"/>
      <c r="N304" s="51" t="inlineStr">
        <is>
          <t>param</t>
        </is>
      </c>
      <c r="O304" s="51" t="inlineStr">
        <is>
          <t>LR_BAND_LADDER_TF_BOTTOM</t>
        </is>
      </c>
      <c r="P304" s="51" t="inlineStr">
        <is>
          <t>getattr(cfg,"LR_BAND_LADDER_TF_BOTTOM")</t>
        </is>
      </c>
      <c r="Q304" s="35" t="inlineStr">
        <is>
          <t>NO</t>
        </is>
      </c>
    </row>
    <row r="305" ht="15.75" customHeight="1" s="67">
      <c r="A305" s="47" t="n">
        <v>83</v>
      </c>
      <c r="B305" s="52" t="inlineStr">
        <is>
          <t>LR_BAND_LADDER_TF_BOTTOM</t>
        </is>
      </c>
      <c r="C305" s="53" t="inlineStr">
        <is>
          <t>1</t>
        </is>
      </c>
      <c r="D305" s="50" t="inlineStr">
        <is>
          <t>Threshold/gate: LR_BAND_LADDER_TF_BOTTOM — GR_FILTER_VEC_FILTER_TF', 'GR_FILTER_VEC_MIN_TFS', 'GR_V5_HTF_MIN_ALIGN', 'GR_V5_LTF_MIN_ALIGN', 'GR_V5_STATE_FILTER_TF' | ex: `GR_FILTER_VEC_FILTER_TF', 'GR_FILTER_VEC_MIN_TFS', 'GR_V5_HTF_MIN_ALIGN', 'GR_V5`</t>
        </is>
      </c>
      <c r="E305" s="50" t="inlineStr">
        <is>
          <t>GLOBAL_CHECK, STOCKS_EXIT</t>
        </is>
      </c>
      <c r="F305" s="47" t="inlineStr">
        <is>
          <t>GLOBAL_CHECK, STOCKS_EXIT</t>
        </is>
      </c>
      <c r="G305" s="50" t="inlineStr">
        <is>
          <t>LR_BAND_LADDER_TF_BOTTOM</t>
        </is>
      </c>
      <c r="H305" s="47" t="inlineStr">
        <is>
          <t>GENERAL</t>
        </is>
      </c>
      <c r="I305" s="47" t="inlineStr">
        <is>
          <t>LIVE — wired</t>
        </is>
      </c>
      <c r="J305" s="47" t="n"/>
      <c r="K305" s="51" t="inlineStr">
        <is>
          <t>—</t>
        </is>
      </c>
      <c r="L305" s="51" t="inlineStr">
        <is>
          <t>, alt</t>
        </is>
      </c>
      <c r="M305" s="51" t="n"/>
      <c r="N305" s="51" t="inlineStr">
        <is>
          <t>param</t>
        </is>
      </c>
      <c r="O305" s="51" t="inlineStr">
        <is>
          <t>LR_BAND_LADDER_TF_BOTTOM</t>
        </is>
      </c>
      <c r="P305" s="51" t="inlineStr">
        <is>
          <t>getattr(cfg,"LR_BAND_LADDER_TF_BOTTOM")</t>
        </is>
      </c>
      <c r="Q305" s="35" t="inlineStr">
        <is>
          <t>NO</t>
        </is>
      </c>
    </row>
    <row r="306" ht="15.75" customHeight="1" s="67">
      <c r="A306" s="47" t="n">
        <v>84</v>
      </c>
      <c r="B306" s="52" t="inlineStr">
        <is>
          <t>LR_BAND_LADDER_TF_TOP</t>
        </is>
      </c>
      <c r="C306" s="53" t="inlineStr">
        <is>
          <t>0</t>
        </is>
      </c>
      <c r="D306" s="50" t="inlineStr">
        <is>
          <t>Threshold/gate: LR_BAND_LADDER_TF_TOP — R_FILTER_VEC_MIN_TFS', 'GR_V5_HTF_MIN_ALIGN', 'GR_V5_LTF_MIN_ALIGN', 'GR_V5_STATE_FILTER_TF', 'HAIKU_WINNER_FILTER_TF',  | ex: `R_FILTER_VEC_MIN_TFS', 'GR_V5_HTF_MIN_ALIGN', 'GR_V5_LTF_MIN_ALIGN', 'GR_V5_STAT`</t>
        </is>
      </c>
      <c r="E306" s="50" t="inlineStr">
        <is>
          <t>GLOBAL_CHECK, STOCKS_EXIT</t>
        </is>
      </c>
      <c r="F306" s="47" t="inlineStr">
        <is>
          <t>GLOBAL_CHECK, STOCKS_EXIT</t>
        </is>
      </c>
      <c r="G306" s="50" t="inlineStr">
        <is>
          <t>LR_BAND_LADDER_TF_TOP</t>
        </is>
      </c>
      <c r="H306" s="47" t="inlineStr">
        <is>
          <t>GENERAL</t>
        </is>
      </c>
      <c r="I306" s="47" t="inlineStr">
        <is>
          <t>LIVE — wired</t>
        </is>
      </c>
      <c r="J306" s="47" t="n"/>
      <c r="K306" s="51" t="inlineStr">
        <is>
          <t>—</t>
        </is>
      </c>
      <c r="L306" s="51" t="inlineStr">
        <is>
          <t>, alt</t>
        </is>
      </c>
      <c r="M306" s="51" t="n"/>
      <c r="N306" s="51" t="inlineStr">
        <is>
          <t>param</t>
        </is>
      </c>
      <c r="O306" s="51" t="inlineStr">
        <is>
          <t>LR_BAND_LADDER_TF_TOP</t>
        </is>
      </c>
      <c r="P306" s="51" t="inlineStr">
        <is>
          <t>getattr(cfg,"LR_BAND_LADDER_TF_TOP")</t>
        </is>
      </c>
      <c r="Q306" s="35" t="inlineStr">
        <is>
          <t>NO</t>
        </is>
      </c>
    </row>
    <row r="307" ht="15.75" customHeight="1" s="67">
      <c r="A307" s="47" t="n">
        <v>84</v>
      </c>
      <c r="B307" s="52" t="inlineStr">
        <is>
          <t>LR_BAND_LADDER_TF_TOP</t>
        </is>
      </c>
      <c r="C307" s="53" t="inlineStr">
        <is>
          <t>1</t>
        </is>
      </c>
      <c r="D307" s="50" t="inlineStr">
        <is>
          <t>Threshold/gate: LR_BAND_LADDER_TF_TOP — R_FILTER_VEC_MIN_TFS', 'GR_V5_HTF_MIN_ALIGN', 'GR_V5_LTF_MIN_ALIGN', 'GR_V5_STATE_FILTER_TF', 'HAIKU_WINNER_FILTER_TF',  | ex: `R_FILTER_VEC_MIN_TFS', 'GR_V5_HTF_MIN_ALIGN', 'GR_V5_LTF_MIN_ALIGN', 'GR_V5_STAT`</t>
        </is>
      </c>
      <c r="E307" s="50" t="inlineStr">
        <is>
          <t>GLOBAL_CHECK, STOCKS_EXIT</t>
        </is>
      </c>
      <c r="F307" s="47" t="inlineStr">
        <is>
          <t>GLOBAL_CHECK, STOCKS_EXIT</t>
        </is>
      </c>
      <c r="G307" s="50" t="inlineStr">
        <is>
          <t>LR_BAND_LADDER_TF_TOP</t>
        </is>
      </c>
      <c r="H307" s="47" t="inlineStr">
        <is>
          <t>GENERAL</t>
        </is>
      </c>
      <c r="I307" s="47" t="inlineStr">
        <is>
          <t>LIVE — wired</t>
        </is>
      </c>
      <c r="J307" s="47" t="n"/>
      <c r="K307" s="51" t="inlineStr">
        <is>
          <t>—</t>
        </is>
      </c>
      <c r="L307" s="51" t="inlineStr">
        <is>
          <t>, alt</t>
        </is>
      </c>
      <c r="M307" s="51" t="n"/>
      <c r="N307" s="51" t="inlineStr">
        <is>
          <t>param</t>
        </is>
      </c>
      <c r="O307" s="51" t="inlineStr">
        <is>
          <t>LR_BAND_LADDER_TF_TOP</t>
        </is>
      </c>
      <c r="P307" s="51" t="inlineStr">
        <is>
          <t>getattr(cfg,"LR_BAND_LADDER_TF_TOP")</t>
        </is>
      </c>
      <c r="Q307" s="35" t="inlineStr">
        <is>
          <t>NO</t>
        </is>
      </c>
    </row>
    <row r="308" ht="15.75" customHeight="1" s="67">
      <c r="A308" s="47" t="n">
        <v>85</v>
      </c>
      <c r="B308" s="48" t="inlineStr">
        <is>
          <t>MANDATORY_REENTRY_WT_FILTER_MIN_TFS</t>
        </is>
      </c>
      <c r="C308" s="49" t="inlineStr">
        <is>
          <t>1</t>
        </is>
      </c>
      <c r="D308"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8" s="50" t="inlineStr">
        <is>
          <t>GLOBAL_CHECK, STOCKS_EXIT</t>
        </is>
      </c>
      <c r="F308" s="47" t="inlineStr">
        <is>
          <t>GLOBAL_CHECK, STOCKS_EXIT</t>
        </is>
      </c>
      <c r="G308" s="50" t="inlineStr">
        <is>
          <t>MANDATORY_REENTRY_WT_FILTER_MIN_</t>
        </is>
      </c>
      <c r="H308" s="47" t="inlineStr">
        <is>
          <t>GENERAL</t>
        </is>
      </c>
      <c r="I308" s="47" t="inlineStr">
        <is>
          <t>LIVE — wired</t>
        </is>
      </c>
      <c r="J308" s="47" t="n"/>
      <c r="K308" s="51" t="inlineStr">
        <is>
          <t>N</t>
        </is>
      </c>
      <c r="L308" s="51" t="inlineStr">
        <is>
          <t>1, +1, +2 (3)</t>
        </is>
      </c>
      <c r="M308" s="51" t="inlineStr">
        <is>
          <t>1</t>
        </is>
      </c>
      <c r="N308" s="51" t="inlineStr">
        <is>
          <t>count</t>
        </is>
      </c>
      <c r="O308" s="51" t="inlineStr">
        <is>
          <t>MANDATORY_REENTRY_WT_FILTER_MIN_TFS</t>
        </is>
      </c>
      <c r="P308" s="51" t="inlineStr">
        <is>
          <t>getattr(cfg,"MANDATORY_REENTRY_WT_FILTER_MIN_TFS")</t>
        </is>
      </c>
      <c r="Q308" s="35" t="inlineStr">
        <is>
          <t>YES</t>
        </is>
      </c>
    </row>
    <row r="309" ht="15.75" customHeight="1" s="67">
      <c r="A309" s="47" t="n">
        <v>85</v>
      </c>
      <c r="B309" s="52" t="inlineStr">
        <is>
          <t>MANDATORY_REENTRY_WT_FILTER_MIN_TFS</t>
        </is>
      </c>
      <c r="C309" s="53" t="inlineStr">
        <is>
          <t>3</t>
        </is>
      </c>
      <c r="D309"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9" s="50" t="inlineStr">
        <is>
          <t>GLOBAL_CHECK, STOCKS_EXIT</t>
        </is>
      </c>
      <c r="F309" s="47" t="inlineStr">
        <is>
          <t>GLOBAL_CHECK, STOCKS_EXIT</t>
        </is>
      </c>
      <c r="G309" s="50" t="inlineStr">
        <is>
          <t>MANDATORY_REENTRY_WT_FILTER_MIN_</t>
        </is>
      </c>
      <c r="H309" s="47" t="inlineStr">
        <is>
          <t>GENERAL</t>
        </is>
      </c>
      <c r="I309" s="47" t="inlineStr">
        <is>
          <t>LIVE — wired</t>
        </is>
      </c>
      <c r="J309" s="47" t="n"/>
      <c r="K309" s="51" t="inlineStr">
        <is>
          <t>N</t>
        </is>
      </c>
      <c r="L309" s="51" t="inlineStr">
        <is>
          <t>1, +1, +2 (3)</t>
        </is>
      </c>
      <c r="M309" s="51" t="inlineStr">
        <is>
          <t>1</t>
        </is>
      </c>
      <c r="N309" s="51" t="inlineStr">
        <is>
          <t>count</t>
        </is>
      </c>
      <c r="O309" s="51" t="inlineStr">
        <is>
          <t>MANDATORY_REENTRY_WT_FILTER_MIN_TFS</t>
        </is>
      </c>
      <c r="P309" s="51" t="inlineStr">
        <is>
          <t>getattr(cfg,"MANDATORY_REENTRY_WT_FILTER_MIN_TFS")</t>
        </is>
      </c>
      <c r="Q309" s="35" t="inlineStr">
        <is>
          <t>NO</t>
        </is>
      </c>
    </row>
    <row r="310" ht="15.75" customHeight="1" s="67">
      <c r="A310" s="47" t="n">
        <v>85</v>
      </c>
      <c r="B310" s="52" t="inlineStr">
        <is>
          <t>MANDATORY_REENTRY_WT_FILTER_MIN_TFS</t>
        </is>
      </c>
      <c r="C310" s="53" t="inlineStr">
        <is>
          <t>2</t>
        </is>
      </c>
      <c r="D310" s="50" t="inlineStr">
        <is>
          <t>Threshold/gate: MANDATORY_REENTRY_WT_FILTER_MIN_TFS — EED_PRICE_CROSS_REENTRY_DISK_VEC_ENABLED', 'GUARANTEED_REENTRY_DELTA_GATE_ENABLED', 'GUARANTEED_REENTRY_K_FAVORABLE_HIGH | ex: `EED_PRICE_CROSS_REENTRY_DISK_VEC_ENABLED', 'GUARANTEED_REENTRY_DELTA_GATE_ENABLE`</t>
        </is>
      </c>
      <c r="E310" s="50" t="inlineStr">
        <is>
          <t>GLOBAL_CHECK, STOCKS_EXIT</t>
        </is>
      </c>
      <c r="F310" s="47" t="inlineStr">
        <is>
          <t>GLOBAL_CHECK, STOCKS_EXIT</t>
        </is>
      </c>
      <c r="G310" s="50" t="inlineStr">
        <is>
          <t>MANDATORY_REENTRY_WT_FILTER_MIN_</t>
        </is>
      </c>
      <c r="H310" s="47" t="inlineStr">
        <is>
          <t>GENERAL</t>
        </is>
      </c>
      <c r="I310" s="47" t="inlineStr">
        <is>
          <t>LIVE — wired</t>
        </is>
      </c>
      <c r="J310" s="47" t="n"/>
      <c r="K310" s="51" t="inlineStr">
        <is>
          <t>N</t>
        </is>
      </c>
      <c r="L310" s="51" t="inlineStr">
        <is>
          <t>1, +1, +2 (3)</t>
        </is>
      </c>
      <c r="M310" s="51" t="inlineStr">
        <is>
          <t>1</t>
        </is>
      </c>
      <c r="N310" s="51" t="inlineStr">
        <is>
          <t>count</t>
        </is>
      </c>
      <c r="O310" s="51" t="inlineStr">
        <is>
          <t>MANDATORY_REENTRY_WT_FILTER_MIN_TFS</t>
        </is>
      </c>
      <c r="P310" s="51" t="inlineStr">
        <is>
          <t>getattr(cfg,"MANDATORY_REENTRY_WT_FILTER_MIN_TFS")</t>
        </is>
      </c>
      <c r="Q310" s="35" t="inlineStr">
        <is>
          <t>NO</t>
        </is>
      </c>
    </row>
    <row r="311" ht="15.75" customHeight="1" s="67">
      <c r="A311" s="47" t="n">
        <v>86</v>
      </c>
      <c r="B311" s="48" t="inlineStr">
        <is>
          <t>MANDATORY_REENTRY_WT_FILTER_MIN_VELOCITY</t>
        </is>
      </c>
      <c r="C311" s="49" t="inlineStr">
        <is>
          <t>0.0</t>
        </is>
      </c>
      <c r="D311" s="50" t="inlineStr">
        <is>
          <t>Threshold/gate: MANDATORY_REENTRY_WT_FILTER_MIN_VELOCITY — D', 'GUARANTEED_REENTRY_DELTA_GATE_ENABLED', 'GUARANTEED_REENTRY_K_FAVORABLE_HIGH', 'GUARANTEED_REENTRY_K_FAVORABLE_LOW' | ex: `D', 'GUARANTEED_REENTRY_DELTA_GATE_ENABLED', 'GUARANTEED_REENTRY_K_FAVORABLE_HIG`</t>
        </is>
      </c>
      <c r="E311" s="50" t="inlineStr">
        <is>
          <t>GLOBAL_CHECK, STOCKS_EXIT</t>
        </is>
      </c>
      <c r="F311" s="47" t="inlineStr">
        <is>
          <t>GLOBAL_CHECK, STOCKS_EXIT</t>
        </is>
      </c>
      <c r="G311" s="50" t="inlineStr">
        <is>
          <t>MANDATORY_REENTRY_WT_FILTER_MIN_</t>
        </is>
      </c>
      <c r="H311" s="47" t="inlineStr">
        <is>
          <t>GENERAL</t>
        </is>
      </c>
      <c r="I311" s="47" t="inlineStr">
        <is>
          <t>LIVE — wired</t>
        </is>
      </c>
      <c r="J311" s="47" t="n"/>
      <c r="K311" s="51" t="inlineStr">
        <is>
          <t>—</t>
        </is>
      </c>
      <c r="L311" s="51" t="inlineStr">
        <is>
          <t>0.0, alt</t>
        </is>
      </c>
      <c r="M311" s="51" t="inlineStr">
        <is>
          <t>0.0</t>
        </is>
      </c>
      <c r="N311" s="51" t="inlineStr">
        <is>
          <t>param</t>
        </is>
      </c>
      <c r="O311" s="51" t="inlineStr">
        <is>
          <t>MANDATORY_REENTRY_WT_FILTER_MIN_VELOCITY</t>
        </is>
      </c>
      <c r="P311" s="51" t="inlineStr">
        <is>
          <t>getattr(cfg,"MANDATORY_REENTRY_WT_FILTER_MIN_VELOCITY")</t>
        </is>
      </c>
      <c r="Q311" s="35" t="inlineStr">
        <is>
          <t>YES</t>
        </is>
      </c>
    </row>
    <row r="312" ht="15.75" customHeight="1" s="67">
      <c r="A312" s="47" t="n">
        <v>86</v>
      </c>
      <c r="B312" s="52" t="inlineStr">
        <is>
          <t>MANDATORY_REENTRY_WT_FILTER_MIN_VELOCITY</t>
        </is>
      </c>
      <c r="C312" s="53" t="inlineStr">
        <is>
          <t>0.0_ALT</t>
        </is>
      </c>
      <c r="D312" s="50" t="inlineStr">
        <is>
          <t>Threshold/gate: MANDATORY_REENTRY_WT_FILTER_MIN_VELOCITY — D', 'GUARANTEED_REENTRY_DELTA_GATE_ENABLED', 'GUARANTEED_REENTRY_K_FAVORABLE_HIGH', 'GUARANTEED_REENTRY_K_FAVORABLE_LOW' | ex: `D', 'GUARANTEED_REENTRY_DELTA_GATE_ENABLED', 'GUARANTEED_REENTRY_K_FAVORABLE_HIG`</t>
        </is>
      </c>
      <c r="E312" s="50" t="inlineStr">
        <is>
          <t>GLOBAL_CHECK, STOCKS_EXIT</t>
        </is>
      </c>
      <c r="F312" s="47" t="inlineStr">
        <is>
          <t>GLOBAL_CHECK, STOCKS_EXIT</t>
        </is>
      </c>
      <c r="G312" s="50" t="inlineStr">
        <is>
          <t>MANDATORY_REENTRY_WT_FILTER_MIN_</t>
        </is>
      </c>
      <c r="H312" s="47" t="inlineStr">
        <is>
          <t>GENERAL</t>
        </is>
      </c>
      <c r="I312" s="47" t="inlineStr">
        <is>
          <t>LIVE — wired</t>
        </is>
      </c>
      <c r="J312" s="47" t="n"/>
      <c r="K312" s="51" t="inlineStr">
        <is>
          <t>—</t>
        </is>
      </c>
      <c r="L312" s="51" t="inlineStr">
        <is>
          <t>0.0, alt</t>
        </is>
      </c>
      <c r="M312" s="51" t="inlineStr">
        <is>
          <t>0.0</t>
        </is>
      </c>
      <c r="N312" s="51" t="inlineStr">
        <is>
          <t>param</t>
        </is>
      </c>
      <c r="O312" s="51" t="inlineStr">
        <is>
          <t>MANDATORY_REENTRY_WT_FILTER_MIN_VELOCITY</t>
        </is>
      </c>
      <c r="P312" s="51" t="inlineStr">
        <is>
          <t>getattr(cfg,"MANDATORY_REENTRY_WT_FILTER_MIN_VELOCITY")</t>
        </is>
      </c>
      <c r="Q312" s="35" t="inlineStr">
        <is>
          <t>NO</t>
        </is>
      </c>
    </row>
    <row r="313" ht="15.75" customHeight="1" s="67">
      <c r="A313" s="47" t="n">
        <v>87</v>
      </c>
      <c r="B313" s="48" t="inlineStr">
        <is>
          <t>MANDATORY_REENTRY_WT_FILTER_REQUIRE_FLIP</t>
        </is>
      </c>
      <c r="C313" s="49" t="inlineStr">
        <is>
          <t>False</t>
        </is>
      </c>
      <c r="D313" s="50" t="inlineStr">
        <is>
          <t>Threshold/gate: MANDATORY_REENTRY_WT_FILTER_REQUIRE_FLIP — 'GUARANTEED_REENTRY_K_FAVORABLE_HIGH', 'GUARANTEED_REENTRY_K_FAVORABLE_LOW', 'GUARANTEED_REENTRY_K_HIGH_BLOCK', 'GUARANT | ex: `'GUARANTEED_REENTRY_K_FAVORABLE_HIGH', 'GUARANTEED_REENTRY_K_FAVORABLE_LOW', 'GU`</t>
        </is>
      </c>
      <c r="E313" s="50" t="inlineStr">
        <is>
          <t>GLOBAL_CHECK, STOCKS_EXIT</t>
        </is>
      </c>
      <c r="F313" s="47" t="inlineStr">
        <is>
          <t>GLOBAL_CHECK, STOCKS_EXIT</t>
        </is>
      </c>
      <c r="G313" s="50" t="inlineStr">
        <is>
          <t>MANDATORY_REENTRY_WT_FILTER_REQU</t>
        </is>
      </c>
      <c r="H313" s="47" t="inlineStr">
        <is>
          <t>GENERAL</t>
        </is>
      </c>
      <c r="I313" s="47" t="inlineStr">
        <is>
          <t>LIVE — wired</t>
        </is>
      </c>
      <c r="J313" s="47" t="n"/>
      <c r="K313" s="51" t="inlineStr">
        <is>
          <t>—</t>
        </is>
      </c>
      <c r="L313" s="51" t="inlineStr">
        <is>
          <t>False, alt</t>
        </is>
      </c>
      <c r="M313" s="51" t="inlineStr">
        <is>
          <t>False</t>
        </is>
      </c>
      <c r="N313" s="51" t="inlineStr">
        <is>
          <t>param</t>
        </is>
      </c>
      <c r="O313" s="51" t="inlineStr">
        <is>
          <t>MANDATORY_REENTRY_WT_FILTER_REQUIRE_FLIP</t>
        </is>
      </c>
      <c r="P313" s="51" t="inlineStr">
        <is>
          <t>getattr(cfg,"MANDATORY_REENTRY_WT_FILTER_REQUIRE_FLIP")</t>
        </is>
      </c>
      <c r="Q313" s="35" t="inlineStr">
        <is>
          <t>YES</t>
        </is>
      </c>
    </row>
    <row r="314" ht="15.75" customHeight="1" s="67">
      <c r="A314" s="47" t="n">
        <v>87</v>
      </c>
      <c r="B314" s="52" t="inlineStr">
        <is>
          <t>MANDATORY_REENTRY_WT_FILTER_REQUIRE_FLIP</t>
        </is>
      </c>
      <c r="C314" s="53" t="inlineStr">
        <is>
          <t>False_ALT</t>
        </is>
      </c>
      <c r="D314" s="50" t="inlineStr">
        <is>
          <t>Threshold/gate: MANDATORY_REENTRY_WT_FILTER_REQUIRE_FLIP — 'GUARANTEED_REENTRY_K_FAVORABLE_HIGH', 'GUARANTEED_REENTRY_K_FAVORABLE_LOW', 'GUARANTEED_REENTRY_K_HIGH_BLOCK', 'GUARANT | ex: `'GUARANTEED_REENTRY_K_FAVORABLE_HIGH', 'GUARANTEED_REENTRY_K_FAVORABLE_LOW', 'GU`</t>
        </is>
      </c>
      <c r="E314" s="50" t="inlineStr">
        <is>
          <t>GLOBAL_CHECK, STOCKS_EXIT</t>
        </is>
      </c>
      <c r="F314" s="47" t="inlineStr">
        <is>
          <t>GLOBAL_CHECK, STOCKS_EXIT</t>
        </is>
      </c>
      <c r="G314" s="50" t="inlineStr">
        <is>
          <t>MANDATORY_REENTRY_WT_FILTER_REQU</t>
        </is>
      </c>
      <c r="H314" s="47" t="inlineStr">
        <is>
          <t>GENERAL</t>
        </is>
      </c>
      <c r="I314" s="47" t="inlineStr">
        <is>
          <t>LIVE — wired</t>
        </is>
      </c>
      <c r="J314" s="47" t="n"/>
      <c r="K314" s="51" t="inlineStr">
        <is>
          <t>—</t>
        </is>
      </c>
      <c r="L314" s="51" t="inlineStr">
        <is>
          <t>False, alt</t>
        </is>
      </c>
      <c r="M314" s="51" t="inlineStr">
        <is>
          <t>False</t>
        </is>
      </c>
      <c r="N314" s="51" t="inlineStr">
        <is>
          <t>param</t>
        </is>
      </c>
      <c r="O314" s="51" t="inlineStr">
        <is>
          <t>MANDATORY_REENTRY_WT_FILTER_REQUIRE_FLIP</t>
        </is>
      </c>
      <c r="P314" s="51" t="inlineStr">
        <is>
          <t>getattr(cfg,"MANDATORY_REENTRY_WT_FILTER_REQUIRE_FLIP")</t>
        </is>
      </c>
      <c r="Q314" s="35" t="inlineStr">
        <is>
          <t>NO</t>
        </is>
      </c>
    </row>
    <row r="315" ht="15.75" customHeight="1" s="67">
      <c r="A315" s="54" t="n">
        <v>88</v>
      </c>
      <c r="B315" s="57" t="inlineStr">
        <is>
          <t>MANDATORY_REENTRY_WT_FILTER_TF_MODE</t>
        </is>
      </c>
      <c r="C315" s="49" t="inlineStr">
        <is>
          <t>15m_only</t>
        </is>
      </c>
      <c r="D315" s="56" t="inlineStr">
        <is>
          <t>WT filter mode for mandatory reentry (e.g. 5m_or_15m). | Live read: `RANTEED_REENTRY_K_FAVORABLE_LOW', 'GUARANTEED_REENTRY_K_HIGH_BLOCK', 'GUARANTEED`</t>
        </is>
      </c>
      <c r="E315" s="56" t="inlineStr">
        <is>
          <t>GLOBAL_CHECK, STOCKS_EXIT</t>
        </is>
      </c>
      <c r="F315" s="54" t="inlineStr">
        <is>
          <t>GLOBAL_CHECK, STOCKS_EXIT</t>
        </is>
      </c>
      <c r="G315" s="56" t="inlineStr">
        <is>
          <t>MANDATORY_REENTRY_WT_MODE</t>
        </is>
      </c>
      <c r="H315" s="54" t="inlineStr">
        <is>
          <t>SPECIFIC — only gated switches</t>
        </is>
      </c>
      <c r="I315" s="54" t="inlineStr">
        <is>
          <t>LIVE — wired</t>
        </is>
      </c>
      <c r="J315" s="54" t="n"/>
      <c r="K315" s="51" t="inlineStr">
        <is>
          <t>—</t>
        </is>
      </c>
      <c r="L315" s="51" t="inlineStr">
        <is>
          <t>15m_only, alt</t>
        </is>
      </c>
      <c r="M315" s="51" t="inlineStr">
        <is>
          <t>15m_only</t>
        </is>
      </c>
      <c r="N315" s="51" t="inlineStr">
        <is>
          <t>param</t>
        </is>
      </c>
      <c r="O315" s="51" t="inlineStr">
        <is>
          <t>MANDATORY_REENTRY_WT_FILTER_TF_MODE</t>
        </is>
      </c>
      <c r="P315" s="51" t="inlineStr">
        <is>
          <t>getattr(cfg,"MANDATORY_REENTRY_WT_FILTER_TF_MODE")</t>
        </is>
      </c>
      <c r="Q315" s="35" t="inlineStr">
        <is>
          <t>YES</t>
        </is>
      </c>
    </row>
    <row r="316" ht="15.75" customHeight="1" s="67">
      <c r="A316" s="54" t="n">
        <v>88</v>
      </c>
      <c r="B316" s="55" t="inlineStr">
        <is>
          <t>MANDATORY_REENTRY_WT_FILTER_TF_MODE</t>
        </is>
      </c>
      <c r="C316" s="53" t="inlineStr">
        <is>
          <t>15m_only_ALT</t>
        </is>
      </c>
      <c r="D316" s="56" t="inlineStr">
        <is>
          <t>WT filter mode for mandatory reentry (e.g. 5m_or_15m). | Live read: `RANTEED_REENTRY_K_FAVORABLE_LOW', 'GUARANTEED_REENTRY_K_HIGH_BLOCK', 'GUARANTEED`</t>
        </is>
      </c>
      <c r="E316" s="56" t="inlineStr">
        <is>
          <t>GLOBAL_CHECK, STOCKS_EXIT</t>
        </is>
      </c>
      <c r="F316" s="54" t="inlineStr">
        <is>
          <t>GLOBAL_CHECK, STOCKS_EXIT</t>
        </is>
      </c>
      <c r="G316" s="56" t="inlineStr">
        <is>
          <t>MANDATORY_REENTRY_WT_MODE</t>
        </is>
      </c>
      <c r="H316" s="54" t="inlineStr">
        <is>
          <t>SPECIFIC — only gated switches</t>
        </is>
      </c>
      <c r="I316" s="54" t="inlineStr">
        <is>
          <t>LIVE — wired</t>
        </is>
      </c>
      <c r="J316" s="54" t="n"/>
      <c r="K316" s="51" t="inlineStr">
        <is>
          <t>—</t>
        </is>
      </c>
      <c r="L316" s="51" t="inlineStr">
        <is>
          <t>15m_only, alt</t>
        </is>
      </c>
      <c r="M316" s="51" t="inlineStr">
        <is>
          <t>15m_only</t>
        </is>
      </c>
      <c r="N316" s="51" t="inlineStr">
        <is>
          <t>param</t>
        </is>
      </c>
      <c r="O316" s="51" t="inlineStr">
        <is>
          <t>MANDATORY_REENTRY_WT_FILTER_TF_MODE</t>
        </is>
      </c>
      <c r="P316" s="51" t="inlineStr">
        <is>
          <t>getattr(cfg,"MANDATORY_REENTRY_WT_FILTER_TF_MODE")</t>
        </is>
      </c>
      <c r="Q316" s="35" t="inlineStr">
        <is>
          <t>NO</t>
        </is>
      </c>
    </row>
    <row r="317" ht="15.75" customHeight="1" s="67">
      <c r="A317" s="47" t="n">
        <v>89</v>
      </c>
      <c r="B317" s="48" t="inlineStr">
        <is>
          <t>MANDATORY_REENTRY_WT_FILTER_VELOCITY_RATIO</t>
        </is>
      </c>
      <c r="C317" s="49" t="inlineStr">
        <is>
          <t>0.90</t>
        </is>
      </c>
      <c r="D317"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50" t="inlineStr">
        <is>
          <t>GLOBAL_CHECK, STOCKS_EXIT</t>
        </is>
      </c>
      <c r="F317" s="47" t="inlineStr">
        <is>
          <t>GLOBAL_CHECK, STOCKS_EXIT</t>
        </is>
      </c>
      <c r="G317" s="50" t="inlineStr">
        <is>
          <t>MANDATORY_REENTRY_WT_FILTER_VELO</t>
        </is>
      </c>
      <c r="H317" s="47" t="inlineStr">
        <is>
          <t>GENERAL</t>
        </is>
      </c>
      <c r="I317" s="47" t="inlineStr">
        <is>
          <t>LIVE — wired</t>
        </is>
      </c>
      <c r="J317" s="47" t="n"/>
      <c r="K317" s="51" t="inlineStr">
        <is>
          <t>—</t>
        </is>
      </c>
      <c r="L317" s="51" t="inlineStr">
        <is>
          <t>0.90, alt</t>
        </is>
      </c>
      <c r="M317" s="51" t="inlineStr">
        <is>
          <t>0.90</t>
        </is>
      </c>
      <c r="N317" s="51" t="inlineStr">
        <is>
          <t>param</t>
        </is>
      </c>
      <c r="O317" s="51" t="inlineStr">
        <is>
          <t>MANDATORY_REENTRY_WT_FILTER_VELOCITY_RATIO</t>
        </is>
      </c>
      <c r="P317" s="51" t="inlineStr">
        <is>
          <t>getattr(cfg,"MANDATORY_REENTRY_WT_FILTER_VELOCITY_RATIO")</t>
        </is>
      </c>
      <c r="Q317" s="35" t="inlineStr">
        <is>
          <t>YES</t>
        </is>
      </c>
    </row>
    <row r="318" ht="15.75" customHeight="1" s="67">
      <c r="A318" s="47" t="n">
        <v>89</v>
      </c>
      <c r="B318" s="52" t="inlineStr">
        <is>
          <t>MANDATORY_REENTRY_WT_FILTER_VELOCITY_RATIO</t>
        </is>
      </c>
      <c r="C318" s="53" t="inlineStr">
        <is>
          <t>0.90_ALT</t>
        </is>
      </c>
      <c r="D318"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50" t="inlineStr">
        <is>
          <t>GLOBAL_CHECK, STOCKS_EXIT</t>
        </is>
      </c>
      <c r="F318" s="47" t="inlineStr">
        <is>
          <t>GLOBAL_CHECK, STOCKS_EXIT</t>
        </is>
      </c>
      <c r="G318" s="50" t="inlineStr">
        <is>
          <t>MANDATORY_REENTRY_WT_FILTER_VELO</t>
        </is>
      </c>
      <c r="H318" s="47" t="inlineStr">
        <is>
          <t>GENERAL</t>
        </is>
      </c>
      <c r="I318" s="47" t="inlineStr">
        <is>
          <t>LIVE — wired</t>
        </is>
      </c>
      <c r="J318" s="47" t="n"/>
      <c r="K318" s="51" t="inlineStr">
        <is>
          <t>—</t>
        </is>
      </c>
      <c r="L318" s="51" t="inlineStr">
        <is>
          <t>0.90, alt</t>
        </is>
      </c>
      <c r="M318" s="51" t="inlineStr">
        <is>
          <t>0.90</t>
        </is>
      </c>
      <c r="N318" s="51" t="inlineStr">
        <is>
          <t>param</t>
        </is>
      </c>
      <c r="O318" s="51" t="inlineStr">
        <is>
          <t>MANDATORY_REENTRY_WT_FILTER_VELOCITY_RATIO</t>
        </is>
      </c>
      <c r="P318" s="51" t="inlineStr">
        <is>
          <t>getattr(cfg,"MANDATORY_REENTRY_WT_FILTER_VELOCITY_RATIO")</t>
        </is>
      </c>
      <c r="Q318" s="35" t="inlineStr">
        <is>
          <t>NO</t>
        </is>
      </c>
    </row>
    <row r="319" ht="15.75" customHeight="1" s="67">
      <c r="A319" s="47" t="n">
        <v>90</v>
      </c>
      <c r="B319" s="48" t="inlineStr">
        <is>
          <t>MARKET_QUALITY_SCORE_ENABLED</t>
        </is>
      </c>
      <c r="C319" s="49" t="inlineStr">
        <is>
          <t>False</t>
        </is>
      </c>
      <c r="D319" s="50" t="inlineStr">
        <is>
          <t>Market quality score gate (choppiness). | Live read: `'MARKET_QUALITY_SCORE_ENABLED_TRADIER', 'MARK_PRICE_MAX_STALENESS', 'MAX_ALLOWED`</t>
        </is>
      </c>
      <c r="E319" s="50" t="inlineStr">
        <is>
          <t>ENTRY, GLOBAL_CHECK, STOCKS_EXIT</t>
        </is>
      </c>
      <c r="F319" s="47" t="inlineStr">
        <is>
          <t>ENTRY, GLOBAL_CHECK, STOCKS_EXIT</t>
        </is>
      </c>
      <c r="G319" s="50" t="inlineStr">
        <is>
          <t>MARKET_QUALITY_SCORE_ENABLED</t>
        </is>
      </c>
      <c r="H319" s="47" t="inlineStr">
        <is>
          <t>GENERAL — uniform</t>
        </is>
      </c>
      <c r="I319" s="47" t="inlineStr">
        <is>
          <t>LIVE — wired</t>
        </is>
      </c>
      <c r="J319" s="47" t="n"/>
      <c r="K319" s="51" t="inlineStr">
        <is>
          <t>—</t>
        </is>
      </c>
      <c r="L319" s="51" t="inlineStr">
        <is>
          <t>False, True (2)</t>
        </is>
      </c>
      <c r="M319" s="51" t="inlineStr">
        <is>
          <t>False</t>
        </is>
      </c>
      <c r="N319" s="51" t="inlineStr">
        <is>
          <t>bool gate</t>
        </is>
      </c>
      <c r="O319" s="51" t="inlineStr">
        <is>
          <t>MARKET_QUALITY_SCORE_ENABLED</t>
        </is>
      </c>
      <c r="P319" s="51" t="inlineStr">
        <is>
          <t>getattr(cfg,"MARKET_QUALITY_SCORE_ENABLED")</t>
        </is>
      </c>
      <c r="Q319" s="35" t="inlineStr">
        <is>
          <t>YES</t>
        </is>
      </c>
    </row>
    <row r="320" ht="15.75" customHeight="1" s="67">
      <c r="A320" s="47" t="n">
        <v>90</v>
      </c>
      <c r="B320" s="52" t="inlineStr">
        <is>
          <t>MARKET_QUALITY_SCORE_ENABLED</t>
        </is>
      </c>
      <c r="C320" s="53" t="inlineStr">
        <is>
          <t>True</t>
        </is>
      </c>
      <c r="D320" s="50" t="inlineStr">
        <is>
          <t>Market quality score gate (choppiness). | Live read: `'MARKET_QUALITY_SCORE_ENABLED_TRADIER', 'MARK_PRICE_MAX_STALENESS', 'MAX_ALLOWED`</t>
        </is>
      </c>
      <c r="E320" s="50" t="inlineStr">
        <is>
          <t>ENTRY, GLOBAL_CHECK, STOCKS_EXIT</t>
        </is>
      </c>
      <c r="F320" s="47" t="inlineStr">
        <is>
          <t>ENTRY, GLOBAL_CHECK, STOCKS_EXIT</t>
        </is>
      </c>
      <c r="G320" s="50" t="inlineStr">
        <is>
          <t>MARKET_QUALITY_SCORE_ENABLED</t>
        </is>
      </c>
      <c r="H320" s="47" t="inlineStr">
        <is>
          <t>GENERAL — uniform</t>
        </is>
      </c>
      <c r="I320" s="47" t="inlineStr">
        <is>
          <t>LIVE — wired</t>
        </is>
      </c>
      <c r="J320" s="47" t="n"/>
      <c r="K320" s="51" t="inlineStr">
        <is>
          <t>—</t>
        </is>
      </c>
      <c r="L320" s="51" t="inlineStr">
        <is>
          <t>False, True (2)</t>
        </is>
      </c>
      <c r="M320" s="51" t="inlineStr">
        <is>
          <t>False</t>
        </is>
      </c>
      <c r="N320" s="51" t="inlineStr">
        <is>
          <t>bool gate</t>
        </is>
      </c>
      <c r="O320" s="51" t="inlineStr">
        <is>
          <t>MARKET_QUALITY_SCORE_ENABLED</t>
        </is>
      </c>
      <c r="P320" s="51" t="inlineStr">
        <is>
          <t>getattr(cfg,"MARKET_QUALITY_SCORE_ENABLED")</t>
        </is>
      </c>
      <c r="Q320" s="35" t="inlineStr">
        <is>
          <t>NO</t>
        </is>
      </c>
    </row>
    <row r="321" ht="15.75" customHeight="1" s="67">
      <c r="A321" s="47" t="n">
        <v>91</v>
      </c>
      <c r="B321" s="48" t="inlineStr">
        <is>
          <t>MI_TF_AGREE_MIN</t>
        </is>
      </c>
      <c r="C321" s="49" t="inlineStr">
        <is>
          <t>0.0</t>
        </is>
      </c>
      <c r="D321" s="50" t="inlineStr">
        <is>
          <t>Market internals: min TFs agreeing. | Live read: `STATE_FILTER_TF', 'HAIKU_WINNER_FILTER_TF', 'HOUR_OF_DAY_GATE_ENABLED', 'HTF4_CO`</t>
        </is>
      </c>
      <c r="E321" s="50" t="inlineStr">
        <is>
          <t>ENTRY, GLOBAL_CHECK, STOCKS_EXIT</t>
        </is>
      </c>
      <c r="F321" s="47" t="inlineStr">
        <is>
          <t>ENTRY, GLOBAL_CHECK, STOCKS_EXIT</t>
        </is>
      </c>
      <c r="G321" s="50" t="inlineStr">
        <is>
          <t>MI_TF_AGREE_MIN</t>
        </is>
      </c>
      <c r="H321" s="47" t="inlineStr">
        <is>
          <t>GENERAL</t>
        </is>
      </c>
      <c r="I321" s="47" t="inlineStr">
        <is>
          <t>LIVE — wired</t>
        </is>
      </c>
      <c r="J321" s="47" t="n"/>
      <c r="K321" s="51" t="inlineStr">
        <is>
          <t>—</t>
        </is>
      </c>
      <c r="L321" s="51" t="inlineStr">
        <is>
          <t>0.0, alt</t>
        </is>
      </c>
      <c r="M321" s="51" t="inlineStr">
        <is>
          <t>0.0</t>
        </is>
      </c>
      <c r="N321" s="51" t="inlineStr">
        <is>
          <t>param</t>
        </is>
      </c>
      <c r="O321" s="51" t="inlineStr">
        <is>
          <t>MI_TF_AGREE_MIN</t>
        </is>
      </c>
      <c r="P321" s="51" t="inlineStr">
        <is>
          <t>getattr(cfg,"MI_TF_AGREE_MIN")</t>
        </is>
      </c>
      <c r="Q321" s="35" t="inlineStr">
        <is>
          <t>YES</t>
        </is>
      </c>
    </row>
    <row r="322" ht="15.75" customHeight="1" s="67">
      <c r="A322" s="47" t="n">
        <v>91</v>
      </c>
      <c r="B322" s="52" t="inlineStr">
        <is>
          <t>MI_TF_AGREE_MIN</t>
        </is>
      </c>
      <c r="C322" s="53" t="inlineStr">
        <is>
          <t>0.0_ALT</t>
        </is>
      </c>
      <c r="D322" s="50" t="inlineStr">
        <is>
          <t>Market internals: min TFs agreeing. | Live read: `STATE_FILTER_TF', 'HAIKU_WINNER_FILTER_TF', 'HOUR_OF_DAY_GATE_ENABLED', 'HTF4_CO`</t>
        </is>
      </c>
      <c r="E322" s="50" t="inlineStr">
        <is>
          <t>ENTRY, GLOBAL_CHECK, STOCKS_EXIT</t>
        </is>
      </c>
      <c r="F322" s="47" t="inlineStr">
        <is>
          <t>ENTRY, GLOBAL_CHECK, STOCKS_EXIT</t>
        </is>
      </c>
      <c r="G322" s="50" t="inlineStr">
        <is>
          <t>MI_TF_AGREE_MIN</t>
        </is>
      </c>
      <c r="H322" s="47" t="inlineStr">
        <is>
          <t>GENERAL</t>
        </is>
      </c>
      <c r="I322" s="47" t="inlineStr">
        <is>
          <t>LIVE — wired</t>
        </is>
      </c>
      <c r="J322" s="47" t="n"/>
      <c r="K322" s="51" t="inlineStr">
        <is>
          <t>—</t>
        </is>
      </c>
      <c r="L322" s="51" t="inlineStr">
        <is>
          <t>0.0, alt</t>
        </is>
      </c>
      <c r="M322" s="51" t="inlineStr">
        <is>
          <t>0.0</t>
        </is>
      </c>
      <c r="N322" s="51" t="inlineStr">
        <is>
          <t>param</t>
        </is>
      </c>
      <c r="O322" s="51" t="inlineStr">
        <is>
          <t>MI_TF_AGREE_MIN</t>
        </is>
      </c>
      <c r="P322" s="51" t="inlineStr">
        <is>
          <t>getattr(cfg,"MI_TF_AGREE_MIN")</t>
        </is>
      </c>
      <c r="Q322" s="35" t="inlineStr">
        <is>
          <t>NO</t>
        </is>
      </c>
    </row>
    <row r="323" ht="15.75" customHeight="1" s="67">
      <c r="A323" s="54" t="n">
        <v>92</v>
      </c>
      <c r="B323" s="55" t="inlineStr">
        <is>
          <t>MOM3_FILTER_TF</t>
        </is>
      </c>
      <c r="C323" s="53" t="inlineStr">
        <is>
          <t>OFF</t>
        </is>
      </c>
      <c r="D323" s="56" t="inlineStr">
        <is>
          <t>MOM3 momentum gate TF. | Live read: `HAIKU_WINNER_FILTER_TF', 'HOUR_OF_DAY_GATE_ENABLED', 'HTF4_CONF', 'HTF_ALIGN_REQ`</t>
        </is>
      </c>
      <c r="E323" s="56" t="inlineStr">
        <is>
          <t>GLOBAL_CHECK</t>
        </is>
      </c>
      <c r="F323" s="54" t="inlineStr">
        <is>
          <t>GLOBAL_CHECK</t>
        </is>
      </c>
      <c r="G323" s="56" t="inlineStr">
        <is>
          <t>MOM3</t>
        </is>
      </c>
      <c r="H323" s="54" t="inlineStr">
        <is>
          <t>SPECIFIC — only gated switches</t>
        </is>
      </c>
      <c r="I323" s="54" t="inlineStr">
        <is>
          <t>LIVE — wired</t>
        </is>
      </c>
      <c r="J323" s="54" t="n"/>
      <c r="K323" s="51" t="inlineStr">
        <is>
          <t>1/4</t>
        </is>
      </c>
      <c r="L323" s="51" t="inlineStr">
        <is>
          <t>OFF, 15m, 1h, 4h, D (5 options)</t>
        </is>
      </c>
      <c r="M323" s="51" t="inlineStr">
        <is>
          <t>15m</t>
        </is>
      </c>
      <c r="N323" s="51" t="inlineStr">
        <is>
          <t>TF selector</t>
        </is>
      </c>
      <c r="O323" s="51" t="inlineStr">
        <is>
          <t>MOM3_FILTER_TF</t>
        </is>
      </c>
      <c r="P323" s="51" t="inlineStr">
        <is>
          <t>getattr(cfg,"MOM3_FILTER_TF")</t>
        </is>
      </c>
      <c r="Q323" s="35" t="inlineStr">
        <is>
          <t>NO</t>
        </is>
      </c>
    </row>
    <row r="324" ht="15.75" customHeight="1" s="67">
      <c r="A324" s="54" t="n">
        <v>92</v>
      </c>
      <c r="B324" s="55" t="inlineStr">
        <is>
          <t>MOM3_FILTER_TF</t>
        </is>
      </c>
      <c r="C324" s="53" t="inlineStr">
        <is>
          <t>D</t>
        </is>
      </c>
      <c r="D324" s="56" t="inlineStr">
        <is>
          <t>MOM3 momentum gate TF. | Live read: `HAIKU_WINNER_FILTER_TF', 'HOUR_OF_DAY_GATE_ENABLED', 'HTF4_CONF', 'HTF_ALIGN_REQ`</t>
        </is>
      </c>
      <c r="E324" s="56" t="inlineStr">
        <is>
          <t>GLOBAL_CHECK</t>
        </is>
      </c>
      <c r="F324" s="54" t="inlineStr">
        <is>
          <t>GLOBAL_CHECK</t>
        </is>
      </c>
      <c r="G324" s="56" t="inlineStr">
        <is>
          <t>MOM3</t>
        </is>
      </c>
      <c r="H324" s="54" t="inlineStr">
        <is>
          <t>SPECIFIC — only gated switches</t>
        </is>
      </c>
      <c r="I324" s="54" t="inlineStr">
        <is>
          <t>LIVE — wired</t>
        </is>
      </c>
      <c r="J324" s="54" t="n"/>
      <c r="K324" s="51" t="inlineStr">
        <is>
          <t>1/4</t>
        </is>
      </c>
      <c r="L324" s="51" t="inlineStr">
        <is>
          <t>OFF, 15m, 1h, 4h, D (5 options)</t>
        </is>
      </c>
      <c r="M324" s="51" t="inlineStr">
        <is>
          <t>15m</t>
        </is>
      </c>
      <c r="N324" s="51" t="inlineStr">
        <is>
          <t>TF selector</t>
        </is>
      </c>
      <c r="O324" s="51" t="inlineStr">
        <is>
          <t>MOM3_FILTER_TF</t>
        </is>
      </c>
      <c r="P324" s="51" t="inlineStr">
        <is>
          <t>getattr(cfg,"MOM3_FILTER_TF")</t>
        </is>
      </c>
      <c r="Q324" s="35" t="inlineStr">
        <is>
          <t>NO</t>
        </is>
      </c>
    </row>
    <row r="325" ht="15.75" customHeight="1" s="67">
      <c r="A325" s="54" t="n">
        <v>92</v>
      </c>
      <c r="B325" s="55" t="inlineStr">
        <is>
          <t>MOM3_FILTER_TF</t>
        </is>
      </c>
      <c r="C325" s="53" t="inlineStr">
        <is>
          <t>4h</t>
        </is>
      </c>
      <c r="D325" s="56" t="inlineStr">
        <is>
          <t>MOM3 momentum gate TF. | Live read: `HAIKU_WINNER_FILTER_TF', 'HOUR_OF_DAY_GATE_ENABLED', 'HTF4_CONF', 'HTF_ALIGN_REQ`</t>
        </is>
      </c>
      <c r="E325" s="56" t="inlineStr">
        <is>
          <t>GLOBAL_CHECK</t>
        </is>
      </c>
      <c r="F325" s="54" t="inlineStr">
        <is>
          <t>GLOBAL_CHECK</t>
        </is>
      </c>
      <c r="G325" s="56" t="inlineStr">
        <is>
          <t>MOM3</t>
        </is>
      </c>
      <c r="H325" s="54" t="inlineStr">
        <is>
          <t>SPECIFIC — only gated switches</t>
        </is>
      </c>
      <c r="I325" s="54" t="inlineStr">
        <is>
          <t>LIVE — wired</t>
        </is>
      </c>
      <c r="J325" s="54" t="n"/>
      <c r="K325" s="51" t="inlineStr">
        <is>
          <t>1/4</t>
        </is>
      </c>
      <c r="L325" s="51" t="inlineStr">
        <is>
          <t>OFF, 15m, 1h, 4h, D (5 options)</t>
        </is>
      </c>
      <c r="M325" s="51" t="inlineStr">
        <is>
          <t>15m</t>
        </is>
      </c>
      <c r="N325" s="51" t="inlineStr">
        <is>
          <t>TF selector</t>
        </is>
      </c>
      <c r="O325" s="51" t="inlineStr">
        <is>
          <t>MOM3_FILTER_TF</t>
        </is>
      </c>
      <c r="P325" s="51" t="inlineStr">
        <is>
          <t>getattr(cfg,"MOM3_FILTER_TF")</t>
        </is>
      </c>
      <c r="Q325" s="35" t="inlineStr">
        <is>
          <t>NO</t>
        </is>
      </c>
    </row>
    <row r="326" ht="15.75" customHeight="1" s="67">
      <c r="A326" s="54" t="n">
        <v>92</v>
      </c>
      <c r="B326" s="55" t="inlineStr">
        <is>
          <t>MOM3_FILTER_TF</t>
        </is>
      </c>
      <c r="C326" s="53" t="inlineStr">
        <is>
          <t>1h</t>
        </is>
      </c>
      <c r="D326" s="56" t="inlineStr">
        <is>
          <t>MOM3 momentum gate TF. | Live read: `HAIKU_WINNER_FILTER_TF', 'HOUR_OF_DAY_GATE_ENABLED', 'HTF4_CONF', 'HTF_ALIGN_REQ`</t>
        </is>
      </c>
      <c r="E326" s="56" t="inlineStr">
        <is>
          <t>GLOBAL_CHECK</t>
        </is>
      </c>
      <c r="F326" s="54" t="inlineStr">
        <is>
          <t>GLOBAL_CHECK</t>
        </is>
      </c>
      <c r="G326" s="56" t="inlineStr">
        <is>
          <t>MOM3</t>
        </is>
      </c>
      <c r="H326" s="54" t="inlineStr">
        <is>
          <t>SPECIFIC — only gated switches</t>
        </is>
      </c>
      <c r="I326" s="54" t="inlineStr">
        <is>
          <t>LIVE — wired</t>
        </is>
      </c>
      <c r="J326" s="54" t="n"/>
      <c r="K326" s="51" t="inlineStr">
        <is>
          <t>1/4</t>
        </is>
      </c>
      <c r="L326" s="51" t="inlineStr">
        <is>
          <t>OFF, 15m, 1h, 4h, D (5 options)</t>
        </is>
      </c>
      <c r="M326" s="51" t="inlineStr">
        <is>
          <t>15m</t>
        </is>
      </c>
      <c r="N326" s="51" t="inlineStr">
        <is>
          <t>TF selector</t>
        </is>
      </c>
      <c r="O326" s="51" t="inlineStr">
        <is>
          <t>MOM3_FILTER_TF</t>
        </is>
      </c>
      <c r="P326" s="51" t="inlineStr">
        <is>
          <t>getattr(cfg,"MOM3_FILTER_TF")</t>
        </is>
      </c>
      <c r="Q326" s="35" t="inlineStr">
        <is>
          <t>NO</t>
        </is>
      </c>
    </row>
    <row r="327" ht="15.75" customHeight="1" s="67">
      <c r="A327" s="54" t="n">
        <v>92</v>
      </c>
      <c r="B327" s="57" t="inlineStr">
        <is>
          <t>MOM3_FILTER_TF</t>
        </is>
      </c>
      <c r="C327" s="49" t="inlineStr">
        <is>
          <t>15m</t>
        </is>
      </c>
      <c r="D327" s="56" t="inlineStr">
        <is>
          <t>MOM3 momentum gate TF. | Live read: `HAIKU_WINNER_FILTER_TF', 'HOUR_OF_DAY_GATE_ENABLED', 'HTF4_CONF', 'HTF_ALIGN_REQ`</t>
        </is>
      </c>
      <c r="E327" s="56" t="inlineStr">
        <is>
          <t>GLOBAL_CHECK</t>
        </is>
      </c>
      <c r="F327" s="54" t="inlineStr">
        <is>
          <t>GLOBAL_CHECK</t>
        </is>
      </c>
      <c r="G327" s="56" t="inlineStr">
        <is>
          <t>MOM3</t>
        </is>
      </c>
      <c r="H327" s="54" t="inlineStr">
        <is>
          <t>SPECIFIC — only gated switches</t>
        </is>
      </c>
      <c r="I327" s="54" t="inlineStr">
        <is>
          <t>LIVE — wired</t>
        </is>
      </c>
      <c r="J327" s="54" t="n"/>
      <c r="K327" s="51" t="inlineStr">
        <is>
          <t>1/4</t>
        </is>
      </c>
      <c r="L327" s="51" t="inlineStr">
        <is>
          <t>OFF, 15m, 1h, 4h, D (5 options)</t>
        </is>
      </c>
      <c r="M327" s="51" t="inlineStr">
        <is>
          <t>15m</t>
        </is>
      </c>
      <c r="N327" s="51" t="inlineStr">
        <is>
          <t>TF selector</t>
        </is>
      </c>
      <c r="O327" s="51" t="inlineStr">
        <is>
          <t>MOM3_FILTER_TF</t>
        </is>
      </c>
      <c r="P327" s="51" t="inlineStr">
        <is>
          <t>getattr(cfg,"MOM3_FILTER_TF")</t>
        </is>
      </c>
      <c r="Q327" s="35" t="inlineStr">
        <is>
          <t>YES</t>
        </is>
      </c>
    </row>
    <row r="328" ht="15.75" customHeight="1" s="67">
      <c r="A328" s="54" t="n">
        <v>93</v>
      </c>
      <c r="B328" s="55" t="inlineStr">
        <is>
          <t>MOMENTUM_BREAKOUT_FILTER_TF</t>
        </is>
      </c>
      <c r="C328" s="53" t="inlineStr">
        <is>
          <t>OFF</t>
        </is>
      </c>
      <c r="D328" s="56" t="inlineStr">
        <is>
          <t>Momentum breakout confirmation TF. | Live read: `PLY_TO_OPEN', 'HTF_GATE_BYPASS_RZ', 'HTF_GATE_D_MANDATORY', 'HTF_GATE_MIN_CONFIR`</t>
        </is>
      </c>
      <c r="E328" s="56" t="inlineStr">
        <is>
          <t>GLOBAL_CHECK</t>
        </is>
      </c>
      <c r="F328" s="54" t="inlineStr">
        <is>
          <t>GLOBAL_CHECK</t>
        </is>
      </c>
      <c r="G328" s="56" t="inlineStr">
        <is>
          <t>MOMENTUM_BREAKOUT</t>
        </is>
      </c>
      <c r="H328" s="54" t="inlineStr">
        <is>
          <t>SPECIFIC — only gated switches</t>
        </is>
      </c>
      <c r="I328" s="54" t="inlineStr">
        <is>
          <t>LIVE — wired</t>
        </is>
      </c>
      <c r="J328" s="54" t="n"/>
      <c r="K328" s="51" t="inlineStr">
        <is>
          <t>1/4</t>
        </is>
      </c>
      <c r="L328" s="51" t="inlineStr">
        <is>
          <t>OFF, 15m, 1h, 4h, D (5 options)</t>
        </is>
      </c>
      <c r="M328" s="51" t="inlineStr">
        <is>
          <t>15m</t>
        </is>
      </c>
      <c r="N328" s="51" t="inlineStr">
        <is>
          <t>TF selector</t>
        </is>
      </c>
      <c r="O328" s="51" t="inlineStr">
        <is>
          <t>MOMENTUM_BREAKOUT_FILTER_TF</t>
        </is>
      </c>
      <c r="P328" s="51" t="inlineStr">
        <is>
          <t>getattr(cfg,"MOMENTUM_BREAKOUT_FILTER_TF")</t>
        </is>
      </c>
      <c r="Q328" s="35" t="inlineStr">
        <is>
          <t>NO</t>
        </is>
      </c>
    </row>
    <row r="329" ht="15.75" customHeight="1" s="67">
      <c r="A329" s="54" t="n">
        <v>93</v>
      </c>
      <c r="B329" s="55" t="inlineStr">
        <is>
          <t>MOMENTUM_BREAKOUT_FILTER_TF</t>
        </is>
      </c>
      <c r="C329" s="53" t="inlineStr">
        <is>
          <t>D</t>
        </is>
      </c>
      <c r="D329" s="56" t="inlineStr">
        <is>
          <t>Momentum breakout confirmation TF. | Live read: `PLY_TO_OPEN', 'HTF_GATE_BYPASS_RZ', 'HTF_GATE_D_MANDATORY', 'HTF_GATE_MIN_CONFIR`</t>
        </is>
      </c>
      <c r="E329" s="56" t="inlineStr">
        <is>
          <t>GLOBAL_CHECK</t>
        </is>
      </c>
      <c r="F329" s="54" t="inlineStr">
        <is>
          <t>GLOBAL_CHECK</t>
        </is>
      </c>
      <c r="G329" s="56" t="inlineStr">
        <is>
          <t>MOMENTUM_BREAKOUT</t>
        </is>
      </c>
      <c r="H329" s="54" t="inlineStr">
        <is>
          <t>SPECIFIC — only gated switches</t>
        </is>
      </c>
      <c r="I329" s="54" t="inlineStr">
        <is>
          <t>LIVE — wired</t>
        </is>
      </c>
      <c r="J329" s="54" t="n"/>
      <c r="K329" s="51" t="inlineStr">
        <is>
          <t>1/4</t>
        </is>
      </c>
      <c r="L329" s="51" t="inlineStr">
        <is>
          <t>OFF, 15m, 1h, 4h, D (5 options)</t>
        </is>
      </c>
      <c r="M329" s="51" t="inlineStr">
        <is>
          <t>15m</t>
        </is>
      </c>
      <c r="N329" s="51" t="inlineStr">
        <is>
          <t>TF selector</t>
        </is>
      </c>
      <c r="O329" s="51" t="inlineStr">
        <is>
          <t>MOMENTUM_BREAKOUT_FILTER_TF</t>
        </is>
      </c>
      <c r="P329" s="51" t="inlineStr">
        <is>
          <t>getattr(cfg,"MOMENTUM_BREAKOUT_FILTER_TF")</t>
        </is>
      </c>
      <c r="Q329" s="35" t="inlineStr">
        <is>
          <t>NO</t>
        </is>
      </c>
    </row>
    <row r="330" ht="15.75" customHeight="1" s="67">
      <c r="A330" s="54" t="n">
        <v>93</v>
      </c>
      <c r="B330" s="55" t="inlineStr">
        <is>
          <t>MOMENTUM_BREAKOUT_FILTER_TF</t>
        </is>
      </c>
      <c r="C330" s="53" t="inlineStr">
        <is>
          <t>4h</t>
        </is>
      </c>
      <c r="D330" s="56" t="inlineStr">
        <is>
          <t>Momentum breakout confirmation TF. | Live read: `PLY_TO_OPEN', 'HTF_GATE_BYPASS_RZ', 'HTF_GATE_D_MANDATORY', 'HTF_GATE_MIN_CONFIR`</t>
        </is>
      </c>
      <c r="E330" s="56" t="inlineStr">
        <is>
          <t>GLOBAL_CHECK</t>
        </is>
      </c>
      <c r="F330" s="54" t="inlineStr">
        <is>
          <t>GLOBAL_CHECK</t>
        </is>
      </c>
      <c r="G330" s="56" t="inlineStr">
        <is>
          <t>MOMENTUM_BREAKOUT</t>
        </is>
      </c>
      <c r="H330" s="54" t="inlineStr">
        <is>
          <t>SPECIFIC — only gated switches</t>
        </is>
      </c>
      <c r="I330" s="54" t="inlineStr">
        <is>
          <t>LIVE — wired</t>
        </is>
      </c>
      <c r="J330" s="54" t="n"/>
      <c r="K330" s="51" t="inlineStr">
        <is>
          <t>1/4</t>
        </is>
      </c>
      <c r="L330" s="51" t="inlineStr">
        <is>
          <t>OFF, 15m, 1h, 4h, D (5 options)</t>
        </is>
      </c>
      <c r="M330" s="51" t="inlineStr">
        <is>
          <t>15m</t>
        </is>
      </c>
      <c r="N330" s="51" t="inlineStr">
        <is>
          <t>TF selector</t>
        </is>
      </c>
      <c r="O330" s="51" t="inlineStr">
        <is>
          <t>MOMENTUM_BREAKOUT_FILTER_TF</t>
        </is>
      </c>
      <c r="P330" s="51" t="inlineStr">
        <is>
          <t>getattr(cfg,"MOMENTUM_BREAKOUT_FILTER_TF")</t>
        </is>
      </c>
      <c r="Q330" s="35" t="inlineStr">
        <is>
          <t>NO</t>
        </is>
      </c>
    </row>
    <row r="331" ht="15.75" customHeight="1" s="67">
      <c r="A331" s="54" t="n">
        <v>93</v>
      </c>
      <c r="B331" s="55" t="inlineStr">
        <is>
          <t>MOMENTUM_BREAKOUT_FILTER_TF</t>
        </is>
      </c>
      <c r="C331" s="53" t="inlineStr">
        <is>
          <t>1h</t>
        </is>
      </c>
      <c r="D331" s="56" t="inlineStr">
        <is>
          <t>Momentum breakout confirmation TF. | Live read: `PLY_TO_OPEN', 'HTF_GATE_BYPASS_RZ', 'HTF_GATE_D_MANDATORY', 'HTF_GATE_MIN_CONFIR`</t>
        </is>
      </c>
      <c r="E331" s="56" t="inlineStr">
        <is>
          <t>GLOBAL_CHECK</t>
        </is>
      </c>
      <c r="F331" s="54" t="inlineStr">
        <is>
          <t>GLOBAL_CHECK</t>
        </is>
      </c>
      <c r="G331" s="56" t="inlineStr">
        <is>
          <t>MOMENTUM_BREAKOUT</t>
        </is>
      </c>
      <c r="H331" s="54" t="inlineStr">
        <is>
          <t>SPECIFIC — only gated switches</t>
        </is>
      </c>
      <c r="I331" s="54" t="inlineStr">
        <is>
          <t>LIVE — wired</t>
        </is>
      </c>
      <c r="J331" s="54" t="n"/>
      <c r="K331" s="51" t="inlineStr">
        <is>
          <t>1/4</t>
        </is>
      </c>
      <c r="L331" s="51" t="inlineStr">
        <is>
          <t>OFF, 15m, 1h, 4h, D (5 options)</t>
        </is>
      </c>
      <c r="M331" s="51" t="inlineStr">
        <is>
          <t>15m</t>
        </is>
      </c>
      <c r="N331" s="51" t="inlineStr">
        <is>
          <t>TF selector</t>
        </is>
      </c>
      <c r="O331" s="51" t="inlineStr">
        <is>
          <t>MOMENTUM_BREAKOUT_FILTER_TF</t>
        </is>
      </c>
      <c r="P331" s="51" t="inlineStr">
        <is>
          <t>getattr(cfg,"MOMENTUM_BREAKOUT_FILTER_TF")</t>
        </is>
      </c>
      <c r="Q331" s="35" t="inlineStr">
        <is>
          <t>NO</t>
        </is>
      </c>
    </row>
    <row r="332" ht="15.75" customHeight="1" s="67">
      <c r="A332" s="54" t="n">
        <v>93</v>
      </c>
      <c r="B332" s="57" t="inlineStr">
        <is>
          <t>MOMENTUM_BREAKOUT_FILTER_TF</t>
        </is>
      </c>
      <c r="C332" s="49" t="inlineStr">
        <is>
          <t>15m</t>
        </is>
      </c>
      <c r="D332" s="56" t="inlineStr">
        <is>
          <t>Momentum breakout confirmation TF. | Live read: `PLY_TO_OPEN', 'HTF_GATE_BYPASS_RZ', 'HTF_GATE_D_MANDATORY', 'HTF_GATE_MIN_CONFIR`</t>
        </is>
      </c>
      <c r="E332" s="56" t="inlineStr">
        <is>
          <t>GLOBAL_CHECK</t>
        </is>
      </c>
      <c r="F332" s="54" t="inlineStr">
        <is>
          <t>GLOBAL_CHECK</t>
        </is>
      </c>
      <c r="G332" s="56" t="inlineStr">
        <is>
          <t>MOMENTUM_BREAKOUT</t>
        </is>
      </c>
      <c r="H332" s="54" t="inlineStr">
        <is>
          <t>SPECIFIC — only gated switches</t>
        </is>
      </c>
      <c r="I332" s="54" t="inlineStr">
        <is>
          <t>LIVE — wired</t>
        </is>
      </c>
      <c r="J332" s="54" t="n"/>
      <c r="K332" s="51" t="inlineStr">
        <is>
          <t>1/4</t>
        </is>
      </c>
      <c r="L332" s="51" t="inlineStr">
        <is>
          <t>OFF, 15m, 1h, 4h, D (5 options)</t>
        </is>
      </c>
      <c r="M332" s="51" t="inlineStr">
        <is>
          <t>15m</t>
        </is>
      </c>
      <c r="N332" s="51" t="inlineStr">
        <is>
          <t>TF selector</t>
        </is>
      </c>
      <c r="O332" s="51" t="inlineStr">
        <is>
          <t>MOMENTUM_BREAKOUT_FILTER_TF</t>
        </is>
      </c>
      <c r="P332" s="51" t="inlineStr">
        <is>
          <t>getattr(cfg,"MOMENTUM_BREAKOUT_FILTER_TF")</t>
        </is>
      </c>
      <c r="Q332" s="35" t="inlineStr">
        <is>
          <t>YES</t>
        </is>
      </c>
    </row>
    <row r="333" ht="15.75" customHeight="1" s="67">
      <c r="A333" s="47" t="n">
        <v>94</v>
      </c>
      <c r="B333" s="48" t="inlineStr">
        <is>
          <t>MOVER_THRESHOLD</t>
        </is>
      </c>
      <c r="C333" s="49" t="inlineStr">
        <is>
          <t>5</t>
        </is>
      </c>
      <c r="D333" s="50" t="inlineStr">
        <is>
          <t>Mover threshold (volatility). | Live read: `_ = getattr(config, "MOVER_THRESHOLD", None)`</t>
        </is>
      </c>
      <c r="E333" s="50" t="inlineStr">
        <is>
          <t>ENTRY, GLOBAL_CHECK, STOCKS_EXIT</t>
        </is>
      </c>
      <c r="F333" s="47" t="inlineStr">
        <is>
          <t>ENTRY, GLOBAL_CHECK, STOCKS_EXIT</t>
        </is>
      </c>
      <c r="G333" s="50" t="inlineStr">
        <is>
          <t>MOVER_THRESHOLD</t>
        </is>
      </c>
      <c r="H333" s="47" t="inlineStr">
        <is>
          <t>GENERAL</t>
        </is>
      </c>
      <c r="I333" s="47" t="inlineStr">
        <is>
          <t>LIVE — wired</t>
        </is>
      </c>
      <c r="J333" s="47" t="n"/>
      <c r="K333" s="51" t="inlineStr">
        <is>
          <t>—</t>
        </is>
      </c>
      <c r="L333" s="51" t="inlineStr">
        <is>
          <t>5.0, ±25%, ±50% (4)</t>
        </is>
      </c>
      <c r="M333" s="51" t="inlineStr">
        <is>
          <t>5.0</t>
        </is>
      </c>
      <c r="N333" s="51" t="inlineStr">
        <is>
          <t>threshold</t>
        </is>
      </c>
      <c r="O333" s="51" t="inlineStr">
        <is>
          <t>MOVER_THRESHOLD</t>
        </is>
      </c>
      <c r="P333" s="51" t="inlineStr">
        <is>
          <t>getattr(cfg,"MOVER_THRESHOLD")</t>
        </is>
      </c>
      <c r="Q333" s="35" t="inlineStr">
        <is>
          <t>YES</t>
        </is>
      </c>
    </row>
    <row r="334" ht="15.75" customHeight="1" s="67">
      <c r="A334" s="47" t="n">
        <v>94</v>
      </c>
      <c r="B334" s="52" t="inlineStr">
        <is>
          <t>MOVER_THRESHOLD</t>
        </is>
      </c>
      <c r="C334" s="53" t="inlineStr">
        <is>
          <t>6.25</t>
        </is>
      </c>
      <c r="D334" s="50" t="inlineStr">
        <is>
          <t>Mover threshold (volatility). | Live read: `_ = getattr(config, "MOVER_THRESHOLD", None)`</t>
        </is>
      </c>
      <c r="E334" s="50" t="inlineStr">
        <is>
          <t>ENTRY, GLOBAL_CHECK, STOCKS_EXIT</t>
        </is>
      </c>
      <c r="F334" s="47" t="inlineStr">
        <is>
          <t>ENTRY, GLOBAL_CHECK, STOCKS_EXIT</t>
        </is>
      </c>
      <c r="G334" s="50" t="inlineStr">
        <is>
          <t>MOVER_THRESHOLD</t>
        </is>
      </c>
      <c r="H334" s="47" t="inlineStr">
        <is>
          <t>GENERAL</t>
        </is>
      </c>
      <c r="I334" s="47" t="inlineStr">
        <is>
          <t>LIVE — wired</t>
        </is>
      </c>
      <c r="J334" s="47" t="n"/>
      <c r="K334" s="51" t="inlineStr">
        <is>
          <t>—</t>
        </is>
      </c>
      <c r="L334" s="51" t="inlineStr">
        <is>
          <t>5.0, ±25%, ±50% (4)</t>
        </is>
      </c>
      <c r="M334" s="51" t="inlineStr">
        <is>
          <t>5.0</t>
        </is>
      </c>
      <c r="N334" s="51" t="inlineStr">
        <is>
          <t>threshold</t>
        </is>
      </c>
      <c r="O334" s="51" t="inlineStr">
        <is>
          <t>MOVER_THRESHOLD</t>
        </is>
      </c>
      <c r="P334" s="51" t="inlineStr">
        <is>
          <t>getattr(cfg,"MOVER_THRESHOLD")</t>
        </is>
      </c>
      <c r="Q334" s="35" t="inlineStr">
        <is>
          <t>NO</t>
        </is>
      </c>
    </row>
    <row r="335" ht="15.75" customHeight="1" s="67">
      <c r="A335" s="47" t="n">
        <v>94</v>
      </c>
      <c r="B335" s="52" t="inlineStr">
        <is>
          <t>MOVER_THRESHOLD</t>
        </is>
      </c>
      <c r="C335" s="53" t="inlineStr">
        <is>
          <t>3.75</t>
        </is>
      </c>
      <c r="D335" s="50" t="inlineStr">
        <is>
          <t>Mover threshold (volatility). | Live read: `_ = getattr(config, "MOVER_THRESHOLD", None)`</t>
        </is>
      </c>
      <c r="E335" s="50" t="inlineStr">
        <is>
          <t>ENTRY, GLOBAL_CHECK, STOCKS_EXIT</t>
        </is>
      </c>
      <c r="F335" s="47" t="inlineStr">
        <is>
          <t>ENTRY, GLOBAL_CHECK, STOCKS_EXIT</t>
        </is>
      </c>
      <c r="G335" s="50" t="inlineStr">
        <is>
          <t>MOVER_THRESHOLD</t>
        </is>
      </c>
      <c r="H335" s="47" t="inlineStr">
        <is>
          <t>GENERAL</t>
        </is>
      </c>
      <c r="I335" s="47" t="inlineStr">
        <is>
          <t>LIVE — wired</t>
        </is>
      </c>
      <c r="J335" s="47" t="n"/>
      <c r="K335" s="51" t="inlineStr">
        <is>
          <t>—</t>
        </is>
      </c>
      <c r="L335" s="51" t="inlineStr">
        <is>
          <t>5.0, ±25%, ±50% (4)</t>
        </is>
      </c>
      <c r="M335" s="51" t="inlineStr">
        <is>
          <t>5.0</t>
        </is>
      </c>
      <c r="N335" s="51" t="inlineStr">
        <is>
          <t>threshold</t>
        </is>
      </c>
      <c r="O335" s="51" t="inlineStr">
        <is>
          <t>MOVER_THRESHOLD</t>
        </is>
      </c>
      <c r="P335" s="51" t="inlineStr">
        <is>
          <t>getattr(cfg,"MOVER_THRESHOLD")</t>
        </is>
      </c>
      <c r="Q335" s="35" t="inlineStr">
        <is>
          <t>NO</t>
        </is>
      </c>
    </row>
    <row r="336" ht="15.75" customHeight="1" s="67">
      <c r="A336" s="47" t="n">
        <v>94</v>
      </c>
      <c r="B336" s="52" t="inlineStr">
        <is>
          <t>MOVER_THRESHOLD</t>
        </is>
      </c>
      <c r="C336" s="53" t="inlineStr">
        <is>
          <t>2.5</t>
        </is>
      </c>
      <c r="D336" s="50" t="inlineStr">
        <is>
          <t>Mover threshold (volatility). | Live read: `_ = getattr(config, "MOVER_THRESHOLD", None)`</t>
        </is>
      </c>
      <c r="E336" s="50" t="inlineStr">
        <is>
          <t>ENTRY, GLOBAL_CHECK, STOCKS_EXIT</t>
        </is>
      </c>
      <c r="F336" s="47" t="inlineStr">
        <is>
          <t>ENTRY, GLOBAL_CHECK, STOCKS_EXIT</t>
        </is>
      </c>
      <c r="G336" s="50" t="inlineStr">
        <is>
          <t>MOVER_THRESHOLD</t>
        </is>
      </c>
      <c r="H336" s="47" t="inlineStr">
        <is>
          <t>GENERAL</t>
        </is>
      </c>
      <c r="I336" s="47" t="inlineStr">
        <is>
          <t>LIVE — wired</t>
        </is>
      </c>
      <c r="J336" s="47" t="n"/>
      <c r="K336" s="51" t="inlineStr">
        <is>
          <t>—</t>
        </is>
      </c>
      <c r="L336" s="51" t="inlineStr">
        <is>
          <t>5.0, ±25%, ±50% (4)</t>
        </is>
      </c>
      <c r="M336" s="51" t="inlineStr">
        <is>
          <t>5.0</t>
        </is>
      </c>
      <c r="N336" s="51" t="inlineStr">
        <is>
          <t>threshold</t>
        </is>
      </c>
      <c r="O336" s="51" t="inlineStr">
        <is>
          <t>MOVER_THRESHOLD</t>
        </is>
      </c>
      <c r="P336" s="51" t="inlineStr">
        <is>
          <t>getattr(cfg,"MOVER_THRESHOLD")</t>
        </is>
      </c>
      <c r="Q336" s="35" t="inlineStr">
        <is>
          <t>NO</t>
        </is>
      </c>
    </row>
    <row r="337" ht="15.75" customHeight="1" s="67">
      <c r="A337" s="54" t="n">
        <v>95</v>
      </c>
      <c r="B337" s="55" t="inlineStr">
        <is>
          <t>MTF_ARMED_ENTRIES_FILTER_TF</t>
        </is>
      </c>
      <c r="C337" s="53" t="inlineStr">
        <is>
          <t>OFF</t>
        </is>
      </c>
      <c r="D337" s="56" t="inlineStr">
        <is>
          <t>MTF armed entries confirmation TF. | Live read: `G_VETO_FIX_ENABLED', 'HTF_REGIME_ADD_MULT_PER_SMA', 'HTF_REGIME_ENABLED', 'HTF_R`</t>
        </is>
      </c>
      <c r="E337" s="56" t="inlineStr">
        <is>
          <t>GLOBAL_CHECK</t>
        </is>
      </c>
      <c r="F337" s="54" t="inlineStr">
        <is>
          <t>GLOBAL_CHECK</t>
        </is>
      </c>
      <c r="G337" s="56" t="inlineStr">
        <is>
          <t>MTF_ARMED_ENTRIES</t>
        </is>
      </c>
      <c r="H337" s="54" t="inlineStr">
        <is>
          <t>SPECIFIC — only gated switches</t>
        </is>
      </c>
      <c r="I337" s="54" t="inlineStr">
        <is>
          <t>LIVE — wired</t>
        </is>
      </c>
      <c r="J337" s="54" t="n"/>
      <c r="K337" s="51" t="inlineStr">
        <is>
          <t>1/4</t>
        </is>
      </c>
      <c r="L337" s="51" t="inlineStr">
        <is>
          <t>OFF, 15m, 1h, 4h, D (5 options)</t>
        </is>
      </c>
      <c r="M337" s="51" t="inlineStr">
        <is>
          <t>15m</t>
        </is>
      </c>
      <c r="N337" s="51" t="inlineStr">
        <is>
          <t>TF selector</t>
        </is>
      </c>
      <c r="O337" s="51" t="inlineStr">
        <is>
          <t>MTF_ARMED_ENTRIES_FILTER_TF</t>
        </is>
      </c>
      <c r="P337" s="51" t="inlineStr">
        <is>
          <t>getattr(cfg,"MTF_ARMED_ENTRIES_FILTER_TF")</t>
        </is>
      </c>
      <c r="Q337" s="35" t="inlineStr">
        <is>
          <t>NO</t>
        </is>
      </c>
    </row>
    <row r="338" ht="15.75" customHeight="1" s="67">
      <c r="A338" s="54" t="n">
        <v>95</v>
      </c>
      <c r="B338" s="55" t="inlineStr">
        <is>
          <t>MTF_ARMED_ENTRIES_FILTER_TF</t>
        </is>
      </c>
      <c r="C338" s="53" t="inlineStr">
        <is>
          <t>D</t>
        </is>
      </c>
      <c r="D338" s="56" t="inlineStr">
        <is>
          <t>MTF armed entries confirmation TF. | Live read: `G_VETO_FIX_ENABLED', 'HTF_REGIME_ADD_MULT_PER_SMA', 'HTF_REGIME_ENABLED', 'HTF_R`</t>
        </is>
      </c>
      <c r="E338" s="56" t="inlineStr">
        <is>
          <t>GLOBAL_CHECK</t>
        </is>
      </c>
      <c r="F338" s="54" t="inlineStr">
        <is>
          <t>GLOBAL_CHECK</t>
        </is>
      </c>
      <c r="G338" s="56" t="inlineStr">
        <is>
          <t>MTF_ARMED_ENTRIES</t>
        </is>
      </c>
      <c r="H338" s="54" t="inlineStr">
        <is>
          <t>SPECIFIC — only gated switches</t>
        </is>
      </c>
      <c r="I338" s="54" t="inlineStr">
        <is>
          <t>LIVE — wired</t>
        </is>
      </c>
      <c r="J338" s="54" t="n"/>
      <c r="K338" s="51" t="inlineStr">
        <is>
          <t>1/4</t>
        </is>
      </c>
      <c r="L338" s="51" t="inlineStr">
        <is>
          <t>OFF, 15m, 1h, 4h, D (5 options)</t>
        </is>
      </c>
      <c r="M338" s="51" t="inlineStr">
        <is>
          <t>15m</t>
        </is>
      </c>
      <c r="N338" s="51" t="inlineStr">
        <is>
          <t>TF selector</t>
        </is>
      </c>
      <c r="O338" s="51" t="inlineStr">
        <is>
          <t>MTF_ARMED_ENTRIES_FILTER_TF</t>
        </is>
      </c>
      <c r="P338" s="51" t="inlineStr">
        <is>
          <t>getattr(cfg,"MTF_ARMED_ENTRIES_FILTER_TF")</t>
        </is>
      </c>
      <c r="Q338" s="35" t="inlineStr">
        <is>
          <t>NO</t>
        </is>
      </c>
    </row>
    <row r="339" ht="15.75" customHeight="1" s="67">
      <c r="A339" s="54" t="n">
        <v>95</v>
      </c>
      <c r="B339" s="55" t="inlineStr">
        <is>
          <t>MTF_ARMED_ENTRIES_FILTER_TF</t>
        </is>
      </c>
      <c r="C339" s="53" t="inlineStr">
        <is>
          <t>4h</t>
        </is>
      </c>
      <c r="D339" s="56" t="inlineStr">
        <is>
          <t>MTF armed entries confirmation TF. | Live read: `G_VETO_FIX_ENABLED', 'HTF_REGIME_ADD_MULT_PER_SMA', 'HTF_REGIME_ENABLED', 'HTF_R`</t>
        </is>
      </c>
      <c r="E339" s="56" t="inlineStr">
        <is>
          <t>GLOBAL_CHECK</t>
        </is>
      </c>
      <c r="F339" s="54" t="inlineStr">
        <is>
          <t>GLOBAL_CHECK</t>
        </is>
      </c>
      <c r="G339" s="56" t="inlineStr">
        <is>
          <t>MTF_ARMED_ENTRIES</t>
        </is>
      </c>
      <c r="H339" s="54" t="inlineStr">
        <is>
          <t>SPECIFIC — only gated switches</t>
        </is>
      </c>
      <c r="I339" s="54" t="inlineStr">
        <is>
          <t>LIVE — wired</t>
        </is>
      </c>
      <c r="J339" s="54" t="n"/>
      <c r="K339" s="51" t="inlineStr">
        <is>
          <t>1/4</t>
        </is>
      </c>
      <c r="L339" s="51" t="inlineStr">
        <is>
          <t>OFF, 15m, 1h, 4h, D (5 options)</t>
        </is>
      </c>
      <c r="M339" s="51" t="inlineStr">
        <is>
          <t>15m</t>
        </is>
      </c>
      <c r="N339" s="51" t="inlineStr">
        <is>
          <t>TF selector</t>
        </is>
      </c>
      <c r="O339" s="51" t="inlineStr">
        <is>
          <t>MTF_ARMED_ENTRIES_FILTER_TF</t>
        </is>
      </c>
      <c r="P339" s="51" t="inlineStr">
        <is>
          <t>getattr(cfg,"MTF_ARMED_ENTRIES_FILTER_TF")</t>
        </is>
      </c>
      <c r="Q339" s="35" t="inlineStr">
        <is>
          <t>NO</t>
        </is>
      </c>
    </row>
    <row r="340" ht="15.75" customHeight="1" s="67">
      <c r="A340" s="54" t="n">
        <v>95</v>
      </c>
      <c r="B340" s="55" t="inlineStr">
        <is>
          <t>MTF_ARMED_ENTRIES_FILTER_TF</t>
        </is>
      </c>
      <c r="C340" s="53" t="inlineStr">
        <is>
          <t>1h</t>
        </is>
      </c>
      <c r="D340" s="56" t="inlineStr">
        <is>
          <t>MTF armed entries confirmation TF. | Live read: `G_VETO_FIX_ENABLED', 'HTF_REGIME_ADD_MULT_PER_SMA', 'HTF_REGIME_ENABLED', 'HTF_R`</t>
        </is>
      </c>
      <c r="E340" s="56" t="inlineStr">
        <is>
          <t>GLOBAL_CHECK</t>
        </is>
      </c>
      <c r="F340" s="54" t="inlineStr">
        <is>
          <t>GLOBAL_CHECK</t>
        </is>
      </c>
      <c r="G340" s="56" t="inlineStr">
        <is>
          <t>MTF_ARMED_ENTRIES</t>
        </is>
      </c>
      <c r="H340" s="54" t="inlineStr">
        <is>
          <t>SPECIFIC — only gated switches</t>
        </is>
      </c>
      <c r="I340" s="54" t="inlineStr">
        <is>
          <t>LIVE — wired</t>
        </is>
      </c>
      <c r="J340" s="54" t="n"/>
      <c r="K340" s="51" t="inlineStr">
        <is>
          <t>1/4</t>
        </is>
      </c>
      <c r="L340" s="51" t="inlineStr">
        <is>
          <t>OFF, 15m, 1h, 4h, D (5 options)</t>
        </is>
      </c>
      <c r="M340" s="51" t="inlineStr">
        <is>
          <t>15m</t>
        </is>
      </c>
      <c r="N340" s="51" t="inlineStr">
        <is>
          <t>TF selector</t>
        </is>
      </c>
      <c r="O340" s="51" t="inlineStr">
        <is>
          <t>MTF_ARMED_ENTRIES_FILTER_TF</t>
        </is>
      </c>
      <c r="P340" s="51" t="inlineStr">
        <is>
          <t>getattr(cfg,"MTF_ARMED_ENTRIES_FILTER_TF")</t>
        </is>
      </c>
      <c r="Q340" s="35" t="inlineStr">
        <is>
          <t>NO</t>
        </is>
      </c>
    </row>
    <row r="341" ht="15.75" customHeight="1" s="67">
      <c r="A341" s="54" t="n">
        <v>95</v>
      </c>
      <c r="B341" s="57" t="inlineStr">
        <is>
          <t>MTF_ARMED_ENTRIES_FILTER_TF</t>
        </is>
      </c>
      <c r="C341" s="49" t="inlineStr">
        <is>
          <t>15m</t>
        </is>
      </c>
      <c r="D341" s="56" t="inlineStr">
        <is>
          <t>MTF armed entries confirmation TF. | Live read: `G_VETO_FIX_ENABLED', 'HTF_REGIME_ADD_MULT_PER_SMA', 'HTF_REGIME_ENABLED', 'HTF_R`</t>
        </is>
      </c>
      <c r="E341" s="56" t="inlineStr">
        <is>
          <t>GLOBAL_CHECK</t>
        </is>
      </c>
      <c r="F341" s="54" t="inlineStr">
        <is>
          <t>GLOBAL_CHECK</t>
        </is>
      </c>
      <c r="G341" s="56" t="inlineStr">
        <is>
          <t>MTF_ARMED_ENTRIES</t>
        </is>
      </c>
      <c r="H341" s="54" t="inlineStr">
        <is>
          <t>SPECIFIC — only gated switches</t>
        </is>
      </c>
      <c r="I341" s="54" t="inlineStr">
        <is>
          <t>LIVE — wired</t>
        </is>
      </c>
      <c r="J341" s="54" t="n"/>
      <c r="K341" s="51" t="inlineStr">
        <is>
          <t>1/4</t>
        </is>
      </c>
      <c r="L341" s="51" t="inlineStr">
        <is>
          <t>OFF, 15m, 1h, 4h, D (5 options)</t>
        </is>
      </c>
      <c r="M341" s="51" t="inlineStr">
        <is>
          <t>15m</t>
        </is>
      </c>
      <c r="N341" s="51" t="inlineStr">
        <is>
          <t>TF selector</t>
        </is>
      </c>
      <c r="O341" s="51" t="inlineStr">
        <is>
          <t>MTF_ARMED_ENTRIES_FILTER_TF</t>
        </is>
      </c>
      <c r="P341" s="51" t="inlineStr">
        <is>
          <t>getattr(cfg,"MTF_ARMED_ENTRIES_FILTER_TF")</t>
        </is>
      </c>
      <c r="Q341" s="35" t="inlineStr">
        <is>
          <t>YES</t>
        </is>
      </c>
    </row>
    <row r="342" ht="15.75" customHeight="1" s="67">
      <c r="A342" s="54" t="n">
        <v>96</v>
      </c>
      <c r="B342" s="55" t="inlineStr">
        <is>
          <t>MTF_ATR_TRAIL_FILTER_TF</t>
        </is>
      </c>
      <c r="C342" s="53" t="inlineStr">
        <is>
          <t>OFF</t>
        </is>
      </c>
      <c r="D342" s="56" t="inlineStr">
        <is>
          <t>MTF ATR trail confirmation TF. | Live read: `_TF', 'HTF_W_REVERSAL_EXIT', 'HYBRID_STRUCT_EXIT_ENABLED', 'LONG_STRUCT_EXIT_TF'`</t>
        </is>
      </c>
      <c r="E342" s="56" t="inlineStr">
        <is>
          <t>GLOBAL_CHECK</t>
        </is>
      </c>
      <c r="F342" s="54" t="inlineStr">
        <is>
          <t>EXIT</t>
        </is>
      </c>
      <c r="G342" s="56" t="inlineStr">
        <is>
          <t>ATR trail exits</t>
        </is>
      </c>
      <c r="H342" s="54" t="inlineStr">
        <is>
          <t>SPECIFIC — only gated switches</t>
        </is>
      </c>
      <c r="I342" s="54" t="inlineStr">
        <is>
          <t>LIVE — wired</t>
        </is>
      </c>
      <c r="J342" s="54" t="n"/>
      <c r="K342" s="51" t="inlineStr">
        <is>
          <t>1/4</t>
        </is>
      </c>
      <c r="L342" s="51" t="inlineStr">
        <is>
          <t>OFF, 15m, 1h, 4h, D (5 options)</t>
        </is>
      </c>
      <c r="M342" s="51" t="inlineStr">
        <is>
          <t>15m</t>
        </is>
      </c>
      <c r="N342" s="51" t="inlineStr">
        <is>
          <t>TF selector</t>
        </is>
      </c>
      <c r="O342" s="51" t="inlineStr">
        <is>
          <t>MTF_ATR_TRAIL_FILTER_TF</t>
        </is>
      </c>
      <c r="P342" s="51" t="inlineStr">
        <is>
          <t>getattr(cfg,"MTF_ATR_TRAIL_FILTER_TF")</t>
        </is>
      </c>
      <c r="Q342" s="35" t="inlineStr">
        <is>
          <t>NO</t>
        </is>
      </c>
    </row>
    <row r="343" ht="15.75" customHeight="1" s="67">
      <c r="A343" s="54" t="n">
        <v>96</v>
      </c>
      <c r="B343" s="55" t="inlineStr">
        <is>
          <t>MTF_ATR_TRAIL_FILTER_TF</t>
        </is>
      </c>
      <c r="C343" s="53" t="inlineStr">
        <is>
          <t>D</t>
        </is>
      </c>
      <c r="D343" s="56" t="inlineStr">
        <is>
          <t>MTF ATR trail confirmation TF. | Live read: `_TF', 'HTF_W_REVERSAL_EXIT', 'HYBRID_STRUCT_EXIT_ENABLED', 'LONG_STRUCT_EXIT_TF'`</t>
        </is>
      </c>
      <c r="E343" s="56" t="inlineStr">
        <is>
          <t>GLOBAL_CHECK</t>
        </is>
      </c>
      <c r="F343" s="54" t="inlineStr">
        <is>
          <t>EXIT</t>
        </is>
      </c>
      <c r="G343" s="56" t="inlineStr">
        <is>
          <t>ATR trail exits</t>
        </is>
      </c>
      <c r="H343" s="54" t="inlineStr">
        <is>
          <t>SPECIFIC — only gated switches</t>
        </is>
      </c>
      <c r="I343" s="54" t="inlineStr">
        <is>
          <t>LIVE — wired</t>
        </is>
      </c>
      <c r="J343" s="54" t="n"/>
      <c r="K343" s="51" t="inlineStr">
        <is>
          <t>1/4</t>
        </is>
      </c>
      <c r="L343" s="51" t="inlineStr">
        <is>
          <t>OFF, 15m, 1h, 4h, D (5 options)</t>
        </is>
      </c>
      <c r="M343" s="51" t="inlineStr">
        <is>
          <t>15m</t>
        </is>
      </c>
      <c r="N343" s="51" t="inlineStr">
        <is>
          <t>TF selector</t>
        </is>
      </c>
      <c r="O343" s="51" t="inlineStr">
        <is>
          <t>MTF_ATR_TRAIL_FILTER_TF</t>
        </is>
      </c>
      <c r="P343" s="51" t="inlineStr">
        <is>
          <t>getattr(cfg,"MTF_ATR_TRAIL_FILTER_TF")</t>
        </is>
      </c>
      <c r="Q343" s="35" t="inlineStr">
        <is>
          <t>NO</t>
        </is>
      </c>
    </row>
    <row r="344" ht="15.75" customHeight="1" s="67">
      <c r="A344" s="54" t="n">
        <v>96</v>
      </c>
      <c r="B344" s="55" t="inlineStr">
        <is>
          <t>MTF_ATR_TRAIL_FILTER_TF</t>
        </is>
      </c>
      <c r="C344" s="53" t="inlineStr">
        <is>
          <t>4h</t>
        </is>
      </c>
      <c r="D344" s="56" t="inlineStr">
        <is>
          <t>MTF ATR trail confirmation TF. | Live read: `_TF', 'HTF_W_REVERSAL_EXIT', 'HYBRID_STRUCT_EXIT_ENABLED', 'LONG_STRUCT_EXIT_TF'`</t>
        </is>
      </c>
      <c r="E344" s="56" t="inlineStr">
        <is>
          <t>GLOBAL_CHECK</t>
        </is>
      </c>
      <c r="F344" s="54" t="inlineStr">
        <is>
          <t>EXIT</t>
        </is>
      </c>
      <c r="G344" s="56" t="inlineStr">
        <is>
          <t>ATR trail exits</t>
        </is>
      </c>
      <c r="H344" s="54" t="inlineStr">
        <is>
          <t>SPECIFIC — only gated switches</t>
        </is>
      </c>
      <c r="I344" s="54" t="inlineStr">
        <is>
          <t>LIVE — wired</t>
        </is>
      </c>
      <c r="J344" s="54" t="n"/>
      <c r="K344" s="51" t="inlineStr">
        <is>
          <t>1/4</t>
        </is>
      </c>
      <c r="L344" s="51" t="inlineStr">
        <is>
          <t>OFF, 15m, 1h, 4h, D (5 options)</t>
        </is>
      </c>
      <c r="M344" s="51" t="inlineStr">
        <is>
          <t>15m</t>
        </is>
      </c>
      <c r="N344" s="51" t="inlineStr">
        <is>
          <t>TF selector</t>
        </is>
      </c>
      <c r="O344" s="51" t="inlineStr">
        <is>
          <t>MTF_ATR_TRAIL_FILTER_TF</t>
        </is>
      </c>
      <c r="P344" s="51" t="inlineStr">
        <is>
          <t>getattr(cfg,"MTF_ATR_TRAIL_FILTER_TF")</t>
        </is>
      </c>
      <c r="Q344" s="35" t="inlineStr">
        <is>
          <t>NO</t>
        </is>
      </c>
    </row>
    <row r="345" ht="15.75" customHeight="1" s="67">
      <c r="A345" s="54" t="n">
        <v>96</v>
      </c>
      <c r="B345" s="55" t="inlineStr">
        <is>
          <t>MTF_ATR_TRAIL_FILTER_TF</t>
        </is>
      </c>
      <c r="C345" s="53" t="inlineStr">
        <is>
          <t>1h</t>
        </is>
      </c>
      <c r="D345" s="56" t="inlineStr">
        <is>
          <t>MTF ATR trail confirmation TF. | Live read: `_TF', 'HTF_W_REVERSAL_EXIT', 'HYBRID_STRUCT_EXIT_ENABLED', 'LONG_STRUCT_EXIT_TF'`</t>
        </is>
      </c>
      <c r="E345" s="56" t="inlineStr">
        <is>
          <t>GLOBAL_CHECK</t>
        </is>
      </c>
      <c r="F345" s="54" t="inlineStr">
        <is>
          <t>EXIT</t>
        </is>
      </c>
      <c r="G345" s="56" t="inlineStr">
        <is>
          <t>ATR trail exits</t>
        </is>
      </c>
      <c r="H345" s="54" t="inlineStr">
        <is>
          <t>SPECIFIC — only gated switches</t>
        </is>
      </c>
      <c r="I345" s="54" t="inlineStr">
        <is>
          <t>LIVE — wired</t>
        </is>
      </c>
      <c r="J345" s="54" t="n"/>
      <c r="K345" s="51" t="inlineStr">
        <is>
          <t>1/4</t>
        </is>
      </c>
      <c r="L345" s="51" t="inlineStr">
        <is>
          <t>OFF, 15m, 1h, 4h, D (5 options)</t>
        </is>
      </c>
      <c r="M345" s="51" t="inlineStr">
        <is>
          <t>15m</t>
        </is>
      </c>
      <c r="N345" s="51" t="inlineStr">
        <is>
          <t>TF selector</t>
        </is>
      </c>
      <c r="O345" s="51" t="inlineStr">
        <is>
          <t>MTF_ATR_TRAIL_FILTER_TF</t>
        </is>
      </c>
      <c r="P345" s="51" t="inlineStr">
        <is>
          <t>getattr(cfg,"MTF_ATR_TRAIL_FILTER_TF")</t>
        </is>
      </c>
      <c r="Q345" s="35" t="inlineStr">
        <is>
          <t>NO</t>
        </is>
      </c>
    </row>
    <row r="346" ht="15.75" customHeight="1" s="67">
      <c r="A346" s="54" t="n">
        <v>96</v>
      </c>
      <c r="B346" s="57" t="inlineStr">
        <is>
          <t>MTF_ATR_TRAIL_FILTER_TF</t>
        </is>
      </c>
      <c r="C346" s="49" t="inlineStr">
        <is>
          <t>15m</t>
        </is>
      </c>
      <c r="D346" s="56" t="inlineStr">
        <is>
          <t>MTF ATR trail confirmation TF. | Live read: `_TF', 'HTF_W_REVERSAL_EXIT', 'HYBRID_STRUCT_EXIT_ENABLED', 'LONG_STRUCT_EXIT_TF'`</t>
        </is>
      </c>
      <c r="E346" s="56" t="inlineStr">
        <is>
          <t>GLOBAL_CHECK</t>
        </is>
      </c>
      <c r="F346" s="54" t="inlineStr">
        <is>
          <t>EXIT</t>
        </is>
      </c>
      <c r="G346" s="56" t="inlineStr">
        <is>
          <t>ATR trail exits</t>
        </is>
      </c>
      <c r="H346" s="54" t="inlineStr">
        <is>
          <t>SPECIFIC — only gated switches</t>
        </is>
      </c>
      <c r="I346" s="54" t="inlineStr">
        <is>
          <t>LIVE — wired</t>
        </is>
      </c>
      <c r="J346" s="54" t="n"/>
      <c r="K346" s="51" t="inlineStr">
        <is>
          <t>1/4</t>
        </is>
      </c>
      <c r="L346" s="51" t="inlineStr">
        <is>
          <t>OFF, 15m, 1h, 4h, D (5 options)</t>
        </is>
      </c>
      <c r="M346" s="51" t="inlineStr">
        <is>
          <t>15m</t>
        </is>
      </c>
      <c r="N346" s="51" t="inlineStr">
        <is>
          <t>TF selector</t>
        </is>
      </c>
      <c r="O346" s="51" t="inlineStr">
        <is>
          <t>MTF_ATR_TRAIL_FILTER_TF</t>
        </is>
      </c>
      <c r="P346" s="51" t="inlineStr">
        <is>
          <t>getattr(cfg,"MTF_ATR_TRAIL_FILTER_TF")</t>
        </is>
      </c>
      <c r="Q346" s="35" t="inlineStr">
        <is>
          <t>YES</t>
        </is>
      </c>
    </row>
    <row r="347" ht="15.75" customHeight="1" s="67">
      <c r="A347" s="54" t="n">
        <v>97</v>
      </c>
      <c r="B347" s="55" t="inlineStr">
        <is>
          <t>MTF_DC_REJECT_FILTER_TF</t>
        </is>
      </c>
      <c r="C347" s="53" t="inlineStr">
        <is>
          <t>OFF</t>
        </is>
      </c>
      <c r="D347" s="56" t="inlineStr">
        <is>
          <t>Rejects DC breaks that fail MTF confirmation. | Live read: `TF_REGIME_LEDGER_PATH', 'HTF_REGIME_SIZE_CAP', 'HTF_REGIME_TF', 'HTF_REGIME_VOL_`</t>
        </is>
      </c>
      <c r="E347" s="56" t="inlineStr">
        <is>
          <t>GLOBAL_CHECK</t>
        </is>
      </c>
      <c r="F347" s="54" t="inlineStr">
        <is>
          <t>GLOBAL_CHECK</t>
        </is>
      </c>
      <c r="G347" s="56" t="inlineStr">
        <is>
          <t>MTF_DC_REJECT</t>
        </is>
      </c>
      <c r="H347" s="54" t="inlineStr">
        <is>
          <t>SPECIFIC — only gated switches</t>
        </is>
      </c>
      <c r="I347" s="54" t="inlineStr">
        <is>
          <t>LIVE — wired</t>
        </is>
      </c>
      <c r="J347" s="54" t="n"/>
      <c r="K347" s="51" t="inlineStr">
        <is>
          <t>1/4</t>
        </is>
      </c>
      <c r="L347" s="51" t="inlineStr">
        <is>
          <t>OFF, 15m, 1h, 4h, D (5 options)</t>
        </is>
      </c>
      <c r="M347" s="51" t="inlineStr">
        <is>
          <t>15m</t>
        </is>
      </c>
      <c r="N347" s="51" t="inlineStr">
        <is>
          <t>TF selector</t>
        </is>
      </c>
      <c r="O347" s="51" t="inlineStr">
        <is>
          <t>MTF_DC_REJECT_FILTER_TF</t>
        </is>
      </c>
      <c r="P347" s="51" t="inlineStr">
        <is>
          <t>getattr(cfg,"MTF_DC_REJECT_FILTER_TF")</t>
        </is>
      </c>
      <c r="Q347" s="35" t="inlineStr">
        <is>
          <t>NO</t>
        </is>
      </c>
    </row>
    <row r="348" ht="15.75" customHeight="1" s="67">
      <c r="A348" s="54" t="n">
        <v>97</v>
      </c>
      <c r="B348" s="55" t="inlineStr">
        <is>
          <t>MTF_DC_REJECT_FILTER_TF</t>
        </is>
      </c>
      <c r="C348" s="53" t="inlineStr">
        <is>
          <t>D</t>
        </is>
      </c>
      <c r="D348" s="56" t="inlineStr">
        <is>
          <t>Rejects DC breaks that fail MTF confirmation. | Live read: `TF_REGIME_LEDGER_PATH', 'HTF_REGIME_SIZE_CAP', 'HTF_REGIME_TF', 'HTF_REGIME_VOL_`</t>
        </is>
      </c>
      <c r="E348" s="56" t="inlineStr">
        <is>
          <t>GLOBAL_CHECK</t>
        </is>
      </c>
      <c r="F348" s="54" t="inlineStr">
        <is>
          <t>GLOBAL_CHECK</t>
        </is>
      </c>
      <c r="G348" s="56" t="inlineStr">
        <is>
          <t>MTF_DC_REJECT</t>
        </is>
      </c>
      <c r="H348" s="54" t="inlineStr">
        <is>
          <t>SPECIFIC — only gated switches</t>
        </is>
      </c>
      <c r="I348" s="54" t="inlineStr">
        <is>
          <t>LIVE — wired</t>
        </is>
      </c>
      <c r="J348" s="54" t="n"/>
      <c r="K348" s="51" t="inlineStr">
        <is>
          <t>1/4</t>
        </is>
      </c>
      <c r="L348" s="51" t="inlineStr">
        <is>
          <t>OFF, 15m, 1h, 4h, D (5 options)</t>
        </is>
      </c>
      <c r="M348" s="51" t="inlineStr">
        <is>
          <t>15m</t>
        </is>
      </c>
      <c r="N348" s="51" t="inlineStr">
        <is>
          <t>TF selector</t>
        </is>
      </c>
      <c r="O348" s="51" t="inlineStr">
        <is>
          <t>MTF_DC_REJECT_FILTER_TF</t>
        </is>
      </c>
      <c r="P348" s="51" t="inlineStr">
        <is>
          <t>getattr(cfg,"MTF_DC_REJECT_FILTER_TF")</t>
        </is>
      </c>
      <c r="Q348" s="35" t="inlineStr">
        <is>
          <t>NO</t>
        </is>
      </c>
    </row>
    <row r="349" ht="15.75" customHeight="1" s="67">
      <c r="A349" s="54" t="n">
        <v>97</v>
      </c>
      <c r="B349" s="55" t="inlineStr">
        <is>
          <t>MTF_DC_REJECT_FILTER_TF</t>
        </is>
      </c>
      <c r="C349" s="53" t="inlineStr">
        <is>
          <t>4h</t>
        </is>
      </c>
      <c r="D349" s="56" t="inlineStr">
        <is>
          <t>Rejects DC breaks that fail MTF confirmation. | Live read: `TF_REGIME_LEDGER_PATH', 'HTF_REGIME_SIZE_CAP', 'HTF_REGIME_TF', 'HTF_REGIME_VOL_`</t>
        </is>
      </c>
      <c r="E349" s="56" t="inlineStr">
        <is>
          <t>GLOBAL_CHECK</t>
        </is>
      </c>
      <c r="F349" s="54" t="inlineStr">
        <is>
          <t>GLOBAL_CHECK</t>
        </is>
      </c>
      <c r="G349" s="56" t="inlineStr">
        <is>
          <t>MTF_DC_REJECT</t>
        </is>
      </c>
      <c r="H349" s="54" t="inlineStr">
        <is>
          <t>SPECIFIC — only gated switches</t>
        </is>
      </c>
      <c r="I349" s="54" t="inlineStr">
        <is>
          <t>LIVE — wired</t>
        </is>
      </c>
      <c r="J349" s="54" t="n"/>
      <c r="K349" s="51" t="inlineStr">
        <is>
          <t>1/4</t>
        </is>
      </c>
      <c r="L349" s="51" t="inlineStr">
        <is>
          <t>OFF, 15m, 1h, 4h, D (5 options)</t>
        </is>
      </c>
      <c r="M349" s="51" t="inlineStr">
        <is>
          <t>15m</t>
        </is>
      </c>
      <c r="N349" s="51" t="inlineStr">
        <is>
          <t>TF selector</t>
        </is>
      </c>
      <c r="O349" s="51" t="inlineStr">
        <is>
          <t>MTF_DC_REJECT_FILTER_TF</t>
        </is>
      </c>
      <c r="P349" s="51" t="inlineStr">
        <is>
          <t>getattr(cfg,"MTF_DC_REJECT_FILTER_TF")</t>
        </is>
      </c>
      <c r="Q349" s="35" t="inlineStr">
        <is>
          <t>NO</t>
        </is>
      </c>
    </row>
    <row r="350" ht="15.75" customHeight="1" s="67">
      <c r="A350" s="54" t="n">
        <v>97</v>
      </c>
      <c r="B350" s="55" t="inlineStr">
        <is>
          <t>MTF_DC_REJECT_FILTER_TF</t>
        </is>
      </c>
      <c r="C350" s="53" t="inlineStr">
        <is>
          <t>1h</t>
        </is>
      </c>
      <c r="D350" s="56" t="inlineStr">
        <is>
          <t>Rejects DC breaks that fail MTF confirmation. | Live read: `TF_REGIME_LEDGER_PATH', 'HTF_REGIME_SIZE_CAP', 'HTF_REGIME_TF', 'HTF_REGIME_VOL_`</t>
        </is>
      </c>
      <c r="E350" s="56" t="inlineStr">
        <is>
          <t>GLOBAL_CHECK</t>
        </is>
      </c>
      <c r="F350" s="54" t="inlineStr">
        <is>
          <t>GLOBAL_CHECK</t>
        </is>
      </c>
      <c r="G350" s="56" t="inlineStr">
        <is>
          <t>MTF_DC_REJECT</t>
        </is>
      </c>
      <c r="H350" s="54" t="inlineStr">
        <is>
          <t>SPECIFIC — only gated switches</t>
        </is>
      </c>
      <c r="I350" s="54" t="inlineStr">
        <is>
          <t>LIVE — wired</t>
        </is>
      </c>
      <c r="J350" s="54" t="n"/>
      <c r="K350" s="51" t="inlineStr">
        <is>
          <t>1/4</t>
        </is>
      </c>
      <c r="L350" s="51" t="inlineStr">
        <is>
          <t>OFF, 15m, 1h, 4h, D (5 options)</t>
        </is>
      </c>
      <c r="M350" s="51" t="inlineStr">
        <is>
          <t>15m</t>
        </is>
      </c>
      <c r="N350" s="51" t="inlineStr">
        <is>
          <t>TF selector</t>
        </is>
      </c>
      <c r="O350" s="51" t="inlineStr">
        <is>
          <t>MTF_DC_REJECT_FILTER_TF</t>
        </is>
      </c>
      <c r="P350" s="51" t="inlineStr">
        <is>
          <t>getattr(cfg,"MTF_DC_REJECT_FILTER_TF")</t>
        </is>
      </c>
      <c r="Q350" s="35" t="inlineStr">
        <is>
          <t>NO</t>
        </is>
      </c>
    </row>
    <row r="351" ht="15.75" customHeight="1" s="67">
      <c r="A351" s="54" t="n">
        <v>97</v>
      </c>
      <c r="B351" s="57" t="inlineStr">
        <is>
          <t>MTF_DC_REJECT_FILTER_TF</t>
        </is>
      </c>
      <c r="C351" s="49" t="inlineStr">
        <is>
          <t>15m</t>
        </is>
      </c>
      <c r="D351" s="56" t="inlineStr">
        <is>
          <t>Rejects DC breaks that fail MTF confirmation. | Live read: `TF_REGIME_LEDGER_PATH', 'HTF_REGIME_SIZE_CAP', 'HTF_REGIME_TF', 'HTF_REGIME_VOL_`</t>
        </is>
      </c>
      <c r="E351" s="56" t="inlineStr">
        <is>
          <t>GLOBAL_CHECK</t>
        </is>
      </c>
      <c r="F351" s="54" t="inlineStr">
        <is>
          <t>GLOBAL_CHECK</t>
        </is>
      </c>
      <c r="G351" s="56" t="inlineStr">
        <is>
          <t>MTF_DC_REJECT</t>
        </is>
      </c>
      <c r="H351" s="54" t="inlineStr">
        <is>
          <t>SPECIFIC — only gated switches</t>
        </is>
      </c>
      <c r="I351" s="54" t="inlineStr">
        <is>
          <t>LIVE — wired</t>
        </is>
      </c>
      <c r="J351" s="54" t="n"/>
      <c r="K351" s="51" t="inlineStr">
        <is>
          <t>1/4</t>
        </is>
      </c>
      <c r="L351" s="51" t="inlineStr">
        <is>
          <t>OFF, 15m, 1h, 4h, D (5 options)</t>
        </is>
      </c>
      <c r="M351" s="51" t="inlineStr">
        <is>
          <t>15m</t>
        </is>
      </c>
      <c r="N351" s="51" t="inlineStr">
        <is>
          <t>TF selector</t>
        </is>
      </c>
      <c r="O351" s="51" t="inlineStr">
        <is>
          <t>MTF_DC_REJECT_FILTER_TF</t>
        </is>
      </c>
      <c r="P351" s="51" t="inlineStr">
        <is>
          <t>getattr(cfg,"MTF_DC_REJECT_FILTER_TF")</t>
        </is>
      </c>
      <c r="Q351" s="35" t="inlineStr">
        <is>
          <t>YES</t>
        </is>
      </c>
    </row>
    <row r="352" ht="15.75" customHeight="1" s="67">
      <c r="A352" s="47" t="n">
        <v>98</v>
      </c>
      <c r="B352" s="48" t="inlineStr">
        <is>
          <t>MTF_FILTER_STRONG_BUY_QUICK_BYPASS</t>
        </is>
      </c>
      <c r="C352" s="49" t="inlineStr">
        <is>
          <t>0.0</t>
        </is>
      </c>
      <c r="D352" s="50" t="inlineStr">
        <is>
          <t>Bypasses MTF filter for strong buys in quick path. | Live read: `ABLED', 'LH_HL_FILTER_ENABLED', 'LH_HL_FILTER_HEDGE_GATE_ENABLED', 'LH_HL_FILTER`</t>
        </is>
      </c>
      <c r="E352" s="50" t="inlineStr">
        <is>
          <t>GLOBAL_CHECK, STOCKS_EXIT</t>
        </is>
      </c>
      <c r="F352" s="47" t="inlineStr">
        <is>
          <t>GLOBAL_CHECK, STOCKS_EXIT</t>
        </is>
      </c>
      <c r="G352" s="50" t="inlineStr">
        <is>
          <t>MTF_FILTER_STRONG_BUY_QUICK_BYPA</t>
        </is>
      </c>
      <c r="H352" s="47" t="inlineStr">
        <is>
          <t>GENERAL</t>
        </is>
      </c>
      <c r="I352" s="47" t="inlineStr">
        <is>
          <t>LIVE — wired</t>
        </is>
      </c>
      <c r="J352" s="47" t="n"/>
      <c r="K352" s="51" t="inlineStr">
        <is>
          <t>—</t>
        </is>
      </c>
      <c r="L352" s="51" t="inlineStr">
        <is>
          <t>0.0, alt</t>
        </is>
      </c>
      <c r="M352" s="51" t="inlineStr">
        <is>
          <t>0.0</t>
        </is>
      </c>
      <c r="N352" s="51" t="inlineStr">
        <is>
          <t>param</t>
        </is>
      </c>
      <c r="O352" s="51" t="inlineStr">
        <is>
          <t>MTF_FILTER_STRONG_BUY_QUICK_BYPASS</t>
        </is>
      </c>
      <c r="P352" s="51" t="inlineStr">
        <is>
          <t>getattr(cfg,"MTF_FILTER_STRONG_BUY_QUICK_BYPASS")</t>
        </is>
      </c>
      <c r="Q352" s="35" t="inlineStr">
        <is>
          <t>YES</t>
        </is>
      </c>
    </row>
    <row r="353" ht="15.75" customHeight="1" s="67">
      <c r="A353" s="47" t="n">
        <v>98</v>
      </c>
      <c r="B353" s="52" t="inlineStr">
        <is>
          <t>MTF_FILTER_STRONG_BUY_QUICK_BYPASS</t>
        </is>
      </c>
      <c r="C353" s="53" t="inlineStr">
        <is>
          <t>0.0_ALT</t>
        </is>
      </c>
      <c r="D353" s="50" t="inlineStr">
        <is>
          <t>Bypasses MTF filter for strong buys in quick path. | Live read: `ABLED', 'LH_HL_FILTER_ENABLED', 'LH_HL_FILTER_HEDGE_GATE_ENABLED', 'LH_HL_FILTER`</t>
        </is>
      </c>
      <c r="E353" s="50" t="inlineStr">
        <is>
          <t>GLOBAL_CHECK, STOCKS_EXIT</t>
        </is>
      </c>
      <c r="F353" s="47" t="inlineStr">
        <is>
          <t>GLOBAL_CHECK, STOCKS_EXIT</t>
        </is>
      </c>
      <c r="G353" s="50" t="inlineStr">
        <is>
          <t>MTF_FILTER_STRONG_BUY_QUICK_BYPA</t>
        </is>
      </c>
      <c r="H353" s="47" t="inlineStr">
        <is>
          <t>GENERAL</t>
        </is>
      </c>
      <c r="I353" s="47" t="inlineStr">
        <is>
          <t>LIVE — wired</t>
        </is>
      </c>
      <c r="J353" s="47" t="n"/>
      <c r="K353" s="51" t="inlineStr">
        <is>
          <t>—</t>
        </is>
      </c>
      <c r="L353" s="51" t="inlineStr">
        <is>
          <t>0.0, alt</t>
        </is>
      </c>
      <c r="M353" s="51" t="inlineStr">
        <is>
          <t>0.0</t>
        </is>
      </c>
      <c r="N353" s="51" t="inlineStr">
        <is>
          <t>param</t>
        </is>
      </c>
      <c r="O353" s="51" t="inlineStr">
        <is>
          <t>MTF_FILTER_STRONG_BUY_QUICK_BYPASS</t>
        </is>
      </c>
      <c r="P353" s="51" t="inlineStr">
        <is>
          <t>getattr(cfg,"MTF_FILTER_STRONG_BUY_QUICK_BYPASS")</t>
        </is>
      </c>
      <c r="Q353" s="35" t="inlineStr">
        <is>
          <t>NO</t>
        </is>
      </c>
    </row>
    <row r="354" ht="15.75" customHeight="1" s="67">
      <c r="A354" s="47" t="n">
        <v>99</v>
      </c>
      <c r="B354" s="48" t="inlineStr">
        <is>
          <t>MTF_GR_MIN_IND</t>
        </is>
      </c>
      <c r="C354" s="49" t="inlineStr">
        <is>
          <t>5</t>
        </is>
      </c>
      <c r="D354" s="50" t="inlineStr">
        <is>
          <t>Threshold/gate: MTF_GR_MIN_IND — _FILTER_HEDGE_GATE_ENABLED', 'LH_HL_FILTER_MODE', 'LH_HL_FILTER_REQUIRE_BOTH', 'LH_HL_FILTER_TF_REQ', 'LIVE_ENTRY_ENGINE | ex: `_FILTER_HEDGE_GATE_ENABLED', 'LH_HL_FILTER_MODE', 'LH_HL_FILTER_REQUIRE_BOTH', '`</t>
        </is>
      </c>
      <c r="E354" s="50" t="inlineStr">
        <is>
          <t>GLOBAL_CHECK, STOCKS_EXIT</t>
        </is>
      </c>
      <c r="F354" s="47" t="inlineStr">
        <is>
          <t>GLOBAL_CHECK, STOCKS_EXIT</t>
        </is>
      </c>
      <c r="G354" s="50" t="inlineStr">
        <is>
          <t>MTF_GR_MIN_IND</t>
        </is>
      </c>
      <c r="H354" s="47" t="inlineStr">
        <is>
          <t>GENERAL</t>
        </is>
      </c>
      <c r="I354" s="47" t="inlineStr">
        <is>
          <t>LIVE — wired</t>
        </is>
      </c>
      <c r="J354" s="47" t="n"/>
      <c r="K354" s="51" t="inlineStr">
        <is>
          <t>—</t>
        </is>
      </c>
      <c r="L354" s="51" t="inlineStr">
        <is>
          <t>5, alt</t>
        </is>
      </c>
      <c r="M354" s="51" t="inlineStr">
        <is>
          <t>5</t>
        </is>
      </c>
      <c r="N354" s="51" t="inlineStr">
        <is>
          <t>param</t>
        </is>
      </c>
      <c r="O354" s="51" t="inlineStr">
        <is>
          <t>MTF_GR_MIN_IND</t>
        </is>
      </c>
      <c r="P354" s="51" t="inlineStr">
        <is>
          <t>getattr(cfg,"MTF_GR_MIN_IND")</t>
        </is>
      </c>
      <c r="Q354" s="35" t="inlineStr">
        <is>
          <t>YES</t>
        </is>
      </c>
    </row>
    <row r="355" ht="15.75" customHeight="1" s="67">
      <c r="A355" s="47" t="n">
        <v>99</v>
      </c>
      <c r="B355" s="52" t="inlineStr">
        <is>
          <t>MTF_GR_MIN_IND</t>
        </is>
      </c>
      <c r="C355" s="53" t="inlineStr">
        <is>
          <t>5_ALT</t>
        </is>
      </c>
      <c r="D355" s="50" t="inlineStr">
        <is>
          <t>Threshold/gate: MTF_GR_MIN_IND — _FILTER_HEDGE_GATE_ENABLED', 'LH_HL_FILTER_MODE', 'LH_HL_FILTER_REQUIRE_BOTH', 'LH_HL_FILTER_TF_REQ', 'LIVE_ENTRY_ENGINE | ex: `_FILTER_HEDGE_GATE_ENABLED', 'LH_HL_FILTER_MODE', 'LH_HL_FILTER_REQUIRE_BOTH', '`</t>
        </is>
      </c>
      <c r="E355" s="50" t="inlineStr">
        <is>
          <t>GLOBAL_CHECK, STOCKS_EXIT</t>
        </is>
      </c>
      <c r="F355" s="47" t="inlineStr">
        <is>
          <t>GLOBAL_CHECK, STOCKS_EXIT</t>
        </is>
      </c>
      <c r="G355" s="50" t="inlineStr">
        <is>
          <t>MTF_GR_MIN_IND</t>
        </is>
      </c>
      <c r="H355" s="47" t="inlineStr">
        <is>
          <t>GENERAL</t>
        </is>
      </c>
      <c r="I355" s="47" t="inlineStr">
        <is>
          <t>LIVE — wired</t>
        </is>
      </c>
      <c r="J355" s="47" t="n"/>
      <c r="K355" s="51" t="inlineStr">
        <is>
          <t>—</t>
        </is>
      </c>
      <c r="L355" s="51" t="inlineStr">
        <is>
          <t>5, alt</t>
        </is>
      </c>
      <c r="M355" s="51" t="inlineStr">
        <is>
          <t>5</t>
        </is>
      </c>
      <c r="N355" s="51" t="inlineStr">
        <is>
          <t>param</t>
        </is>
      </c>
      <c r="O355" s="51" t="inlineStr">
        <is>
          <t>MTF_GR_MIN_IND</t>
        </is>
      </c>
      <c r="P355" s="51" t="inlineStr">
        <is>
          <t>getattr(cfg,"MTF_GR_MIN_IND")</t>
        </is>
      </c>
      <c r="Q355" s="35" t="inlineStr">
        <is>
          <t>NO</t>
        </is>
      </c>
    </row>
    <row r="356" ht="15.75" customHeight="1" s="67">
      <c r="A356" s="47" t="n">
        <v>100</v>
      </c>
      <c r="B356" s="48" t="inlineStr">
        <is>
          <t>MTS_BOTTOM_BONUS_THRESHOLD</t>
        </is>
      </c>
      <c r="C356" s="49" t="inlineStr">
        <is>
          <t>25</t>
        </is>
      </c>
      <c r="D356" s="50" t="inlineStr">
        <is>
          <t>MTS bottom bonus threshold. | Live read: `F_REGIME_SIZE_CAP', 'HTF_REGIME_TF', 'HTF_REGIME_VOL_TARGET', 'HTF_TREND_VETO_BY`</t>
        </is>
      </c>
      <c r="E356" s="50" t="inlineStr">
        <is>
          <t>ENTRY, GLOBAL_CHECK, STOCKS_EXIT</t>
        </is>
      </c>
      <c r="F356" s="47" t="inlineStr">
        <is>
          <t>ENTRY, GLOBAL_CHECK, STOCKS_EXIT</t>
        </is>
      </c>
      <c r="G356" s="50" t="inlineStr">
        <is>
          <t>MTS_BOTTOM_BONUS_THRESHOLD</t>
        </is>
      </c>
      <c r="H356" s="47" t="inlineStr">
        <is>
          <t>GENERAL</t>
        </is>
      </c>
      <c r="I356" s="47" t="inlineStr">
        <is>
          <t>LIVE — wired</t>
        </is>
      </c>
      <c r="J356" s="47" t="n"/>
      <c r="K356" s="51" t="inlineStr">
        <is>
          <t>—</t>
        </is>
      </c>
      <c r="L356" s="51" t="inlineStr">
        <is>
          <t>25.0, ±25%, ±50% (4)</t>
        </is>
      </c>
      <c r="M356" s="51" t="inlineStr">
        <is>
          <t>25.0</t>
        </is>
      </c>
      <c r="N356" s="51" t="inlineStr">
        <is>
          <t>threshold</t>
        </is>
      </c>
      <c r="O356" s="51" t="inlineStr">
        <is>
          <t>MTS_BOTTOM_BONUS_THRESHOLD</t>
        </is>
      </c>
      <c r="P356" s="51" t="inlineStr">
        <is>
          <t>getattr(cfg,"MTS_BOTTOM_BONUS_THRESHOLD")</t>
        </is>
      </c>
      <c r="Q356" s="35" t="inlineStr">
        <is>
          <t>YES</t>
        </is>
      </c>
    </row>
    <row r="357" ht="15.75" customHeight="1" s="67">
      <c r="A357" s="47" t="n">
        <v>100</v>
      </c>
      <c r="B357" s="52" t="inlineStr">
        <is>
          <t>MTS_BOTTOM_BONUS_THRESHOLD</t>
        </is>
      </c>
      <c r="C357" s="53" t="inlineStr">
        <is>
          <t>31.25</t>
        </is>
      </c>
      <c r="D357" s="50" t="inlineStr">
        <is>
          <t>MTS bottom bonus threshold. | Live read: `F_REGIME_SIZE_CAP', 'HTF_REGIME_TF', 'HTF_REGIME_VOL_TARGET', 'HTF_TREND_VETO_BY`</t>
        </is>
      </c>
      <c r="E357" s="50" t="inlineStr">
        <is>
          <t>ENTRY, GLOBAL_CHECK, STOCKS_EXIT</t>
        </is>
      </c>
      <c r="F357" s="47" t="inlineStr">
        <is>
          <t>ENTRY, GLOBAL_CHECK, STOCKS_EXIT</t>
        </is>
      </c>
      <c r="G357" s="50" t="inlineStr">
        <is>
          <t>MTS_BOTTOM_BONUS_THRESHOLD</t>
        </is>
      </c>
      <c r="H357" s="47" t="inlineStr">
        <is>
          <t>GENERAL</t>
        </is>
      </c>
      <c r="I357" s="47" t="inlineStr">
        <is>
          <t>LIVE — wired</t>
        </is>
      </c>
      <c r="J357" s="47" t="n"/>
      <c r="K357" s="51" t="inlineStr">
        <is>
          <t>—</t>
        </is>
      </c>
      <c r="L357" s="51" t="inlineStr">
        <is>
          <t>25.0, ±25%, ±50% (4)</t>
        </is>
      </c>
      <c r="M357" s="51" t="inlineStr">
        <is>
          <t>25.0</t>
        </is>
      </c>
      <c r="N357" s="51" t="inlineStr">
        <is>
          <t>threshold</t>
        </is>
      </c>
      <c r="O357" s="51" t="inlineStr">
        <is>
          <t>MTS_BOTTOM_BONUS_THRESHOLD</t>
        </is>
      </c>
      <c r="P357" s="51" t="inlineStr">
        <is>
          <t>getattr(cfg,"MTS_BOTTOM_BONUS_THRESHOLD")</t>
        </is>
      </c>
      <c r="Q357" s="35" t="inlineStr">
        <is>
          <t>NO</t>
        </is>
      </c>
    </row>
    <row r="358" ht="15.75" customHeight="1" s="67">
      <c r="A358" s="47" t="n">
        <v>100</v>
      </c>
      <c r="B358" s="52" t="inlineStr">
        <is>
          <t>MTS_BOTTOM_BONUS_THRESHOLD</t>
        </is>
      </c>
      <c r="C358" s="53" t="inlineStr">
        <is>
          <t>18.75</t>
        </is>
      </c>
      <c r="D358" s="50" t="inlineStr">
        <is>
          <t>MTS bottom bonus threshold. | Live read: `F_REGIME_SIZE_CAP', 'HTF_REGIME_TF', 'HTF_REGIME_VOL_TARGET', 'HTF_TREND_VETO_BY`</t>
        </is>
      </c>
      <c r="E358" s="50" t="inlineStr">
        <is>
          <t>ENTRY, GLOBAL_CHECK, STOCKS_EXIT</t>
        </is>
      </c>
      <c r="F358" s="47" t="inlineStr">
        <is>
          <t>ENTRY, GLOBAL_CHECK, STOCKS_EXIT</t>
        </is>
      </c>
      <c r="G358" s="50" t="inlineStr">
        <is>
          <t>MTS_BOTTOM_BONUS_THRESHOLD</t>
        </is>
      </c>
      <c r="H358" s="47" t="inlineStr">
        <is>
          <t>GENERAL</t>
        </is>
      </c>
      <c r="I358" s="47" t="inlineStr">
        <is>
          <t>LIVE — wired</t>
        </is>
      </c>
      <c r="J358" s="47" t="n"/>
      <c r="K358" s="51" t="inlineStr">
        <is>
          <t>—</t>
        </is>
      </c>
      <c r="L358" s="51" t="inlineStr">
        <is>
          <t>25.0, ±25%, ±50% (4)</t>
        </is>
      </c>
      <c r="M358" s="51" t="inlineStr">
        <is>
          <t>25.0</t>
        </is>
      </c>
      <c r="N358" s="51" t="inlineStr">
        <is>
          <t>threshold</t>
        </is>
      </c>
      <c r="O358" s="51" t="inlineStr">
        <is>
          <t>MTS_BOTTOM_BONUS_THRESHOLD</t>
        </is>
      </c>
      <c r="P358" s="51" t="inlineStr">
        <is>
          <t>getattr(cfg,"MTS_BOTTOM_BONUS_THRESHOLD")</t>
        </is>
      </c>
      <c r="Q358" s="35" t="inlineStr">
        <is>
          <t>NO</t>
        </is>
      </c>
    </row>
    <row r="359" ht="15.75" customHeight="1" s="67">
      <c r="A359" s="47" t="n">
        <v>100</v>
      </c>
      <c r="B359" s="52" t="inlineStr">
        <is>
          <t>MTS_BOTTOM_BONUS_THRESHOLD</t>
        </is>
      </c>
      <c r="C359" s="53" t="inlineStr">
        <is>
          <t>12.5</t>
        </is>
      </c>
      <c r="D359" s="50" t="inlineStr">
        <is>
          <t>MTS bottom bonus threshold. | Live read: `F_REGIME_SIZE_CAP', 'HTF_REGIME_TF', 'HTF_REGIME_VOL_TARGET', 'HTF_TREND_VETO_BY`</t>
        </is>
      </c>
      <c r="E359" s="50" t="inlineStr">
        <is>
          <t>ENTRY, GLOBAL_CHECK, STOCKS_EXIT</t>
        </is>
      </c>
      <c r="F359" s="47" t="inlineStr">
        <is>
          <t>ENTRY, GLOBAL_CHECK, STOCKS_EXIT</t>
        </is>
      </c>
      <c r="G359" s="50" t="inlineStr">
        <is>
          <t>MTS_BOTTOM_BONUS_THRESHOLD</t>
        </is>
      </c>
      <c r="H359" s="47" t="inlineStr">
        <is>
          <t>GENERAL</t>
        </is>
      </c>
      <c r="I359" s="47" t="inlineStr">
        <is>
          <t>LIVE — wired</t>
        </is>
      </c>
      <c r="J359" s="47" t="n"/>
      <c r="K359" s="51" t="inlineStr">
        <is>
          <t>—</t>
        </is>
      </c>
      <c r="L359" s="51" t="inlineStr">
        <is>
          <t>25.0, ±25%, ±50% (4)</t>
        </is>
      </c>
      <c r="M359" s="51" t="inlineStr">
        <is>
          <t>25.0</t>
        </is>
      </c>
      <c r="N359" s="51" t="inlineStr">
        <is>
          <t>threshold</t>
        </is>
      </c>
      <c r="O359" s="51" t="inlineStr">
        <is>
          <t>MTS_BOTTOM_BONUS_THRESHOLD</t>
        </is>
      </c>
      <c r="P359" s="51" t="inlineStr">
        <is>
          <t>getattr(cfg,"MTS_BOTTOM_BONUS_THRESHOLD")</t>
        </is>
      </c>
      <c r="Q359" s="35" t="inlineStr">
        <is>
          <t>NO</t>
        </is>
      </c>
    </row>
    <row r="360" ht="15.75" customHeight="1" s="67">
      <c r="A360" s="47" t="n">
        <v>101</v>
      </c>
      <c r="B360" s="48" t="inlineStr">
        <is>
          <t>MTS_BOTTOM_STRONG_THRESHOLD</t>
        </is>
      </c>
      <c r="C360" s="49" t="inlineStr">
        <is>
          <t>40</t>
        </is>
      </c>
      <c r="D360" s="50" t="inlineStr">
        <is>
          <t>Threshold/gate: MTS_BOTTOM_STRONG_THRESHOLD — E_TF', 'HTF_REGIME_VOL_TARGET', 'HTF_TREND_VETO_BYPASS_ENABLED', 'HTF_TREND_VETO_BYPASS_REASONS', 'HTF_W_M_ALIGN_GATE',  | ex: `E_TF', 'HTF_REGIME_VOL_TARGET', 'HTF_TREND_VETO_BYPASS_ENABLED', 'HTF_TREND_VETO`</t>
        </is>
      </c>
      <c r="E360" s="50" t="inlineStr">
        <is>
          <t>ENTRY, GLOBAL_CHECK, STOCKS_EXIT</t>
        </is>
      </c>
      <c r="F360" s="47" t="inlineStr">
        <is>
          <t>ENTRY, GLOBAL_CHECK, STOCKS_EXIT</t>
        </is>
      </c>
      <c r="G360" s="50" t="inlineStr">
        <is>
          <t>MTS_BOTTOM_STRONG_THRESHOLD</t>
        </is>
      </c>
      <c r="H360" s="47" t="inlineStr">
        <is>
          <t>GENERAL</t>
        </is>
      </c>
      <c r="I360" s="47" t="inlineStr">
        <is>
          <t>LIVE — wired</t>
        </is>
      </c>
      <c r="J360" s="47" t="n"/>
      <c r="K360" s="51" t="inlineStr">
        <is>
          <t>—</t>
        </is>
      </c>
      <c r="L360" s="51" t="inlineStr">
        <is>
          <t>40.0, ±25%, ±50% (4)</t>
        </is>
      </c>
      <c r="M360" s="51" t="inlineStr">
        <is>
          <t>40.0</t>
        </is>
      </c>
      <c r="N360" s="51" t="inlineStr">
        <is>
          <t>threshold</t>
        </is>
      </c>
      <c r="O360" s="51" t="inlineStr">
        <is>
          <t>MTS_BOTTOM_STRONG_THRESHOLD</t>
        </is>
      </c>
      <c r="P360" s="51" t="inlineStr">
        <is>
          <t>getattr(cfg,"MTS_BOTTOM_STRONG_THRESHOLD")</t>
        </is>
      </c>
      <c r="Q360" s="35" t="inlineStr">
        <is>
          <t>YES</t>
        </is>
      </c>
    </row>
    <row r="361" ht="15.75" customHeight="1" s="67">
      <c r="A361" s="47" t="n">
        <v>101</v>
      </c>
      <c r="B361" s="52" t="inlineStr">
        <is>
          <t>MTS_BOTTOM_STRONG_THRESHOLD</t>
        </is>
      </c>
      <c r="C361" s="53" t="inlineStr">
        <is>
          <t>50</t>
        </is>
      </c>
      <c r="D361" s="50" t="inlineStr">
        <is>
          <t>Threshold/gate: MTS_BOTTOM_STRONG_THRESHOLD — E_TF', 'HTF_REGIME_VOL_TARGET', 'HTF_TREND_VETO_BYPASS_ENABLED', 'HTF_TREND_VETO_BYPASS_REASONS', 'HTF_W_M_ALIGN_GATE',  | ex: `E_TF', 'HTF_REGIME_VOL_TARGET', 'HTF_TREND_VETO_BYPASS_ENABLED', 'HTF_TREND_VETO`</t>
        </is>
      </c>
      <c r="E361" s="50" t="inlineStr">
        <is>
          <t>ENTRY, GLOBAL_CHECK, STOCKS_EXIT</t>
        </is>
      </c>
      <c r="F361" s="47" t="inlineStr">
        <is>
          <t>ENTRY, GLOBAL_CHECK, STOCKS_EXIT</t>
        </is>
      </c>
      <c r="G361" s="50" t="inlineStr">
        <is>
          <t>MTS_BOTTOM_STRONG_THRESHOLD</t>
        </is>
      </c>
      <c r="H361" s="47" t="inlineStr">
        <is>
          <t>GENERAL</t>
        </is>
      </c>
      <c r="I361" s="47" t="inlineStr">
        <is>
          <t>LIVE — wired</t>
        </is>
      </c>
      <c r="J361" s="47" t="n"/>
      <c r="K361" s="51" t="inlineStr">
        <is>
          <t>—</t>
        </is>
      </c>
      <c r="L361" s="51" t="inlineStr">
        <is>
          <t>40.0, ±25%, ±50% (4)</t>
        </is>
      </c>
      <c r="M361" s="51" t="inlineStr">
        <is>
          <t>40.0</t>
        </is>
      </c>
      <c r="N361" s="51" t="inlineStr">
        <is>
          <t>threshold</t>
        </is>
      </c>
      <c r="O361" s="51" t="inlineStr">
        <is>
          <t>MTS_BOTTOM_STRONG_THRESHOLD</t>
        </is>
      </c>
      <c r="P361" s="51" t="inlineStr">
        <is>
          <t>getattr(cfg,"MTS_BOTTOM_STRONG_THRESHOLD")</t>
        </is>
      </c>
      <c r="Q361" s="35" t="inlineStr">
        <is>
          <t>NO</t>
        </is>
      </c>
    </row>
    <row r="362" ht="15.75" customHeight="1" s="67">
      <c r="A362" s="47" t="n">
        <v>101</v>
      </c>
      <c r="B362" s="52" t="inlineStr">
        <is>
          <t>MTS_BOTTOM_STRONG_THRESHOLD</t>
        </is>
      </c>
      <c r="C362" s="53" t="inlineStr">
        <is>
          <t>30</t>
        </is>
      </c>
      <c r="D362" s="50" t="inlineStr">
        <is>
          <t>Threshold/gate: MTS_BOTTOM_STRONG_THRESHOLD — E_TF', 'HTF_REGIME_VOL_TARGET', 'HTF_TREND_VETO_BYPASS_ENABLED', 'HTF_TREND_VETO_BYPASS_REASONS', 'HTF_W_M_ALIGN_GATE',  | ex: `E_TF', 'HTF_REGIME_VOL_TARGET', 'HTF_TREND_VETO_BYPASS_ENABLED', 'HTF_TREND_VETO`</t>
        </is>
      </c>
      <c r="E362" s="50" t="inlineStr">
        <is>
          <t>ENTRY, GLOBAL_CHECK, STOCKS_EXIT</t>
        </is>
      </c>
      <c r="F362" s="47" t="inlineStr">
        <is>
          <t>ENTRY, GLOBAL_CHECK, STOCKS_EXIT</t>
        </is>
      </c>
      <c r="G362" s="50" t="inlineStr">
        <is>
          <t>MTS_BOTTOM_STRONG_THRESHOLD</t>
        </is>
      </c>
      <c r="H362" s="47" t="inlineStr">
        <is>
          <t>GENERAL</t>
        </is>
      </c>
      <c r="I362" s="47" t="inlineStr">
        <is>
          <t>LIVE — wired</t>
        </is>
      </c>
      <c r="J362" s="47" t="n"/>
      <c r="K362" s="51" t="inlineStr">
        <is>
          <t>—</t>
        </is>
      </c>
      <c r="L362" s="51" t="inlineStr">
        <is>
          <t>40.0, ±25%, ±50% (4)</t>
        </is>
      </c>
      <c r="M362" s="51" t="inlineStr">
        <is>
          <t>40.0</t>
        </is>
      </c>
      <c r="N362" s="51" t="inlineStr">
        <is>
          <t>threshold</t>
        </is>
      </c>
      <c r="O362" s="51" t="inlineStr">
        <is>
          <t>MTS_BOTTOM_STRONG_THRESHOLD</t>
        </is>
      </c>
      <c r="P362" s="51" t="inlineStr">
        <is>
          <t>getattr(cfg,"MTS_BOTTOM_STRONG_THRESHOLD")</t>
        </is>
      </c>
      <c r="Q362" s="35" t="inlineStr">
        <is>
          <t>NO</t>
        </is>
      </c>
    </row>
    <row r="363" ht="15.75" customHeight="1" s="67">
      <c r="A363" s="47" t="n">
        <v>101</v>
      </c>
      <c r="B363" s="52" t="inlineStr">
        <is>
          <t>MTS_BOTTOM_STRONG_THRESHOLD</t>
        </is>
      </c>
      <c r="C363" s="53" t="inlineStr">
        <is>
          <t>20</t>
        </is>
      </c>
      <c r="D363" s="50" t="inlineStr">
        <is>
          <t>Threshold/gate: MTS_BOTTOM_STRONG_THRESHOLD — E_TF', 'HTF_REGIME_VOL_TARGET', 'HTF_TREND_VETO_BYPASS_ENABLED', 'HTF_TREND_VETO_BYPASS_REASONS', 'HTF_W_M_ALIGN_GATE',  | ex: `E_TF', 'HTF_REGIME_VOL_TARGET', 'HTF_TREND_VETO_BYPASS_ENABLED', 'HTF_TREND_VETO`</t>
        </is>
      </c>
      <c r="E363" s="50" t="inlineStr">
        <is>
          <t>ENTRY, GLOBAL_CHECK, STOCKS_EXIT</t>
        </is>
      </c>
      <c r="F363" s="47" t="inlineStr">
        <is>
          <t>ENTRY, GLOBAL_CHECK, STOCKS_EXIT</t>
        </is>
      </c>
      <c r="G363" s="50" t="inlineStr">
        <is>
          <t>MTS_BOTTOM_STRONG_THRESHOLD</t>
        </is>
      </c>
      <c r="H363" s="47" t="inlineStr">
        <is>
          <t>GENERAL</t>
        </is>
      </c>
      <c r="I363" s="47" t="inlineStr">
        <is>
          <t>LIVE — wired</t>
        </is>
      </c>
      <c r="J363" s="47" t="n"/>
      <c r="K363" s="51" t="inlineStr">
        <is>
          <t>—</t>
        </is>
      </c>
      <c r="L363" s="51" t="inlineStr">
        <is>
          <t>40.0, ±25%, ±50% (4)</t>
        </is>
      </c>
      <c r="M363" s="51" t="inlineStr">
        <is>
          <t>40.0</t>
        </is>
      </c>
      <c r="N363" s="51" t="inlineStr">
        <is>
          <t>threshold</t>
        </is>
      </c>
      <c r="O363" s="51" t="inlineStr">
        <is>
          <t>MTS_BOTTOM_STRONG_THRESHOLD</t>
        </is>
      </c>
      <c r="P363" s="51" t="inlineStr">
        <is>
          <t>getattr(cfg,"MTS_BOTTOM_STRONG_THRESHOLD")</t>
        </is>
      </c>
      <c r="Q363" s="35" t="inlineStr">
        <is>
          <t>NO</t>
        </is>
      </c>
    </row>
    <row r="364" ht="15.75" customHeight="1" s="67">
      <c r="A364" s="47" t="n">
        <v>102</v>
      </c>
      <c r="B364" s="48" t="inlineStr">
        <is>
          <t>MTS_GATE_ENABLED</t>
        </is>
      </c>
      <c r="C364" s="49" t="inlineStr">
        <is>
          <t>False</t>
        </is>
      </c>
      <c r="D364" s="50" t="inlineStr">
        <is>
          <t>MTS (Mayer) gate enabled. | Live read: `'HTF_TREND_VETO_BYPASS_ENABLED', 'HTF_TREND_VETO_BYPASS_REASONS', 'HTF_W_M_ALIGN`</t>
        </is>
      </c>
      <c r="E364" s="50" t="inlineStr">
        <is>
          <t>ENTRY, GLOBAL_CHECK, STOCKS_EXIT</t>
        </is>
      </c>
      <c r="F364" s="47" t="inlineStr">
        <is>
          <t>ENTRY, GLOBAL_CHECK, STOCKS_EXIT</t>
        </is>
      </c>
      <c r="G364" s="50" t="inlineStr">
        <is>
          <t>MTS_GATE_ENABLED</t>
        </is>
      </c>
      <c r="H364" s="47" t="inlineStr">
        <is>
          <t>GENERAL</t>
        </is>
      </c>
      <c r="I364" s="47" t="inlineStr">
        <is>
          <t>LIVE — wired</t>
        </is>
      </c>
      <c r="J364" s="47" t="n"/>
      <c r="K364" s="51" t="inlineStr">
        <is>
          <t>—</t>
        </is>
      </c>
      <c r="L364" s="51" t="inlineStr">
        <is>
          <t>False, True (2)</t>
        </is>
      </c>
      <c r="M364" s="51" t="inlineStr">
        <is>
          <t>False</t>
        </is>
      </c>
      <c r="N364" s="51" t="inlineStr">
        <is>
          <t>bool gate</t>
        </is>
      </c>
      <c r="O364" s="51" t="inlineStr">
        <is>
          <t>MTS_GATE_ENABLED</t>
        </is>
      </c>
      <c r="P364" s="51" t="inlineStr">
        <is>
          <t>getattr(cfg,"MTS_GATE_ENABLED")</t>
        </is>
      </c>
      <c r="Q364" s="35" t="inlineStr">
        <is>
          <t>YES</t>
        </is>
      </c>
    </row>
    <row r="365" ht="15.75" customHeight="1" s="67">
      <c r="A365" s="47" t="n">
        <v>102</v>
      </c>
      <c r="B365" s="52" t="inlineStr">
        <is>
          <t>MTS_GATE_ENABLED</t>
        </is>
      </c>
      <c r="C365" s="53" t="inlineStr">
        <is>
          <t>True</t>
        </is>
      </c>
      <c r="D365" s="50" t="inlineStr">
        <is>
          <t>MTS (Mayer) gate enabled. | Live read: `'HTF_TREND_VETO_BYPASS_ENABLED', 'HTF_TREND_VETO_BYPASS_REASONS', 'HTF_W_M_ALIGN`</t>
        </is>
      </c>
      <c r="E365" s="50" t="inlineStr">
        <is>
          <t>ENTRY, GLOBAL_CHECK, STOCKS_EXIT</t>
        </is>
      </c>
      <c r="F365" s="47" t="inlineStr">
        <is>
          <t>ENTRY, GLOBAL_CHECK, STOCKS_EXIT</t>
        </is>
      </c>
      <c r="G365" s="50" t="inlineStr">
        <is>
          <t>MTS_GATE_ENABLED</t>
        </is>
      </c>
      <c r="H365" s="47" t="inlineStr">
        <is>
          <t>GENERAL</t>
        </is>
      </c>
      <c r="I365" s="47" t="inlineStr">
        <is>
          <t>LIVE — wired</t>
        </is>
      </c>
      <c r="J365" s="47" t="n"/>
      <c r="K365" s="51" t="inlineStr">
        <is>
          <t>—</t>
        </is>
      </c>
      <c r="L365" s="51" t="inlineStr">
        <is>
          <t>False, True (2)</t>
        </is>
      </c>
      <c r="M365" s="51" t="inlineStr">
        <is>
          <t>False</t>
        </is>
      </c>
      <c r="N365" s="51" t="inlineStr">
        <is>
          <t>bool gate</t>
        </is>
      </c>
      <c r="O365" s="51" t="inlineStr">
        <is>
          <t>MTS_GATE_ENABLED</t>
        </is>
      </c>
      <c r="P365" s="51" t="inlineStr">
        <is>
          <t>getattr(cfg,"MTS_GATE_ENABLED")</t>
        </is>
      </c>
      <c r="Q365" s="35" t="inlineStr">
        <is>
          <t>NO</t>
        </is>
      </c>
    </row>
    <row r="366" ht="15.75" customHeight="1" s="67">
      <c r="A366" s="54" t="n">
        <v>103</v>
      </c>
      <c r="B366" s="55" t="inlineStr">
        <is>
          <t>NEWBORN_LOSS_KILL_FILTER_TF</t>
        </is>
      </c>
      <c r="C366" s="53" t="inlineStr">
        <is>
          <t>OFF</t>
        </is>
      </c>
      <c r="D366" s="56" t="inlineStr">
        <is>
          <t>Kills newborn losers when velocity confirms against on FILTER_TF. | Live read: `ASS_ENABLED', 'HTF_TREND_VETO_BYPASS_REASONS', 'HTF_W_M_ALIGN_GATE', 'LEADERBOAR`</t>
        </is>
      </c>
      <c r="E366" s="56" t="inlineStr">
        <is>
          <t>GLOBAL_CHECK</t>
        </is>
      </c>
      <c r="F366" s="54" t="inlineStr">
        <is>
          <t>GLOBAL_CHECK</t>
        </is>
      </c>
      <c r="G366" s="56" t="inlineStr">
        <is>
          <t>NEWBORN_LOSS_KILL</t>
        </is>
      </c>
      <c r="H366" s="54" t="inlineStr">
        <is>
          <t>SPECIFIC — only gated switches</t>
        </is>
      </c>
      <c r="I366" s="54" t="inlineStr">
        <is>
          <t>LIVE — wired</t>
        </is>
      </c>
      <c r="J366" s="54" t="n"/>
      <c r="K366" s="51" t="inlineStr">
        <is>
          <t>1/4</t>
        </is>
      </c>
      <c r="L366" s="51" t="inlineStr">
        <is>
          <t>OFF, 15m, 1h, 4h, D (5 options)</t>
        </is>
      </c>
      <c r="M366" s="51" t="inlineStr">
        <is>
          <t>15m</t>
        </is>
      </c>
      <c r="N366" s="51" t="inlineStr">
        <is>
          <t>TF selector</t>
        </is>
      </c>
      <c r="O366" s="51" t="inlineStr">
        <is>
          <t>NEWBORN_LOSS_KILL_FILTER_TF</t>
        </is>
      </c>
      <c r="P366" s="51" t="inlineStr">
        <is>
          <t>getattr(cfg,"NEWBORN_LOSS_KILL_FILTER_TF")</t>
        </is>
      </c>
      <c r="Q366" s="35" t="inlineStr">
        <is>
          <t>NO</t>
        </is>
      </c>
    </row>
    <row r="367" ht="15.75" customHeight="1" s="67">
      <c r="A367" s="54" t="n">
        <v>103</v>
      </c>
      <c r="B367" s="55" t="inlineStr">
        <is>
          <t>NEWBORN_LOSS_KILL_FILTER_TF</t>
        </is>
      </c>
      <c r="C367" s="53" t="inlineStr">
        <is>
          <t>D</t>
        </is>
      </c>
      <c r="D367" s="56" t="inlineStr">
        <is>
          <t>Kills newborn losers when velocity confirms against on FILTER_TF. | Live read: `ASS_ENABLED', 'HTF_TREND_VETO_BYPASS_REASONS', 'HTF_W_M_ALIGN_GATE', 'LEADERBOAR`</t>
        </is>
      </c>
      <c r="E367" s="56" t="inlineStr">
        <is>
          <t>GLOBAL_CHECK</t>
        </is>
      </c>
      <c r="F367" s="54" t="inlineStr">
        <is>
          <t>GLOBAL_CHECK</t>
        </is>
      </c>
      <c r="G367" s="56" t="inlineStr">
        <is>
          <t>NEWBORN_LOSS_KILL</t>
        </is>
      </c>
      <c r="H367" s="54" t="inlineStr">
        <is>
          <t>SPECIFIC — only gated switches</t>
        </is>
      </c>
      <c r="I367" s="54" t="inlineStr">
        <is>
          <t>LIVE — wired</t>
        </is>
      </c>
      <c r="J367" s="54" t="n"/>
      <c r="K367" s="51" t="inlineStr">
        <is>
          <t>1/4</t>
        </is>
      </c>
      <c r="L367" s="51" t="inlineStr">
        <is>
          <t>OFF, 15m, 1h, 4h, D (5 options)</t>
        </is>
      </c>
      <c r="M367" s="51" t="inlineStr">
        <is>
          <t>15m</t>
        </is>
      </c>
      <c r="N367" s="51" t="inlineStr">
        <is>
          <t>TF selector</t>
        </is>
      </c>
      <c r="O367" s="51" t="inlineStr">
        <is>
          <t>NEWBORN_LOSS_KILL_FILTER_TF</t>
        </is>
      </c>
      <c r="P367" s="51" t="inlineStr">
        <is>
          <t>getattr(cfg,"NEWBORN_LOSS_KILL_FILTER_TF")</t>
        </is>
      </c>
      <c r="Q367" s="35" t="inlineStr">
        <is>
          <t>NO</t>
        </is>
      </c>
    </row>
    <row r="368" ht="15.75" customHeight="1" s="67">
      <c r="A368" s="54" t="n">
        <v>103</v>
      </c>
      <c r="B368" s="55" t="inlineStr">
        <is>
          <t>NEWBORN_LOSS_KILL_FILTER_TF</t>
        </is>
      </c>
      <c r="C368" s="53" t="inlineStr">
        <is>
          <t>4h</t>
        </is>
      </c>
      <c r="D368" s="56" t="inlineStr">
        <is>
          <t>Kills newborn losers when velocity confirms against on FILTER_TF. | Live read: `ASS_ENABLED', 'HTF_TREND_VETO_BYPASS_REASONS', 'HTF_W_M_ALIGN_GATE', 'LEADERBOAR`</t>
        </is>
      </c>
      <c r="E368" s="56" t="inlineStr">
        <is>
          <t>GLOBAL_CHECK</t>
        </is>
      </c>
      <c r="F368" s="54" t="inlineStr">
        <is>
          <t>GLOBAL_CHECK</t>
        </is>
      </c>
      <c r="G368" s="56" t="inlineStr">
        <is>
          <t>NEWBORN_LOSS_KILL</t>
        </is>
      </c>
      <c r="H368" s="54" t="inlineStr">
        <is>
          <t>SPECIFIC — only gated switches</t>
        </is>
      </c>
      <c r="I368" s="54" t="inlineStr">
        <is>
          <t>LIVE — wired</t>
        </is>
      </c>
      <c r="J368" s="54" t="n"/>
      <c r="K368" s="51" t="inlineStr">
        <is>
          <t>1/4</t>
        </is>
      </c>
      <c r="L368" s="51" t="inlineStr">
        <is>
          <t>OFF, 15m, 1h, 4h, D (5 options)</t>
        </is>
      </c>
      <c r="M368" s="51" t="inlineStr">
        <is>
          <t>15m</t>
        </is>
      </c>
      <c r="N368" s="51" t="inlineStr">
        <is>
          <t>TF selector</t>
        </is>
      </c>
      <c r="O368" s="51" t="inlineStr">
        <is>
          <t>NEWBORN_LOSS_KILL_FILTER_TF</t>
        </is>
      </c>
      <c r="P368" s="51" t="inlineStr">
        <is>
          <t>getattr(cfg,"NEWBORN_LOSS_KILL_FILTER_TF")</t>
        </is>
      </c>
      <c r="Q368" s="35" t="inlineStr">
        <is>
          <t>NO</t>
        </is>
      </c>
    </row>
    <row r="369" ht="15.75" customHeight="1" s="67">
      <c r="A369" s="54" t="n">
        <v>103</v>
      </c>
      <c r="B369" s="55" t="inlineStr">
        <is>
          <t>NEWBORN_LOSS_KILL_FILTER_TF</t>
        </is>
      </c>
      <c r="C369" s="53" t="inlineStr">
        <is>
          <t>1h</t>
        </is>
      </c>
      <c r="D369" s="56" t="inlineStr">
        <is>
          <t>Kills newborn losers when velocity confirms against on FILTER_TF. | Live read: `ASS_ENABLED', 'HTF_TREND_VETO_BYPASS_REASONS', 'HTF_W_M_ALIGN_GATE', 'LEADERBOAR`</t>
        </is>
      </c>
      <c r="E369" s="56" t="inlineStr">
        <is>
          <t>GLOBAL_CHECK</t>
        </is>
      </c>
      <c r="F369" s="54" t="inlineStr">
        <is>
          <t>GLOBAL_CHECK</t>
        </is>
      </c>
      <c r="G369" s="56" t="inlineStr">
        <is>
          <t>NEWBORN_LOSS_KILL</t>
        </is>
      </c>
      <c r="H369" s="54" t="inlineStr">
        <is>
          <t>SPECIFIC — only gated switches</t>
        </is>
      </c>
      <c r="I369" s="54" t="inlineStr">
        <is>
          <t>LIVE — wired</t>
        </is>
      </c>
      <c r="J369" s="54" t="n"/>
      <c r="K369" s="51" t="inlineStr">
        <is>
          <t>1/4</t>
        </is>
      </c>
      <c r="L369" s="51" t="inlineStr">
        <is>
          <t>OFF, 15m, 1h, 4h, D (5 options)</t>
        </is>
      </c>
      <c r="M369" s="51" t="inlineStr">
        <is>
          <t>15m</t>
        </is>
      </c>
      <c r="N369" s="51" t="inlineStr">
        <is>
          <t>TF selector</t>
        </is>
      </c>
      <c r="O369" s="51" t="inlineStr">
        <is>
          <t>NEWBORN_LOSS_KILL_FILTER_TF</t>
        </is>
      </c>
      <c r="P369" s="51" t="inlineStr">
        <is>
          <t>getattr(cfg,"NEWBORN_LOSS_KILL_FILTER_TF")</t>
        </is>
      </c>
      <c r="Q369" s="35" t="inlineStr">
        <is>
          <t>NO</t>
        </is>
      </c>
    </row>
    <row r="370" ht="15.75" customHeight="1" s="67">
      <c r="A370" s="54" t="n">
        <v>103</v>
      </c>
      <c r="B370" s="57" t="inlineStr">
        <is>
          <t>NEWBORN_LOSS_KILL_FILTER_TF</t>
        </is>
      </c>
      <c r="C370" s="49" t="inlineStr">
        <is>
          <t>15m</t>
        </is>
      </c>
      <c r="D370" s="56" t="inlineStr">
        <is>
          <t>Kills newborn losers when velocity confirms against on FILTER_TF. | Live read: `ASS_ENABLED', 'HTF_TREND_VETO_BYPASS_REASONS', 'HTF_W_M_ALIGN_GATE', 'LEADERBOAR`</t>
        </is>
      </c>
      <c r="E370" s="56" t="inlineStr">
        <is>
          <t>GLOBAL_CHECK</t>
        </is>
      </c>
      <c r="F370" s="54" t="inlineStr">
        <is>
          <t>GLOBAL_CHECK</t>
        </is>
      </c>
      <c r="G370" s="56" t="inlineStr">
        <is>
          <t>NEWBORN_LOSS_KILL</t>
        </is>
      </c>
      <c r="H370" s="54" t="inlineStr">
        <is>
          <t>SPECIFIC — only gated switches</t>
        </is>
      </c>
      <c r="I370" s="54" t="inlineStr">
        <is>
          <t>LIVE — wired</t>
        </is>
      </c>
      <c r="J370" s="54" t="n"/>
      <c r="K370" s="51" t="inlineStr">
        <is>
          <t>1/4</t>
        </is>
      </c>
      <c r="L370" s="51" t="inlineStr">
        <is>
          <t>OFF, 15m, 1h, 4h, D (5 options)</t>
        </is>
      </c>
      <c r="M370" s="51" t="inlineStr">
        <is>
          <t>15m</t>
        </is>
      </c>
      <c r="N370" s="51" t="inlineStr">
        <is>
          <t>TF selector</t>
        </is>
      </c>
      <c r="O370" s="51" t="inlineStr">
        <is>
          <t>NEWBORN_LOSS_KILL_FILTER_TF</t>
        </is>
      </c>
      <c r="P370" s="51" t="inlineStr">
        <is>
          <t>getattr(cfg,"NEWBORN_LOSS_KILL_FILTER_TF")</t>
        </is>
      </c>
      <c r="Q370" s="35" t="inlineStr">
        <is>
          <t>YES</t>
        </is>
      </c>
    </row>
    <row r="371" ht="15.75" customHeight="1" s="67">
      <c r="A371" s="47" t="n">
        <v>104</v>
      </c>
      <c r="B371" s="48" t="inlineStr">
        <is>
          <t>NEWBORN_LOSS_KILL_GAIN_THRESHOLD_PCT</t>
        </is>
      </c>
      <c r="C371" s="49" t="inlineStr">
        <is>
          <t>0</t>
        </is>
      </c>
      <c r="D371" s="50" t="inlineStr">
        <is>
          <t>Threshold/gate: NEWBORN_LOSS_KILL_GAIN_THRESHOLD_PCT — _PCT', 'MANDATORY_HEDGE_HARD_THRESHOLD_PCT', 'MANDATORY_HEDGE_ON_NEGATIVE_ENABLED', 'MIN_TFS_AGREE_EXIT', 'MI_DIV_EXIT_E | ex: `_PCT', 'MANDATORY_HEDGE_HARD_THRESHOLD_PCT', 'MANDATORY_HEDGE_ON_NEGATIVE_ENABLE`</t>
        </is>
      </c>
      <c r="E371" s="50" t="inlineStr">
        <is>
          <t>AUGMENT, EXIT, GLOBAL_CHECK, REDUCE, STOCKS_EXIT</t>
        </is>
      </c>
      <c r="F371" s="47" t="inlineStr">
        <is>
          <t>AUGMENT, EXIT, GLOBAL_CHECK, REDUCE, STOCKS_EXIT</t>
        </is>
      </c>
      <c r="G371" s="50" t="inlineStr">
        <is>
          <t>NEWBORN_LOSS_KILL_GAIN_THRESHOLD</t>
        </is>
      </c>
      <c r="H371" s="47" t="inlineStr">
        <is>
          <t>GENERAL</t>
        </is>
      </c>
      <c r="I371" s="47" t="inlineStr">
        <is>
          <t>LIVE — wired</t>
        </is>
      </c>
      <c r="J371" s="47" t="n"/>
      <c r="K371" s="51" t="inlineStr">
        <is>
          <t>—</t>
        </is>
      </c>
      <c r="L371" s="51" t="inlineStr">
        <is>
          <t>0.0, ±25%, ±50% (4)</t>
        </is>
      </c>
      <c r="M371" s="51" t="inlineStr">
        <is>
          <t>0.0</t>
        </is>
      </c>
      <c r="N371" s="51" t="inlineStr">
        <is>
          <t>threshold</t>
        </is>
      </c>
      <c r="O371" s="51" t="inlineStr">
        <is>
          <t>NEWBORN_LOSS_KILL_GAIN_THRESHOLD_PCT</t>
        </is>
      </c>
      <c r="P371" s="51" t="inlineStr">
        <is>
          <t>getattr(cfg,"NEWBORN_LOSS_KILL_GAIN_THRESHOLD_PCT")</t>
        </is>
      </c>
      <c r="Q371" s="35" t="inlineStr">
        <is>
          <t>YES</t>
        </is>
      </c>
    </row>
    <row r="372" ht="15.75" customHeight="1" s="67">
      <c r="A372" s="47" t="n">
        <v>104</v>
      </c>
      <c r="B372" s="52" t="inlineStr">
        <is>
          <t>NEWBORN_LOSS_KILL_GAIN_THRESHOLD_PCT</t>
        </is>
      </c>
      <c r="C372" s="53" t="inlineStr">
        <is>
          <t>2.0</t>
        </is>
      </c>
      <c r="D372" s="50" t="inlineStr">
        <is>
          <t>Threshold/gate: NEWBORN_LOSS_KILL_GAIN_THRESHOLD_PCT — _PCT', 'MANDATORY_HEDGE_HARD_THRESHOLD_PCT', 'MANDATORY_HEDGE_ON_NEGATIVE_ENABLED', 'MIN_TFS_AGREE_EXIT', 'MI_DIV_EXIT_E | ex: `_PCT', 'MANDATORY_HEDGE_HARD_THRESHOLD_PCT', 'MANDATORY_HEDGE_ON_NEGATIVE_ENABLE`</t>
        </is>
      </c>
      <c r="E372" s="50" t="inlineStr">
        <is>
          <t>AUGMENT, EXIT, GLOBAL_CHECK, REDUCE, STOCKS_EXIT</t>
        </is>
      </c>
      <c r="F372" s="47" t="inlineStr">
        <is>
          <t>AUGMENT, EXIT, GLOBAL_CHECK, REDUCE, STOCKS_EXIT</t>
        </is>
      </c>
      <c r="G372" s="50" t="inlineStr">
        <is>
          <t>NEWBORN_LOSS_KILL_GAIN_THRESHOLD</t>
        </is>
      </c>
      <c r="H372" s="47" t="inlineStr">
        <is>
          <t>GENERAL</t>
        </is>
      </c>
      <c r="I372" s="47" t="inlineStr">
        <is>
          <t>LIVE — wired</t>
        </is>
      </c>
      <c r="J372" s="47" t="n"/>
      <c r="K372" s="51" t="inlineStr">
        <is>
          <t>—</t>
        </is>
      </c>
      <c r="L372" s="51" t="inlineStr">
        <is>
          <t>0.0, ±25%, ±50% (4)</t>
        </is>
      </c>
      <c r="M372" s="51" t="inlineStr">
        <is>
          <t>0.0</t>
        </is>
      </c>
      <c r="N372" s="51" t="inlineStr">
        <is>
          <t>threshold</t>
        </is>
      </c>
      <c r="O372" s="51" t="inlineStr">
        <is>
          <t>NEWBORN_LOSS_KILL_GAIN_THRESHOLD_PCT</t>
        </is>
      </c>
      <c r="P372" s="51" t="inlineStr">
        <is>
          <t>getattr(cfg,"NEWBORN_LOSS_KILL_GAIN_THRESHOLD_PCT")</t>
        </is>
      </c>
      <c r="Q372" s="35" t="inlineStr">
        <is>
          <t>NO</t>
        </is>
      </c>
    </row>
    <row r="373" ht="15.75" customHeight="1" s="67">
      <c r="A373" s="47" t="n">
        <v>104</v>
      </c>
      <c r="B373" s="52" t="inlineStr">
        <is>
          <t>NEWBORN_LOSS_KILL_GAIN_THRESHOLD_PCT</t>
        </is>
      </c>
      <c r="C373" s="53" t="inlineStr">
        <is>
          <t>1.0</t>
        </is>
      </c>
      <c r="D373" s="50" t="inlineStr">
        <is>
          <t>Threshold/gate: NEWBORN_LOSS_KILL_GAIN_THRESHOLD_PCT — _PCT', 'MANDATORY_HEDGE_HARD_THRESHOLD_PCT', 'MANDATORY_HEDGE_ON_NEGATIVE_ENABLED', 'MIN_TFS_AGREE_EXIT', 'MI_DIV_EXIT_E | ex: `_PCT', 'MANDATORY_HEDGE_HARD_THRESHOLD_PCT', 'MANDATORY_HEDGE_ON_NEGATIVE_ENABLE`</t>
        </is>
      </c>
      <c r="E373" s="50" t="inlineStr">
        <is>
          <t>AUGMENT, EXIT, GLOBAL_CHECK, REDUCE, STOCKS_EXIT</t>
        </is>
      </c>
      <c r="F373" s="47" t="inlineStr">
        <is>
          <t>AUGMENT, EXIT, GLOBAL_CHECK, REDUCE, STOCKS_EXIT</t>
        </is>
      </c>
      <c r="G373" s="50" t="inlineStr">
        <is>
          <t>NEWBORN_LOSS_KILL_GAIN_THRESHOLD</t>
        </is>
      </c>
      <c r="H373" s="47" t="inlineStr">
        <is>
          <t>GENERAL</t>
        </is>
      </c>
      <c r="I373" s="47" t="inlineStr">
        <is>
          <t>LIVE — wired</t>
        </is>
      </c>
      <c r="J373" s="47" t="n"/>
      <c r="K373" s="51" t="inlineStr">
        <is>
          <t>—</t>
        </is>
      </c>
      <c r="L373" s="51" t="inlineStr">
        <is>
          <t>0.0, ±25%, ±50% (4)</t>
        </is>
      </c>
      <c r="M373" s="51" t="inlineStr">
        <is>
          <t>0.0</t>
        </is>
      </c>
      <c r="N373" s="51" t="inlineStr">
        <is>
          <t>threshold</t>
        </is>
      </c>
      <c r="O373" s="51" t="inlineStr">
        <is>
          <t>NEWBORN_LOSS_KILL_GAIN_THRESHOLD_PCT</t>
        </is>
      </c>
      <c r="P373" s="51" t="inlineStr">
        <is>
          <t>getattr(cfg,"NEWBORN_LOSS_KILL_GAIN_THRESHOLD_PCT")</t>
        </is>
      </c>
      <c r="Q373" s="35" t="inlineStr">
        <is>
          <t>NO</t>
        </is>
      </c>
    </row>
    <row r="374" ht="15.75" customHeight="1" s="67">
      <c r="A374" s="47" t="n">
        <v>104</v>
      </c>
      <c r="B374" s="52" t="inlineStr">
        <is>
          <t>NEWBORN_LOSS_KILL_GAIN_THRESHOLD_PCT</t>
        </is>
      </c>
      <c r="C374" s="53" t="inlineStr">
        <is>
          <t>0.5</t>
        </is>
      </c>
      <c r="D374" s="50" t="inlineStr">
        <is>
          <t>Threshold/gate: NEWBORN_LOSS_KILL_GAIN_THRESHOLD_PCT — _PCT', 'MANDATORY_HEDGE_HARD_THRESHOLD_PCT', 'MANDATORY_HEDGE_ON_NEGATIVE_ENABLED', 'MIN_TFS_AGREE_EXIT', 'MI_DIV_EXIT_E | ex: `_PCT', 'MANDATORY_HEDGE_HARD_THRESHOLD_PCT', 'MANDATORY_HEDGE_ON_NEGATIVE_ENABLE`</t>
        </is>
      </c>
      <c r="E374" s="50" t="inlineStr">
        <is>
          <t>AUGMENT, EXIT, GLOBAL_CHECK, REDUCE, STOCKS_EXIT</t>
        </is>
      </c>
      <c r="F374" s="47" t="inlineStr">
        <is>
          <t>AUGMENT, EXIT, GLOBAL_CHECK, REDUCE, STOCKS_EXIT</t>
        </is>
      </c>
      <c r="G374" s="50" t="inlineStr">
        <is>
          <t>NEWBORN_LOSS_KILL_GAIN_THRESHOLD</t>
        </is>
      </c>
      <c r="H374" s="47" t="inlineStr">
        <is>
          <t>GENERAL</t>
        </is>
      </c>
      <c r="I374" s="47" t="inlineStr">
        <is>
          <t>LIVE — wired</t>
        </is>
      </c>
      <c r="J374" s="47" t="n"/>
      <c r="K374" s="51" t="inlineStr">
        <is>
          <t>—</t>
        </is>
      </c>
      <c r="L374" s="51" t="inlineStr">
        <is>
          <t>0.0, ±25%, ±50% (4)</t>
        </is>
      </c>
      <c r="M374" s="51" t="inlineStr">
        <is>
          <t>0.0</t>
        </is>
      </c>
      <c r="N374" s="51" t="inlineStr">
        <is>
          <t>threshold</t>
        </is>
      </c>
      <c r="O374" s="51" t="inlineStr">
        <is>
          <t>NEWBORN_LOSS_KILL_GAIN_THRESHOLD_PCT</t>
        </is>
      </c>
      <c r="P374" s="51" t="inlineStr">
        <is>
          <t>getattr(cfg,"NEWBORN_LOSS_KILL_GAIN_THRESHOLD_PCT")</t>
        </is>
      </c>
      <c r="Q374" s="35" t="inlineStr">
        <is>
          <t>NO</t>
        </is>
      </c>
    </row>
    <row r="375" ht="15.75" customHeight="1" s="67">
      <c r="A375" s="47" t="n">
        <v>105</v>
      </c>
      <c r="B375" s="48" t="inlineStr">
        <is>
          <t>NEWBORN_LOSS_KILL_REQUIRE_VEL_AGAINST</t>
        </is>
      </c>
      <c r="C375" s="49" t="inlineStr">
        <is>
          <t>0.0</t>
        </is>
      </c>
      <c r="D375" s="50" t="inlineStr">
        <is>
          <t>Threshold/gate: NEWBORN_LOSS_KILL_REQUIRE_VEL_AGAINST — CT', 'MANDATORY_HEDGE_ON_NEGATIVE_ENABLED', 'MIN_TFS_AGREE_EXIT', 'MI_DIV_EXIT_ENABLED', 'MI_EXHAUST_EXIT_ENABLED', 'MI_ | ex: `CT', 'MANDATORY_HEDGE_ON_NEGATIVE_ENABLED', 'MIN_TFS_AGREE_EXIT', 'MI_DIV_EXIT_E`</t>
        </is>
      </c>
      <c r="E375" s="50" t="inlineStr">
        <is>
          <t>AUGMENT, EXIT, GLOBAL_CHECK, REDUCE, STOCKS_EXIT</t>
        </is>
      </c>
      <c r="F375" s="47" t="inlineStr">
        <is>
          <t>AUGMENT, EXIT, GLOBAL_CHECK, REDUCE, STOCKS_EXIT</t>
        </is>
      </c>
      <c r="G375" s="50" t="inlineStr">
        <is>
          <t>NEWBORN_LOSS_KILL_REQUIRE_VEL_AG</t>
        </is>
      </c>
      <c r="H375" s="47" t="inlineStr">
        <is>
          <t>GENERAL</t>
        </is>
      </c>
      <c r="I375" s="47" t="inlineStr">
        <is>
          <t>LIVE — wired</t>
        </is>
      </c>
      <c r="J375" s="47" t="n"/>
      <c r="K375" s="51" t="inlineStr">
        <is>
          <t>—</t>
        </is>
      </c>
      <c r="L375" s="51" t="inlineStr">
        <is>
          <t>0.0, alt</t>
        </is>
      </c>
      <c r="M375" s="51" t="inlineStr">
        <is>
          <t>0.0</t>
        </is>
      </c>
      <c r="N375" s="51" t="inlineStr">
        <is>
          <t>param</t>
        </is>
      </c>
      <c r="O375" s="51" t="inlineStr">
        <is>
          <t>NEWBORN_LOSS_KILL_REQUIRE_VEL_AGAINST</t>
        </is>
      </c>
      <c r="P375" s="51" t="inlineStr">
        <is>
          <t>getattr(cfg,"NEWBORN_LOSS_KILL_REQUIRE_VEL_AGAINST")</t>
        </is>
      </c>
      <c r="Q375" s="35" t="inlineStr">
        <is>
          <t>YES</t>
        </is>
      </c>
    </row>
    <row r="376" ht="15.75" customHeight="1" s="67">
      <c r="A376" s="47" t="n">
        <v>105</v>
      </c>
      <c r="B376" s="52" t="inlineStr">
        <is>
          <t>NEWBORN_LOSS_KILL_REQUIRE_VEL_AGAINST</t>
        </is>
      </c>
      <c r="C376" s="53" t="inlineStr">
        <is>
          <t>0.0_ALT</t>
        </is>
      </c>
      <c r="D376" s="50" t="inlineStr">
        <is>
          <t>Threshold/gate: NEWBORN_LOSS_KILL_REQUIRE_VEL_AGAINST — CT', 'MANDATORY_HEDGE_ON_NEGATIVE_ENABLED', 'MIN_TFS_AGREE_EXIT', 'MI_DIV_EXIT_ENABLED', 'MI_EXHAUST_EXIT_ENABLED', 'MI_ | ex: `CT', 'MANDATORY_HEDGE_ON_NEGATIVE_ENABLED', 'MIN_TFS_AGREE_EXIT', 'MI_DIV_EXIT_E`</t>
        </is>
      </c>
      <c r="E376" s="50" t="inlineStr">
        <is>
          <t>AUGMENT, EXIT, GLOBAL_CHECK, REDUCE, STOCKS_EXIT</t>
        </is>
      </c>
      <c r="F376" s="47" t="inlineStr">
        <is>
          <t>AUGMENT, EXIT, GLOBAL_CHECK, REDUCE, STOCKS_EXIT</t>
        </is>
      </c>
      <c r="G376" s="50" t="inlineStr">
        <is>
          <t>NEWBORN_LOSS_KILL_REQUIRE_VEL_AG</t>
        </is>
      </c>
      <c r="H376" s="47" t="inlineStr">
        <is>
          <t>GENERAL</t>
        </is>
      </c>
      <c r="I376" s="47" t="inlineStr">
        <is>
          <t>LIVE — wired</t>
        </is>
      </c>
      <c r="J376" s="47" t="n"/>
      <c r="K376" s="51" t="inlineStr">
        <is>
          <t>—</t>
        </is>
      </c>
      <c r="L376" s="51" t="inlineStr">
        <is>
          <t>0.0, alt</t>
        </is>
      </c>
      <c r="M376" s="51" t="inlineStr">
        <is>
          <t>0.0</t>
        </is>
      </c>
      <c r="N376" s="51" t="inlineStr">
        <is>
          <t>param</t>
        </is>
      </c>
      <c r="O376" s="51" t="inlineStr">
        <is>
          <t>NEWBORN_LOSS_KILL_REQUIRE_VEL_AGAINST</t>
        </is>
      </c>
      <c r="P376" s="51" t="inlineStr">
        <is>
          <t>getattr(cfg,"NEWBORN_LOSS_KILL_REQUIRE_VEL_AGAINST")</t>
        </is>
      </c>
      <c r="Q376" s="35" t="inlineStr">
        <is>
          <t>NO</t>
        </is>
      </c>
    </row>
    <row r="377" ht="15.75" customHeight="1" s="67">
      <c r="A377" s="54" t="n">
        <v>106</v>
      </c>
      <c r="B377" s="55" t="inlineStr">
        <is>
          <t>NEWBORN_PROTECT_FILTER_TF</t>
        </is>
      </c>
      <c r="C377" s="53" t="inlineStr">
        <is>
          <t>OFF</t>
        </is>
      </c>
      <c r="D377"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56" t="inlineStr">
        <is>
          <t>GLOBAL_CHECK</t>
        </is>
      </c>
      <c r="F377" s="54" t="inlineStr">
        <is>
          <t>GLOBAL_CHECK</t>
        </is>
      </c>
      <c r="G377" s="56" t="inlineStr">
        <is>
          <t>NEWBORN_PROTECT</t>
        </is>
      </c>
      <c r="H377" s="54" t="inlineStr">
        <is>
          <t>SPECIFIC — only gated switches</t>
        </is>
      </c>
      <c r="I377" s="54" t="inlineStr">
        <is>
          <t>LIVE — wired</t>
        </is>
      </c>
      <c r="J377" s="54" t="n"/>
      <c r="K377" s="51" t="inlineStr">
        <is>
          <t>1/4</t>
        </is>
      </c>
      <c r="L377" s="51" t="inlineStr">
        <is>
          <t>OFF, 15m, 1h, 4h, D (5 options)</t>
        </is>
      </c>
      <c r="M377" s="51" t="inlineStr">
        <is>
          <t>15m</t>
        </is>
      </c>
      <c r="N377" s="51" t="inlineStr">
        <is>
          <t>TF selector</t>
        </is>
      </c>
      <c r="O377" s="51" t="inlineStr">
        <is>
          <t>NEWBORN_PROTECT_FILTER_TF</t>
        </is>
      </c>
      <c r="P377" s="51" t="inlineStr">
        <is>
          <t>getattr(cfg,"NEWBORN_PROTECT_FILTER_TF")</t>
        </is>
      </c>
      <c r="Q377" s="35" t="inlineStr">
        <is>
          <t>NO</t>
        </is>
      </c>
    </row>
    <row r="378" ht="15.75" customHeight="1" s="67">
      <c r="A378" s="54" t="n">
        <v>106</v>
      </c>
      <c r="B378" s="55" t="inlineStr">
        <is>
          <t>NEWBORN_PROTECT_FILTER_TF</t>
        </is>
      </c>
      <c r="C378" s="53" t="inlineStr">
        <is>
          <t>D</t>
        </is>
      </c>
      <c r="D378"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56" t="inlineStr">
        <is>
          <t>GLOBAL_CHECK</t>
        </is>
      </c>
      <c r="F378" s="54" t="inlineStr">
        <is>
          <t>GLOBAL_CHECK</t>
        </is>
      </c>
      <c r="G378" s="56" t="inlineStr">
        <is>
          <t>NEWBORN_PROTECT</t>
        </is>
      </c>
      <c r="H378" s="54" t="inlineStr">
        <is>
          <t>SPECIFIC — only gated switches</t>
        </is>
      </c>
      <c r="I378" s="54" t="inlineStr">
        <is>
          <t>LIVE — wired</t>
        </is>
      </c>
      <c r="J378" s="54" t="n"/>
      <c r="K378" s="51" t="inlineStr">
        <is>
          <t>1/4</t>
        </is>
      </c>
      <c r="L378" s="51" t="inlineStr">
        <is>
          <t>OFF, 15m, 1h, 4h, D (5 options)</t>
        </is>
      </c>
      <c r="M378" s="51" t="inlineStr">
        <is>
          <t>15m</t>
        </is>
      </c>
      <c r="N378" s="51" t="inlineStr">
        <is>
          <t>TF selector</t>
        </is>
      </c>
      <c r="O378" s="51" t="inlineStr">
        <is>
          <t>NEWBORN_PROTECT_FILTER_TF</t>
        </is>
      </c>
      <c r="P378" s="51" t="inlineStr">
        <is>
          <t>getattr(cfg,"NEWBORN_PROTECT_FILTER_TF")</t>
        </is>
      </c>
      <c r="Q378" s="35" t="inlineStr">
        <is>
          <t>NO</t>
        </is>
      </c>
    </row>
    <row r="379" ht="15.75" customHeight="1" s="67">
      <c r="A379" s="54" t="n">
        <v>106</v>
      </c>
      <c r="B379" s="55" t="inlineStr">
        <is>
          <t>NEWBORN_PROTECT_FILTER_TF</t>
        </is>
      </c>
      <c r="C379" s="53" t="inlineStr">
        <is>
          <t>4h</t>
        </is>
      </c>
      <c r="D379"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56" t="inlineStr">
        <is>
          <t>GLOBAL_CHECK</t>
        </is>
      </c>
      <c r="F379" s="54" t="inlineStr">
        <is>
          <t>GLOBAL_CHECK</t>
        </is>
      </c>
      <c r="G379" s="56" t="inlineStr">
        <is>
          <t>NEWBORN_PROTECT</t>
        </is>
      </c>
      <c r="H379" s="54" t="inlineStr">
        <is>
          <t>SPECIFIC — only gated switches</t>
        </is>
      </c>
      <c r="I379" s="54" t="inlineStr">
        <is>
          <t>LIVE — wired</t>
        </is>
      </c>
      <c r="J379" s="54" t="n"/>
      <c r="K379" s="51" t="inlineStr">
        <is>
          <t>1/4</t>
        </is>
      </c>
      <c r="L379" s="51" t="inlineStr">
        <is>
          <t>OFF, 15m, 1h, 4h, D (5 options)</t>
        </is>
      </c>
      <c r="M379" s="51" t="inlineStr">
        <is>
          <t>15m</t>
        </is>
      </c>
      <c r="N379" s="51" t="inlineStr">
        <is>
          <t>TF selector</t>
        </is>
      </c>
      <c r="O379" s="51" t="inlineStr">
        <is>
          <t>NEWBORN_PROTECT_FILTER_TF</t>
        </is>
      </c>
      <c r="P379" s="51" t="inlineStr">
        <is>
          <t>getattr(cfg,"NEWBORN_PROTECT_FILTER_TF")</t>
        </is>
      </c>
      <c r="Q379" s="35" t="inlineStr">
        <is>
          <t>NO</t>
        </is>
      </c>
    </row>
    <row r="380" ht="15.75" customHeight="1" s="67">
      <c r="A380" s="54" t="n">
        <v>106</v>
      </c>
      <c r="B380" s="55" t="inlineStr">
        <is>
          <t>NEWBORN_PROTECT_FILTER_TF</t>
        </is>
      </c>
      <c r="C380" s="53" t="inlineStr">
        <is>
          <t>1h</t>
        </is>
      </c>
      <c r="D380"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56" t="inlineStr">
        <is>
          <t>GLOBAL_CHECK</t>
        </is>
      </c>
      <c r="F380" s="54" t="inlineStr">
        <is>
          <t>GLOBAL_CHECK</t>
        </is>
      </c>
      <c r="G380" s="56" t="inlineStr">
        <is>
          <t>NEWBORN_PROTECT</t>
        </is>
      </c>
      <c r="H380" s="54" t="inlineStr">
        <is>
          <t>SPECIFIC — only gated switches</t>
        </is>
      </c>
      <c r="I380" s="54" t="inlineStr">
        <is>
          <t>LIVE — wired</t>
        </is>
      </c>
      <c r="J380" s="54" t="n"/>
      <c r="K380" s="51" t="inlineStr">
        <is>
          <t>1/4</t>
        </is>
      </c>
      <c r="L380" s="51" t="inlineStr">
        <is>
          <t>OFF, 15m, 1h, 4h, D (5 options)</t>
        </is>
      </c>
      <c r="M380" s="51" t="inlineStr">
        <is>
          <t>15m</t>
        </is>
      </c>
      <c r="N380" s="51" t="inlineStr">
        <is>
          <t>TF selector</t>
        </is>
      </c>
      <c r="O380" s="51" t="inlineStr">
        <is>
          <t>NEWBORN_PROTECT_FILTER_TF</t>
        </is>
      </c>
      <c r="P380" s="51" t="inlineStr">
        <is>
          <t>getattr(cfg,"NEWBORN_PROTECT_FILTER_TF")</t>
        </is>
      </c>
      <c r="Q380" s="35" t="inlineStr">
        <is>
          <t>NO</t>
        </is>
      </c>
    </row>
    <row r="381" ht="15.75" customHeight="1" s="67">
      <c r="A381" s="54" t="n">
        <v>106</v>
      </c>
      <c r="B381" s="57" t="inlineStr">
        <is>
          <t>NEWBORN_PROTECT_FILTER_TF</t>
        </is>
      </c>
      <c r="C381" s="49" t="inlineStr">
        <is>
          <t>15m</t>
        </is>
      </c>
      <c r="D381"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56" t="inlineStr">
        <is>
          <t>GLOBAL_CHECK</t>
        </is>
      </c>
      <c r="F381" s="54" t="inlineStr">
        <is>
          <t>GLOBAL_CHECK</t>
        </is>
      </c>
      <c r="G381" s="56" t="inlineStr">
        <is>
          <t>NEWBORN_PROTECT</t>
        </is>
      </c>
      <c r="H381" s="54" t="inlineStr">
        <is>
          <t>SPECIFIC — only gated switches</t>
        </is>
      </c>
      <c r="I381" s="54" t="inlineStr">
        <is>
          <t>LIVE — wired</t>
        </is>
      </c>
      <c r="J381" s="54" t="n"/>
      <c r="K381" s="51" t="inlineStr">
        <is>
          <t>1/4</t>
        </is>
      </c>
      <c r="L381" s="51" t="inlineStr">
        <is>
          <t>OFF, 15m, 1h, 4h, D (5 options)</t>
        </is>
      </c>
      <c r="M381" s="51" t="inlineStr">
        <is>
          <t>15m</t>
        </is>
      </c>
      <c r="N381" s="51" t="inlineStr">
        <is>
          <t>TF selector</t>
        </is>
      </c>
      <c r="O381" s="51" t="inlineStr">
        <is>
          <t>NEWBORN_PROTECT_FILTER_TF</t>
        </is>
      </c>
      <c r="P381" s="51" t="inlineStr">
        <is>
          <t>getattr(cfg,"NEWBORN_PROTECT_FILTER_TF")</t>
        </is>
      </c>
      <c r="Q381" s="35" t="inlineStr">
        <is>
          <t>YES</t>
        </is>
      </c>
    </row>
    <row r="382" ht="15.75" customHeight="1" s="67">
      <c r="A382" s="47" t="n">
        <v>107</v>
      </c>
      <c r="B382" s="48" t="inlineStr">
        <is>
          <t>NEW_POSITION_MAX_LOSS_THRESHOLD</t>
        </is>
      </c>
      <c r="C382" s="49" t="inlineStr">
        <is>
          <t>0</t>
        </is>
      </c>
      <c r="D382" s="50" t="inlineStr">
        <is>
          <t>Threshold/gate: NEW_POSITION_MAX_LOSS_THRESHOLD — _EXHAUSTIVE_REDUCE_LIST_LIVE = ['DC_BREACH_REDUCE_ENABLED', 'DC_BREACH_REDUCE_FILTER_TF', 'DC_BREACH_REDUCE_MIN_TFS', 'D | ex: `_EXHAUSTIVE_REDUCE_LIST_LIVE = ['DC_BREACH_REDUCE_ENABLED', 'DC_BREACH_REDUCE_FI`</t>
        </is>
      </c>
      <c r="E382" s="50" t="inlineStr">
        <is>
          <t>AUGMENT, EXIT, GLOBAL_CHECK, REDUCE, STOCKS_EXIT</t>
        </is>
      </c>
      <c r="F382" s="47" t="inlineStr">
        <is>
          <t>AUGMENT, EXIT, GLOBAL_CHECK, REDUCE, STOCKS_EXIT</t>
        </is>
      </c>
      <c r="G382" s="50" t="inlineStr">
        <is>
          <t>NEW_POSITION_MAX_LOSS_THRESHOLD</t>
        </is>
      </c>
      <c r="H382" s="47" t="inlineStr">
        <is>
          <t>GENERAL</t>
        </is>
      </c>
      <c r="I382" s="47" t="inlineStr">
        <is>
          <t>LIVE — wired</t>
        </is>
      </c>
      <c r="J382" s="47" t="n"/>
      <c r="K382" s="51" t="inlineStr">
        <is>
          <t>—</t>
        </is>
      </c>
      <c r="L382" s="51" t="inlineStr">
        <is>
          <t>0.0, ±25%, ±50% (4)</t>
        </is>
      </c>
      <c r="M382" s="51" t="inlineStr">
        <is>
          <t>0.0</t>
        </is>
      </c>
      <c r="N382" s="51" t="inlineStr">
        <is>
          <t>threshold</t>
        </is>
      </c>
      <c r="O382" s="51" t="inlineStr">
        <is>
          <t>NEW_POSITION_MAX_LOSS_THRESHOLD</t>
        </is>
      </c>
      <c r="P382" s="51" t="inlineStr">
        <is>
          <t>getattr(cfg,"NEW_POSITION_MAX_LOSS_THRESHOLD")</t>
        </is>
      </c>
      <c r="Q382" s="35" t="inlineStr">
        <is>
          <t>YES</t>
        </is>
      </c>
    </row>
    <row r="383" ht="15.75" customHeight="1" s="67">
      <c r="A383" s="47" t="n">
        <v>107</v>
      </c>
      <c r="B383" s="52" t="inlineStr">
        <is>
          <t>NEW_POSITION_MAX_LOSS_THRESHOLD</t>
        </is>
      </c>
      <c r="C383" s="53" t="inlineStr">
        <is>
          <t>2.0</t>
        </is>
      </c>
      <c r="D383" s="50" t="inlineStr">
        <is>
          <t>Threshold/gate: NEW_POSITION_MAX_LOSS_THRESHOLD — _EXHAUSTIVE_REDUCE_LIST_LIVE = ['DC_BREACH_REDUCE_ENABLED', 'DC_BREACH_REDUCE_FILTER_TF', 'DC_BREACH_REDUCE_MIN_TFS', 'D | ex: `_EXHAUSTIVE_REDUCE_LIST_LIVE = ['DC_BREACH_REDUCE_ENABLED', 'DC_BREACH_REDUCE_FI`</t>
        </is>
      </c>
      <c r="E383" s="50" t="inlineStr">
        <is>
          <t>AUGMENT, EXIT, GLOBAL_CHECK, REDUCE, STOCKS_EXIT</t>
        </is>
      </c>
      <c r="F383" s="47" t="inlineStr">
        <is>
          <t>AUGMENT, EXIT, GLOBAL_CHECK, REDUCE, STOCKS_EXIT</t>
        </is>
      </c>
      <c r="G383" s="50" t="inlineStr">
        <is>
          <t>NEW_POSITION_MAX_LOSS_THRESHOLD</t>
        </is>
      </c>
      <c r="H383" s="47" t="inlineStr">
        <is>
          <t>GENERAL</t>
        </is>
      </c>
      <c r="I383" s="47" t="inlineStr">
        <is>
          <t>LIVE — wired</t>
        </is>
      </c>
      <c r="J383" s="47" t="n"/>
      <c r="K383" s="51" t="inlineStr">
        <is>
          <t>—</t>
        </is>
      </c>
      <c r="L383" s="51" t="inlineStr">
        <is>
          <t>0.0, ±25%, ±50% (4)</t>
        </is>
      </c>
      <c r="M383" s="51" t="inlineStr">
        <is>
          <t>0.0</t>
        </is>
      </c>
      <c r="N383" s="51" t="inlineStr">
        <is>
          <t>threshold</t>
        </is>
      </c>
      <c r="O383" s="51" t="inlineStr">
        <is>
          <t>NEW_POSITION_MAX_LOSS_THRESHOLD</t>
        </is>
      </c>
      <c r="P383" s="51" t="inlineStr">
        <is>
          <t>getattr(cfg,"NEW_POSITION_MAX_LOSS_THRESHOLD")</t>
        </is>
      </c>
      <c r="Q383" s="35" t="inlineStr">
        <is>
          <t>NO</t>
        </is>
      </c>
    </row>
    <row r="384" ht="15.75" customHeight="1" s="67">
      <c r="A384" s="47" t="n">
        <v>107</v>
      </c>
      <c r="B384" s="52" t="inlineStr">
        <is>
          <t>NEW_POSITION_MAX_LOSS_THRESHOLD</t>
        </is>
      </c>
      <c r="C384" s="53" t="inlineStr">
        <is>
          <t>1.0</t>
        </is>
      </c>
      <c r="D384" s="50" t="inlineStr">
        <is>
          <t>Threshold/gate: NEW_POSITION_MAX_LOSS_THRESHOLD — _EXHAUSTIVE_REDUCE_LIST_LIVE = ['DC_BREACH_REDUCE_ENABLED', 'DC_BREACH_REDUCE_FILTER_TF', 'DC_BREACH_REDUCE_MIN_TFS', 'D | ex: `_EXHAUSTIVE_REDUCE_LIST_LIVE = ['DC_BREACH_REDUCE_ENABLED', 'DC_BREACH_REDUCE_FI`</t>
        </is>
      </c>
      <c r="E384" s="50" t="inlineStr">
        <is>
          <t>AUGMENT, EXIT, GLOBAL_CHECK, REDUCE, STOCKS_EXIT</t>
        </is>
      </c>
      <c r="F384" s="47" t="inlineStr">
        <is>
          <t>AUGMENT, EXIT, GLOBAL_CHECK, REDUCE, STOCKS_EXIT</t>
        </is>
      </c>
      <c r="G384" s="50" t="inlineStr">
        <is>
          <t>NEW_POSITION_MAX_LOSS_THRESHOLD</t>
        </is>
      </c>
      <c r="H384" s="47" t="inlineStr">
        <is>
          <t>GENERAL</t>
        </is>
      </c>
      <c r="I384" s="47" t="inlineStr">
        <is>
          <t>LIVE — wired</t>
        </is>
      </c>
      <c r="J384" s="47" t="n"/>
      <c r="K384" s="51" t="inlineStr">
        <is>
          <t>—</t>
        </is>
      </c>
      <c r="L384" s="51" t="inlineStr">
        <is>
          <t>0.0, ±25%, ±50% (4)</t>
        </is>
      </c>
      <c r="M384" s="51" t="inlineStr">
        <is>
          <t>0.0</t>
        </is>
      </c>
      <c r="N384" s="51" t="inlineStr">
        <is>
          <t>threshold</t>
        </is>
      </c>
      <c r="O384" s="51" t="inlineStr">
        <is>
          <t>NEW_POSITION_MAX_LOSS_THRESHOLD</t>
        </is>
      </c>
      <c r="P384" s="51" t="inlineStr">
        <is>
          <t>getattr(cfg,"NEW_POSITION_MAX_LOSS_THRESHOLD")</t>
        </is>
      </c>
      <c r="Q384" s="35" t="inlineStr">
        <is>
          <t>NO</t>
        </is>
      </c>
    </row>
    <row r="385" ht="15.75" customHeight="1" s="67">
      <c r="A385" s="47" t="n">
        <v>107</v>
      </c>
      <c r="B385" s="52" t="inlineStr">
        <is>
          <t>NEW_POSITION_MAX_LOSS_THRESHOLD</t>
        </is>
      </c>
      <c r="C385" s="53" t="inlineStr">
        <is>
          <t>0.5</t>
        </is>
      </c>
      <c r="D385" s="50" t="inlineStr">
        <is>
          <t>Threshold/gate: NEW_POSITION_MAX_LOSS_THRESHOLD — _EXHAUSTIVE_REDUCE_LIST_LIVE = ['DC_BREACH_REDUCE_ENABLED', 'DC_BREACH_REDUCE_FILTER_TF', 'DC_BREACH_REDUCE_MIN_TFS', 'D | ex: `_EXHAUSTIVE_REDUCE_LIST_LIVE = ['DC_BREACH_REDUCE_ENABLED', 'DC_BREACH_REDUCE_FI`</t>
        </is>
      </c>
      <c r="E385" s="50" t="inlineStr">
        <is>
          <t>AUGMENT, EXIT, GLOBAL_CHECK, REDUCE, STOCKS_EXIT</t>
        </is>
      </c>
      <c r="F385" s="47" t="inlineStr">
        <is>
          <t>AUGMENT, EXIT, GLOBAL_CHECK, REDUCE, STOCKS_EXIT</t>
        </is>
      </c>
      <c r="G385" s="50" t="inlineStr">
        <is>
          <t>NEW_POSITION_MAX_LOSS_THRESHOLD</t>
        </is>
      </c>
      <c r="H385" s="47" t="inlineStr">
        <is>
          <t>GENERAL</t>
        </is>
      </c>
      <c r="I385" s="47" t="inlineStr">
        <is>
          <t>LIVE — wired</t>
        </is>
      </c>
      <c r="J385" s="47" t="n"/>
      <c r="K385" s="51" t="inlineStr">
        <is>
          <t>—</t>
        </is>
      </c>
      <c r="L385" s="51" t="inlineStr">
        <is>
          <t>0.0, ±25%, ±50% (4)</t>
        </is>
      </c>
      <c r="M385" s="51" t="inlineStr">
        <is>
          <t>0.0</t>
        </is>
      </c>
      <c r="N385" s="51" t="inlineStr">
        <is>
          <t>threshold</t>
        </is>
      </c>
      <c r="O385" s="51" t="inlineStr">
        <is>
          <t>NEW_POSITION_MAX_LOSS_THRESHOLD</t>
        </is>
      </c>
      <c r="P385" s="51" t="inlineStr">
        <is>
          <t>getattr(cfg,"NEW_POSITION_MAX_LOSS_THRESHOLD")</t>
        </is>
      </c>
      <c r="Q385" s="35" t="inlineStr">
        <is>
          <t>NO</t>
        </is>
      </c>
    </row>
    <row r="386" ht="15.75" customHeight="1" s="67">
      <c r="A386" s="54" t="n">
        <v>108</v>
      </c>
      <c r="B386" s="55" t="inlineStr">
        <is>
          <t>NOLOSS_BYPASS_WT5OF5_FILTER_TF</t>
        </is>
      </c>
      <c r="C386" s="53" t="inlineStr">
        <is>
          <t>OFF</t>
        </is>
      </c>
      <c r="D386" s="56" t="inlineStr">
        <is>
          <t>Bypasses no-loss gate when WT 5of5 confirms (all WT TFs). | Live read: `', 'MI_STRUCT_EXIT_ENABLED', 'MI_VELOCITY_EXIT_ENABLED', 'MI_WAVE_EXIT_ENABLED',`</t>
        </is>
      </c>
      <c r="E386" s="56" t="inlineStr">
        <is>
          <t>GLOBAL_CHECK</t>
        </is>
      </c>
      <c r="F386" s="54" t="inlineStr">
        <is>
          <t>GLOBAL_CHECK</t>
        </is>
      </c>
      <c r="G386" s="56" t="inlineStr">
        <is>
          <t>NOLOSS_BYPASS_WT5OF5</t>
        </is>
      </c>
      <c r="H386" s="54" t="inlineStr">
        <is>
          <t>SPECIFIC — only gated switches</t>
        </is>
      </c>
      <c r="I386" s="54" t="inlineStr">
        <is>
          <t>LIVE — wired</t>
        </is>
      </c>
      <c r="J386" s="54" t="n"/>
      <c r="K386" s="51" t="inlineStr">
        <is>
          <t>1/4</t>
        </is>
      </c>
      <c r="L386" s="51" t="inlineStr">
        <is>
          <t>OFF, 15m, 1h, 4h, D (5 options)</t>
        </is>
      </c>
      <c r="M386" s="51" t="inlineStr">
        <is>
          <t>15m</t>
        </is>
      </c>
      <c r="N386" s="51" t="inlineStr">
        <is>
          <t>TF selector</t>
        </is>
      </c>
      <c r="O386" s="51" t="inlineStr">
        <is>
          <t>NOLOSS_BYPASS_WT5OF5_FILTER_TF</t>
        </is>
      </c>
      <c r="P386" s="51" t="inlineStr">
        <is>
          <t>getattr(cfg,"NOLOSS_BYPASS_WT5OF5_FILTER_TF")</t>
        </is>
      </c>
      <c r="Q386" s="35" t="inlineStr">
        <is>
          <t>NO</t>
        </is>
      </c>
    </row>
    <row r="387" ht="15.75" customHeight="1" s="67">
      <c r="A387" s="54" t="n">
        <v>108</v>
      </c>
      <c r="B387" s="55" t="inlineStr">
        <is>
          <t>NOLOSS_BYPASS_WT5OF5_FILTER_TF</t>
        </is>
      </c>
      <c r="C387" s="53" t="inlineStr">
        <is>
          <t>D</t>
        </is>
      </c>
      <c r="D387" s="56" t="inlineStr">
        <is>
          <t>Bypasses no-loss gate when WT 5of5 confirms (all WT TFs). | Live read: `', 'MI_STRUCT_EXIT_ENABLED', 'MI_VELOCITY_EXIT_ENABLED', 'MI_WAVE_EXIT_ENABLED',`</t>
        </is>
      </c>
      <c r="E387" s="56" t="inlineStr">
        <is>
          <t>GLOBAL_CHECK</t>
        </is>
      </c>
      <c r="F387" s="54" t="inlineStr">
        <is>
          <t>GLOBAL_CHECK</t>
        </is>
      </c>
      <c r="G387" s="56" t="inlineStr">
        <is>
          <t>NOLOSS_BYPASS_WT5OF5</t>
        </is>
      </c>
      <c r="H387" s="54" t="inlineStr">
        <is>
          <t>SPECIFIC — only gated switches</t>
        </is>
      </c>
      <c r="I387" s="54" t="inlineStr">
        <is>
          <t>LIVE — wired</t>
        </is>
      </c>
      <c r="J387" s="54" t="n"/>
      <c r="K387" s="51" t="inlineStr">
        <is>
          <t>1/4</t>
        </is>
      </c>
      <c r="L387" s="51" t="inlineStr">
        <is>
          <t>OFF, 15m, 1h, 4h, D (5 options)</t>
        </is>
      </c>
      <c r="M387" s="51" t="inlineStr">
        <is>
          <t>15m</t>
        </is>
      </c>
      <c r="N387" s="51" t="inlineStr">
        <is>
          <t>TF selector</t>
        </is>
      </c>
      <c r="O387" s="51" t="inlineStr">
        <is>
          <t>NOLOSS_BYPASS_WT5OF5_FILTER_TF</t>
        </is>
      </c>
      <c r="P387" s="51" t="inlineStr">
        <is>
          <t>getattr(cfg,"NOLOSS_BYPASS_WT5OF5_FILTER_TF")</t>
        </is>
      </c>
      <c r="Q387" s="35" t="inlineStr">
        <is>
          <t>NO</t>
        </is>
      </c>
    </row>
    <row r="388" ht="15.75" customHeight="1" s="67">
      <c r="A388" s="54" t="n">
        <v>108</v>
      </c>
      <c r="B388" s="55" t="inlineStr">
        <is>
          <t>NOLOSS_BYPASS_WT5OF5_FILTER_TF</t>
        </is>
      </c>
      <c r="C388" s="53" t="inlineStr">
        <is>
          <t>4h</t>
        </is>
      </c>
      <c r="D388" s="56" t="inlineStr">
        <is>
          <t>Bypasses no-loss gate when WT 5of5 confirms (all WT TFs). | Live read: `', 'MI_STRUCT_EXIT_ENABLED', 'MI_VELOCITY_EXIT_ENABLED', 'MI_WAVE_EXIT_ENABLED',`</t>
        </is>
      </c>
      <c r="E388" s="56" t="inlineStr">
        <is>
          <t>GLOBAL_CHECK</t>
        </is>
      </c>
      <c r="F388" s="54" t="inlineStr">
        <is>
          <t>GLOBAL_CHECK</t>
        </is>
      </c>
      <c r="G388" s="56" t="inlineStr">
        <is>
          <t>NOLOSS_BYPASS_WT5OF5</t>
        </is>
      </c>
      <c r="H388" s="54" t="inlineStr">
        <is>
          <t>SPECIFIC — only gated switches</t>
        </is>
      </c>
      <c r="I388" s="54" t="inlineStr">
        <is>
          <t>LIVE — wired</t>
        </is>
      </c>
      <c r="J388" s="54" t="n"/>
      <c r="K388" s="51" t="inlineStr">
        <is>
          <t>1/4</t>
        </is>
      </c>
      <c r="L388" s="51" t="inlineStr">
        <is>
          <t>OFF, 15m, 1h, 4h, D (5 options)</t>
        </is>
      </c>
      <c r="M388" s="51" t="inlineStr">
        <is>
          <t>15m</t>
        </is>
      </c>
      <c r="N388" s="51" t="inlineStr">
        <is>
          <t>TF selector</t>
        </is>
      </c>
      <c r="O388" s="51" t="inlineStr">
        <is>
          <t>NOLOSS_BYPASS_WT5OF5_FILTER_TF</t>
        </is>
      </c>
      <c r="P388" s="51" t="inlineStr">
        <is>
          <t>getattr(cfg,"NOLOSS_BYPASS_WT5OF5_FILTER_TF")</t>
        </is>
      </c>
      <c r="Q388" s="35" t="inlineStr">
        <is>
          <t>NO</t>
        </is>
      </c>
    </row>
    <row r="389" ht="15.75" customHeight="1" s="67">
      <c r="A389" s="54" t="n">
        <v>108</v>
      </c>
      <c r="B389" s="55" t="inlineStr">
        <is>
          <t>NOLOSS_BYPASS_WT5OF5_FILTER_TF</t>
        </is>
      </c>
      <c r="C389" s="53" t="inlineStr">
        <is>
          <t>1h</t>
        </is>
      </c>
      <c r="D389" s="56" t="inlineStr">
        <is>
          <t>Bypasses no-loss gate when WT 5of5 confirms (all WT TFs). | Live read: `', 'MI_STRUCT_EXIT_ENABLED', 'MI_VELOCITY_EXIT_ENABLED', 'MI_WAVE_EXIT_ENABLED',`</t>
        </is>
      </c>
      <c r="E389" s="56" t="inlineStr">
        <is>
          <t>GLOBAL_CHECK</t>
        </is>
      </c>
      <c r="F389" s="54" t="inlineStr">
        <is>
          <t>GLOBAL_CHECK</t>
        </is>
      </c>
      <c r="G389" s="56" t="inlineStr">
        <is>
          <t>NOLOSS_BYPASS_WT5OF5</t>
        </is>
      </c>
      <c r="H389" s="54" t="inlineStr">
        <is>
          <t>SPECIFIC — only gated switches</t>
        </is>
      </c>
      <c r="I389" s="54" t="inlineStr">
        <is>
          <t>LIVE — wired</t>
        </is>
      </c>
      <c r="J389" s="54" t="n"/>
      <c r="K389" s="51" t="inlineStr">
        <is>
          <t>1/4</t>
        </is>
      </c>
      <c r="L389" s="51" t="inlineStr">
        <is>
          <t>OFF, 15m, 1h, 4h, D (5 options)</t>
        </is>
      </c>
      <c r="M389" s="51" t="inlineStr">
        <is>
          <t>15m</t>
        </is>
      </c>
      <c r="N389" s="51" t="inlineStr">
        <is>
          <t>TF selector</t>
        </is>
      </c>
      <c r="O389" s="51" t="inlineStr">
        <is>
          <t>NOLOSS_BYPASS_WT5OF5_FILTER_TF</t>
        </is>
      </c>
      <c r="P389" s="51" t="inlineStr">
        <is>
          <t>getattr(cfg,"NOLOSS_BYPASS_WT5OF5_FILTER_TF")</t>
        </is>
      </c>
      <c r="Q389" s="35" t="inlineStr">
        <is>
          <t>NO</t>
        </is>
      </c>
    </row>
    <row r="390" ht="15.75" customHeight="1" s="67">
      <c r="A390" s="54" t="n">
        <v>108</v>
      </c>
      <c r="B390" s="57" t="inlineStr">
        <is>
          <t>NOLOSS_BYPASS_WT5OF5_FILTER_TF</t>
        </is>
      </c>
      <c r="C390" s="49" t="inlineStr">
        <is>
          <t>15m</t>
        </is>
      </c>
      <c r="D390" s="56" t="inlineStr">
        <is>
          <t>Bypasses no-loss gate when WT 5of5 confirms (all WT TFs). | Live read: `', 'MI_STRUCT_EXIT_ENABLED', 'MI_VELOCITY_EXIT_ENABLED', 'MI_WAVE_EXIT_ENABLED',`</t>
        </is>
      </c>
      <c r="E390" s="56" t="inlineStr">
        <is>
          <t>GLOBAL_CHECK</t>
        </is>
      </c>
      <c r="F390" s="54" t="inlineStr">
        <is>
          <t>GLOBAL_CHECK</t>
        </is>
      </c>
      <c r="G390" s="56" t="inlineStr">
        <is>
          <t>NOLOSS_BYPASS_WT5OF5</t>
        </is>
      </c>
      <c r="H390" s="54" t="inlineStr">
        <is>
          <t>SPECIFIC — only gated switches</t>
        </is>
      </c>
      <c r="I390" s="54" t="inlineStr">
        <is>
          <t>LIVE — wired</t>
        </is>
      </c>
      <c r="J390" s="54" t="n"/>
      <c r="K390" s="51" t="inlineStr">
        <is>
          <t>1/4</t>
        </is>
      </c>
      <c r="L390" s="51" t="inlineStr">
        <is>
          <t>OFF, 15m, 1h, 4h, D (5 options)</t>
        </is>
      </c>
      <c r="M390" s="51" t="inlineStr">
        <is>
          <t>15m</t>
        </is>
      </c>
      <c r="N390" s="51" t="inlineStr">
        <is>
          <t>TF selector</t>
        </is>
      </c>
      <c r="O390" s="51" t="inlineStr">
        <is>
          <t>NOLOSS_BYPASS_WT5OF5_FILTER_TF</t>
        </is>
      </c>
      <c r="P390" s="51" t="inlineStr">
        <is>
          <t>getattr(cfg,"NOLOSS_BYPASS_WT5OF5_FILTER_TF")</t>
        </is>
      </c>
      <c r="Q390" s="35" t="inlineStr">
        <is>
          <t>YES</t>
        </is>
      </c>
    </row>
    <row r="391" ht="15.75" customHeight="1" s="67">
      <c r="A391" s="47" t="n">
        <v>109</v>
      </c>
      <c r="B391" s="48" t="inlineStr">
        <is>
          <t>OI_CONFIRM_ENABLED</t>
        </is>
      </c>
      <c r="C391" s="49" t="inlineStr">
        <is>
          <t>False</t>
        </is>
      </c>
      <c r="D391" s="50" t="inlineStr">
        <is>
          <t>Open Interest confirmation enabled. | Live read: `N_GATE', 'LEADERBOARD_FILTER', 'LIVE_ONLY_SIGNALS_BATCH5_FILTER_TF', 'LIVE_VEC_E`</t>
        </is>
      </c>
      <c r="E391" s="50" t="inlineStr">
        <is>
          <t>ENTRY, GLOBAL_CHECK, STOCKS_EXIT</t>
        </is>
      </c>
      <c r="F391" s="47" t="inlineStr">
        <is>
          <t>ENTRY, GLOBAL_CHECK, STOCKS_EXIT</t>
        </is>
      </c>
      <c r="G391" s="50" t="inlineStr">
        <is>
          <t>OI_CONFIRM_ENABLED</t>
        </is>
      </c>
      <c r="H391" s="47" t="inlineStr">
        <is>
          <t>GENERAL</t>
        </is>
      </c>
      <c r="I391" s="47" t="inlineStr">
        <is>
          <t>LIVE — wired</t>
        </is>
      </c>
      <c r="J391" s="47" t="n"/>
      <c r="K391" s="51" t="inlineStr">
        <is>
          <t>—</t>
        </is>
      </c>
      <c r="L391" s="51" t="inlineStr">
        <is>
          <t>False, True (2)</t>
        </is>
      </c>
      <c r="M391" s="51" t="inlineStr">
        <is>
          <t>False</t>
        </is>
      </c>
      <c r="N391" s="51" t="inlineStr">
        <is>
          <t>bool gate</t>
        </is>
      </c>
      <c r="O391" s="51" t="inlineStr">
        <is>
          <t>OI_CONFIRM_ENABLED</t>
        </is>
      </c>
      <c r="P391" s="51" t="inlineStr">
        <is>
          <t>getattr(cfg,"OI_CONFIRM_ENABLED")</t>
        </is>
      </c>
      <c r="Q391" s="35" t="inlineStr">
        <is>
          <t>YES</t>
        </is>
      </c>
    </row>
    <row r="392" ht="15.75" customHeight="1" s="67">
      <c r="A392" s="47" t="n">
        <v>109</v>
      </c>
      <c r="B392" s="52" t="inlineStr">
        <is>
          <t>OI_CONFIRM_ENABLED</t>
        </is>
      </c>
      <c r="C392" s="53" t="inlineStr">
        <is>
          <t>True</t>
        </is>
      </c>
      <c r="D392" s="50" t="inlineStr">
        <is>
          <t>Open Interest confirmation enabled. | Live read: `N_GATE', 'LEADERBOARD_FILTER', 'LIVE_ONLY_SIGNALS_BATCH5_FILTER_TF', 'LIVE_VEC_E`</t>
        </is>
      </c>
      <c r="E392" s="50" t="inlineStr">
        <is>
          <t>ENTRY, GLOBAL_CHECK, STOCKS_EXIT</t>
        </is>
      </c>
      <c r="F392" s="47" t="inlineStr">
        <is>
          <t>ENTRY, GLOBAL_CHECK, STOCKS_EXIT</t>
        </is>
      </c>
      <c r="G392" s="50" t="inlineStr">
        <is>
          <t>OI_CONFIRM_ENABLED</t>
        </is>
      </c>
      <c r="H392" s="47" t="inlineStr">
        <is>
          <t>GENERAL</t>
        </is>
      </c>
      <c r="I392" s="47" t="inlineStr">
        <is>
          <t>LIVE — wired</t>
        </is>
      </c>
      <c r="J392" s="47" t="n"/>
      <c r="K392" s="51" t="inlineStr">
        <is>
          <t>—</t>
        </is>
      </c>
      <c r="L392" s="51" t="inlineStr">
        <is>
          <t>False, True (2)</t>
        </is>
      </c>
      <c r="M392" s="51" t="inlineStr">
        <is>
          <t>False</t>
        </is>
      </c>
      <c r="N392" s="51" t="inlineStr">
        <is>
          <t>bool gate</t>
        </is>
      </c>
      <c r="O392" s="51" t="inlineStr">
        <is>
          <t>OI_CONFIRM_ENABLED</t>
        </is>
      </c>
      <c r="P392" s="51" t="inlineStr">
        <is>
          <t>getattr(cfg,"OI_CONFIRM_ENABLED")</t>
        </is>
      </c>
      <c r="Q392" s="35" t="inlineStr">
        <is>
          <t>NO</t>
        </is>
      </c>
    </row>
    <row r="393" ht="15.75" customHeight="1" s="67">
      <c r="A393" s="47" t="n">
        <v>110</v>
      </c>
      <c r="B393" s="48" t="inlineStr">
        <is>
          <t>OI_CONFIRM_MIN_CHANGE_PCT</t>
        </is>
      </c>
      <c r="C393" s="49" t="inlineStr">
        <is>
          <t>0</t>
        </is>
      </c>
      <c r="D393" s="50" t="inlineStr">
        <is>
          <t>Threshold/gate: OI_CONFIRM_MIN_CHANGE_PCT — FILTER', 'LIVE_ONLY_SIGNALS_BATCH5_FILTER_TF', 'LIVE_VEC_EMERGENCY_BRAKE_ENABLED', 'LR_BAND_LADDER_STOCH_EXTREME', 'LR_B | ex: `FILTER', 'LIVE_ONLY_SIGNALS_BATCH5_FILTER_TF', 'LIVE_VEC_EMERGENCY_BRAKE_ENABLED`</t>
        </is>
      </c>
      <c r="E393" s="50" t="inlineStr">
        <is>
          <t>ENTRY, GLOBAL_CHECK, STOCKS_EXIT</t>
        </is>
      </c>
      <c r="F393" s="47" t="inlineStr">
        <is>
          <t>ENTRY, GLOBAL_CHECK, STOCKS_EXIT</t>
        </is>
      </c>
      <c r="G393" s="50" t="inlineStr">
        <is>
          <t>OI_CONFIRM_MIN_CHANGE_PCT</t>
        </is>
      </c>
      <c r="H393" s="47" t="inlineStr">
        <is>
          <t>GENERAL</t>
        </is>
      </c>
      <c r="I393" s="47" t="inlineStr">
        <is>
          <t>LIVE — wired</t>
        </is>
      </c>
      <c r="J393" s="47" t="n"/>
      <c r="K393" s="51" t="inlineStr">
        <is>
          <t>—</t>
        </is>
      </c>
      <c r="L393" s="51" t="inlineStr">
        <is>
          <t>0.0, ±25%, ±50% (4)</t>
        </is>
      </c>
      <c r="M393" s="51" t="inlineStr">
        <is>
          <t>0.0</t>
        </is>
      </c>
      <c r="N393" s="51" t="inlineStr">
        <is>
          <t>threshold</t>
        </is>
      </c>
      <c r="O393" s="51" t="inlineStr">
        <is>
          <t>OI_CONFIRM_MIN_CHANGE_PCT</t>
        </is>
      </c>
      <c r="P393" s="51" t="inlineStr">
        <is>
          <t>getattr(cfg,"OI_CONFIRM_MIN_CHANGE_PCT")</t>
        </is>
      </c>
      <c r="Q393" s="35" t="inlineStr">
        <is>
          <t>YES</t>
        </is>
      </c>
    </row>
    <row r="394" ht="15.75" customHeight="1" s="67">
      <c r="A394" s="47" t="n">
        <v>110</v>
      </c>
      <c r="B394" s="52" t="inlineStr">
        <is>
          <t>OI_CONFIRM_MIN_CHANGE_PCT</t>
        </is>
      </c>
      <c r="C394" s="53" t="inlineStr">
        <is>
          <t>2.0</t>
        </is>
      </c>
      <c r="D394" s="50" t="inlineStr">
        <is>
          <t>Threshold/gate: OI_CONFIRM_MIN_CHANGE_PCT — FILTER', 'LIVE_ONLY_SIGNALS_BATCH5_FILTER_TF', 'LIVE_VEC_EMERGENCY_BRAKE_ENABLED', 'LR_BAND_LADDER_STOCH_EXTREME', 'LR_B | ex: `FILTER', 'LIVE_ONLY_SIGNALS_BATCH5_FILTER_TF', 'LIVE_VEC_EMERGENCY_BRAKE_ENABLED`</t>
        </is>
      </c>
      <c r="E394" s="50" t="inlineStr">
        <is>
          <t>ENTRY, GLOBAL_CHECK, STOCKS_EXIT</t>
        </is>
      </c>
      <c r="F394" s="47" t="inlineStr">
        <is>
          <t>ENTRY, GLOBAL_CHECK, STOCKS_EXIT</t>
        </is>
      </c>
      <c r="G394" s="50" t="inlineStr">
        <is>
          <t>OI_CONFIRM_MIN_CHANGE_PCT</t>
        </is>
      </c>
      <c r="H394" s="47" t="inlineStr">
        <is>
          <t>GENERAL</t>
        </is>
      </c>
      <c r="I394" s="47" t="inlineStr">
        <is>
          <t>LIVE — wired</t>
        </is>
      </c>
      <c r="J394" s="47" t="n"/>
      <c r="K394" s="51" t="inlineStr">
        <is>
          <t>—</t>
        </is>
      </c>
      <c r="L394" s="51" t="inlineStr">
        <is>
          <t>0.0, ±25%, ±50% (4)</t>
        </is>
      </c>
      <c r="M394" s="51" t="inlineStr">
        <is>
          <t>0.0</t>
        </is>
      </c>
      <c r="N394" s="51" t="inlineStr">
        <is>
          <t>threshold</t>
        </is>
      </c>
      <c r="O394" s="51" t="inlineStr">
        <is>
          <t>OI_CONFIRM_MIN_CHANGE_PCT</t>
        </is>
      </c>
      <c r="P394" s="51" t="inlineStr">
        <is>
          <t>getattr(cfg,"OI_CONFIRM_MIN_CHANGE_PCT")</t>
        </is>
      </c>
      <c r="Q394" s="35" t="inlineStr">
        <is>
          <t>NO</t>
        </is>
      </c>
    </row>
    <row r="395" ht="15.75" customHeight="1" s="67">
      <c r="A395" s="47" t="n">
        <v>110</v>
      </c>
      <c r="B395" s="52" t="inlineStr">
        <is>
          <t>OI_CONFIRM_MIN_CHANGE_PCT</t>
        </is>
      </c>
      <c r="C395" s="53" t="inlineStr">
        <is>
          <t>1.0</t>
        </is>
      </c>
      <c r="D395" s="50" t="inlineStr">
        <is>
          <t>Threshold/gate: OI_CONFIRM_MIN_CHANGE_PCT — FILTER', 'LIVE_ONLY_SIGNALS_BATCH5_FILTER_TF', 'LIVE_VEC_EMERGENCY_BRAKE_ENABLED', 'LR_BAND_LADDER_STOCH_EXTREME', 'LR_B | ex: `FILTER', 'LIVE_ONLY_SIGNALS_BATCH5_FILTER_TF', 'LIVE_VEC_EMERGENCY_BRAKE_ENABLED`</t>
        </is>
      </c>
      <c r="E395" s="50" t="inlineStr">
        <is>
          <t>ENTRY, GLOBAL_CHECK, STOCKS_EXIT</t>
        </is>
      </c>
      <c r="F395" s="47" t="inlineStr">
        <is>
          <t>ENTRY, GLOBAL_CHECK, STOCKS_EXIT</t>
        </is>
      </c>
      <c r="G395" s="50" t="inlineStr">
        <is>
          <t>OI_CONFIRM_MIN_CHANGE_PCT</t>
        </is>
      </c>
      <c r="H395" s="47" t="inlineStr">
        <is>
          <t>GENERAL</t>
        </is>
      </c>
      <c r="I395" s="47" t="inlineStr">
        <is>
          <t>LIVE — wired</t>
        </is>
      </c>
      <c r="J395" s="47" t="n"/>
      <c r="K395" s="51" t="inlineStr">
        <is>
          <t>—</t>
        </is>
      </c>
      <c r="L395" s="51" t="inlineStr">
        <is>
          <t>0.0, ±25%, ±50% (4)</t>
        </is>
      </c>
      <c r="M395" s="51" t="inlineStr">
        <is>
          <t>0.0</t>
        </is>
      </c>
      <c r="N395" s="51" t="inlineStr">
        <is>
          <t>threshold</t>
        </is>
      </c>
      <c r="O395" s="51" t="inlineStr">
        <is>
          <t>OI_CONFIRM_MIN_CHANGE_PCT</t>
        </is>
      </c>
      <c r="P395" s="51" t="inlineStr">
        <is>
          <t>getattr(cfg,"OI_CONFIRM_MIN_CHANGE_PCT")</t>
        </is>
      </c>
      <c r="Q395" s="35" t="inlineStr">
        <is>
          <t>NO</t>
        </is>
      </c>
    </row>
    <row r="396" ht="15.75" customHeight="1" s="67">
      <c r="A396" s="47" t="n">
        <v>110</v>
      </c>
      <c r="B396" s="52" t="inlineStr">
        <is>
          <t>OI_CONFIRM_MIN_CHANGE_PCT</t>
        </is>
      </c>
      <c r="C396" s="53" t="inlineStr">
        <is>
          <t>0.5</t>
        </is>
      </c>
      <c r="D396" s="50" t="inlineStr">
        <is>
          <t>Threshold/gate: OI_CONFIRM_MIN_CHANGE_PCT — FILTER', 'LIVE_ONLY_SIGNALS_BATCH5_FILTER_TF', 'LIVE_VEC_EMERGENCY_BRAKE_ENABLED', 'LR_BAND_LADDER_STOCH_EXTREME', 'LR_B | ex: `FILTER', 'LIVE_ONLY_SIGNALS_BATCH5_FILTER_TF', 'LIVE_VEC_EMERGENCY_BRAKE_ENABLED`</t>
        </is>
      </c>
      <c r="E396" s="50" t="inlineStr">
        <is>
          <t>ENTRY, GLOBAL_CHECK, STOCKS_EXIT</t>
        </is>
      </c>
      <c r="F396" s="47" t="inlineStr">
        <is>
          <t>ENTRY, GLOBAL_CHECK, STOCKS_EXIT</t>
        </is>
      </c>
      <c r="G396" s="50" t="inlineStr">
        <is>
          <t>OI_CONFIRM_MIN_CHANGE_PCT</t>
        </is>
      </c>
      <c r="H396" s="47" t="inlineStr">
        <is>
          <t>GENERAL</t>
        </is>
      </c>
      <c r="I396" s="47" t="inlineStr">
        <is>
          <t>LIVE — wired</t>
        </is>
      </c>
      <c r="J396" s="47" t="n"/>
      <c r="K396" s="51" t="inlineStr">
        <is>
          <t>—</t>
        </is>
      </c>
      <c r="L396" s="51" t="inlineStr">
        <is>
          <t>0.0, ±25%, ±50% (4)</t>
        </is>
      </c>
      <c r="M396" s="51" t="inlineStr">
        <is>
          <t>0.0</t>
        </is>
      </c>
      <c r="N396" s="51" t="inlineStr">
        <is>
          <t>threshold</t>
        </is>
      </c>
      <c r="O396" s="51" t="inlineStr">
        <is>
          <t>OI_CONFIRM_MIN_CHANGE_PCT</t>
        </is>
      </c>
      <c r="P396" s="51" t="inlineStr">
        <is>
          <t>getattr(cfg,"OI_CONFIRM_MIN_CHANGE_PCT")</t>
        </is>
      </c>
      <c r="Q396" s="35" t="inlineStr">
        <is>
          <t>NO</t>
        </is>
      </c>
    </row>
    <row r="397" ht="15.75" customHeight="1" s="67">
      <c r="A397" s="47" t="n">
        <v>111</v>
      </c>
      <c r="B397" s="48" t="inlineStr">
        <is>
          <t>OI_CONFIRM_MIN_PRICE_PCT</t>
        </is>
      </c>
      <c r="C397" s="49" t="inlineStr">
        <is>
          <t>0</t>
        </is>
      </c>
      <c r="D397" s="50" t="inlineStr">
        <is>
          <t>Threshold/gate: OI_CONFIRM_MIN_PRICE_PCT — ATCH5_FILTER_TF', 'LIVE_VEC_EMERGENCY_BRAKE_ENABLED', 'LR_BAND_LADDER_STOCH_EXTREME', 'LR_BAND_LADDER_TF_BOTTOM', 'LR_BA | ex: `ATCH5_FILTER_TF', 'LIVE_VEC_EMERGENCY_BRAKE_ENABLED', 'LR_BAND_LADDER_STOCH_EXTR`</t>
        </is>
      </c>
      <c r="E397" s="50" t="inlineStr">
        <is>
          <t>ENTRY, GLOBAL_CHECK, STOCKS_EXIT</t>
        </is>
      </c>
      <c r="F397" s="47" t="inlineStr">
        <is>
          <t>ENTRY, GLOBAL_CHECK, STOCKS_EXIT</t>
        </is>
      </c>
      <c r="G397" s="50" t="inlineStr">
        <is>
          <t>OI_CONFIRM_MIN_PRICE_PCT</t>
        </is>
      </c>
      <c r="H397" s="47" t="inlineStr">
        <is>
          <t>GENERAL</t>
        </is>
      </c>
      <c r="I397" s="47" t="inlineStr">
        <is>
          <t>LIVE — wired</t>
        </is>
      </c>
      <c r="J397" s="47" t="n"/>
      <c r="K397" s="51" t="inlineStr">
        <is>
          <t>—</t>
        </is>
      </c>
      <c r="L397" s="51" t="inlineStr">
        <is>
          <t>0.0, ±25%, ±50% (4)</t>
        </is>
      </c>
      <c r="M397" s="51" t="inlineStr">
        <is>
          <t>0.0</t>
        </is>
      </c>
      <c r="N397" s="51" t="inlineStr">
        <is>
          <t>threshold</t>
        </is>
      </c>
      <c r="O397" s="51" t="inlineStr">
        <is>
          <t>OI_CONFIRM_MIN_PRICE_PCT</t>
        </is>
      </c>
      <c r="P397" s="51" t="inlineStr">
        <is>
          <t>getattr(cfg,"OI_CONFIRM_MIN_PRICE_PCT")</t>
        </is>
      </c>
      <c r="Q397" s="35" t="inlineStr">
        <is>
          <t>YES</t>
        </is>
      </c>
    </row>
    <row r="398" ht="15.75" customHeight="1" s="67">
      <c r="A398" s="47" t="n">
        <v>111</v>
      </c>
      <c r="B398" s="52" t="inlineStr">
        <is>
          <t>OI_CONFIRM_MIN_PRICE_PCT</t>
        </is>
      </c>
      <c r="C398" s="53" t="inlineStr">
        <is>
          <t>2.0</t>
        </is>
      </c>
      <c r="D398" s="50" t="inlineStr">
        <is>
          <t>Threshold/gate: OI_CONFIRM_MIN_PRICE_PCT — ATCH5_FILTER_TF', 'LIVE_VEC_EMERGENCY_BRAKE_ENABLED', 'LR_BAND_LADDER_STOCH_EXTREME', 'LR_BAND_LADDER_TF_BOTTOM', 'LR_BA | ex: `ATCH5_FILTER_TF', 'LIVE_VEC_EMERGENCY_BRAKE_ENABLED', 'LR_BAND_LADDER_STOCH_EXTR`</t>
        </is>
      </c>
      <c r="E398" s="50" t="inlineStr">
        <is>
          <t>ENTRY, GLOBAL_CHECK, STOCKS_EXIT</t>
        </is>
      </c>
      <c r="F398" s="47" t="inlineStr">
        <is>
          <t>ENTRY, GLOBAL_CHECK, STOCKS_EXIT</t>
        </is>
      </c>
      <c r="G398" s="50" t="inlineStr">
        <is>
          <t>OI_CONFIRM_MIN_PRICE_PCT</t>
        </is>
      </c>
      <c r="H398" s="47" t="inlineStr">
        <is>
          <t>GENERAL</t>
        </is>
      </c>
      <c r="I398" s="47" t="inlineStr">
        <is>
          <t>LIVE — wired</t>
        </is>
      </c>
      <c r="J398" s="47" t="n"/>
      <c r="K398" s="51" t="inlineStr">
        <is>
          <t>—</t>
        </is>
      </c>
      <c r="L398" s="51" t="inlineStr">
        <is>
          <t>0.0, ±25%, ±50% (4)</t>
        </is>
      </c>
      <c r="M398" s="51" t="inlineStr">
        <is>
          <t>0.0</t>
        </is>
      </c>
      <c r="N398" s="51" t="inlineStr">
        <is>
          <t>threshold</t>
        </is>
      </c>
      <c r="O398" s="51" t="inlineStr">
        <is>
          <t>OI_CONFIRM_MIN_PRICE_PCT</t>
        </is>
      </c>
      <c r="P398" s="51" t="inlineStr">
        <is>
          <t>getattr(cfg,"OI_CONFIRM_MIN_PRICE_PCT")</t>
        </is>
      </c>
      <c r="Q398" s="35" t="inlineStr">
        <is>
          <t>NO</t>
        </is>
      </c>
    </row>
    <row r="399" ht="15.75" customHeight="1" s="67">
      <c r="A399" s="47" t="n">
        <v>111</v>
      </c>
      <c r="B399" s="52" t="inlineStr">
        <is>
          <t>OI_CONFIRM_MIN_PRICE_PCT</t>
        </is>
      </c>
      <c r="C399" s="53" t="inlineStr">
        <is>
          <t>1.0</t>
        </is>
      </c>
      <c r="D399" s="50" t="inlineStr">
        <is>
          <t>Threshold/gate: OI_CONFIRM_MIN_PRICE_PCT — ATCH5_FILTER_TF', 'LIVE_VEC_EMERGENCY_BRAKE_ENABLED', 'LR_BAND_LADDER_STOCH_EXTREME', 'LR_BAND_LADDER_TF_BOTTOM', 'LR_BA | ex: `ATCH5_FILTER_TF', 'LIVE_VEC_EMERGENCY_BRAKE_ENABLED', 'LR_BAND_LADDER_STOCH_EXTR`</t>
        </is>
      </c>
      <c r="E399" s="50" t="inlineStr">
        <is>
          <t>ENTRY, GLOBAL_CHECK, STOCKS_EXIT</t>
        </is>
      </c>
      <c r="F399" s="47" t="inlineStr">
        <is>
          <t>ENTRY, GLOBAL_CHECK, STOCKS_EXIT</t>
        </is>
      </c>
      <c r="G399" s="50" t="inlineStr">
        <is>
          <t>OI_CONFIRM_MIN_PRICE_PCT</t>
        </is>
      </c>
      <c r="H399" s="47" t="inlineStr">
        <is>
          <t>GENERAL</t>
        </is>
      </c>
      <c r="I399" s="47" t="inlineStr">
        <is>
          <t>LIVE — wired</t>
        </is>
      </c>
      <c r="J399" s="47" t="n"/>
      <c r="K399" s="51" t="inlineStr">
        <is>
          <t>—</t>
        </is>
      </c>
      <c r="L399" s="51" t="inlineStr">
        <is>
          <t>0.0, ±25%, ±50% (4)</t>
        </is>
      </c>
      <c r="M399" s="51" t="inlineStr">
        <is>
          <t>0.0</t>
        </is>
      </c>
      <c r="N399" s="51" t="inlineStr">
        <is>
          <t>threshold</t>
        </is>
      </c>
      <c r="O399" s="51" t="inlineStr">
        <is>
          <t>OI_CONFIRM_MIN_PRICE_PCT</t>
        </is>
      </c>
      <c r="P399" s="51" t="inlineStr">
        <is>
          <t>getattr(cfg,"OI_CONFIRM_MIN_PRICE_PCT")</t>
        </is>
      </c>
      <c r="Q399" s="35" t="inlineStr">
        <is>
          <t>NO</t>
        </is>
      </c>
    </row>
    <row r="400" ht="15.75" customHeight="1" s="67">
      <c r="A400" s="47" t="n">
        <v>111</v>
      </c>
      <c r="B400" s="52" t="inlineStr">
        <is>
          <t>OI_CONFIRM_MIN_PRICE_PCT</t>
        </is>
      </c>
      <c r="C400" s="53" t="inlineStr">
        <is>
          <t>0.5</t>
        </is>
      </c>
      <c r="D400" s="50" t="inlineStr">
        <is>
          <t>Threshold/gate: OI_CONFIRM_MIN_PRICE_PCT — ATCH5_FILTER_TF', 'LIVE_VEC_EMERGENCY_BRAKE_ENABLED', 'LR_BAND_LADDER_STOCH_EXTREME', 'LR_BAND_LADDER_TF_BOTTOM', 'LR_BA | ex: `ATCH5_FILTER_TF', 'LIVE_VEC_EMERGENCY_BRAKE_ENABLED', 'LR_BAND_LADDER_STOCH_EXTR`</t>
        </is>
      </c>
      <c r="E400" s="50" t="inlineStr">
        <is>
          <t>ENTRY, GLOBAL_CHECK, STOCKS_EXIT</t>
        </is>
      </c>
      <c r="F400" s="47" t="inlineStr">
        <is>
          <t>ENTRY, GLOBAL_CHECK, STOCKS_EXIT</t>
        </is>
      </c>
      <c r="G400" s="50" t="inlineStr">
        <is>
          <t>OI_CONFIRM_MIN_PRICE_PCT</t>
        </is>
      </c>
      <c r="H400" s="47" t="inlineStr">
        <is>
          <t>GENERAL</t>
        </is>
      </c>
      <c r="I400" s="47" t="inlineStr">
        <is>
          <t>LIVE — wired</t>
        </is>
      </c>
      <c r="J400" s="47" t="n"/>
      <c r="K400" s="51" t="inlineStr">
        <is>
          <t>—</t>
        </is>
      </c>
      <c r="L400" s="51" t="inlineStr">
        <is>
          <t>0.0, ±25%, ±50% (4)</t>
        </is>
      </c>
      <c r="M400" s="51" t="inlineStr">
        <is>
          <t>0.0</t>
        </is>
      </c>
      <c r="N400" s="51" t="inlineStr">
        <is>
          <t>threshold</t>
        </is>
      </c>
      <c r="O400" s="51" t="inlineStr">
        <is>
          <t>OI_CONFIRM_MIN_PRICE_PCT</t>
        </is>
      </c>
      <c r="P400" s="51" t="inlineStr">
        <is>
          <t>getattr(cfg,"OI_CONFIRM_MIN_PRICE_PCT")</t>
        </is>
      </c>
      <c r="Q400" s="35" t="inlineStr">
        <is>
          <t>NO</t>
        </is>
      </c>
    </row>
    <row r="401" ht="15.75" customHeight="1" s="67">
      <c r="A401" s="54" t="n">
        <v>112</v>
      </c>
      <c r="B401" s="55" t="inlineStr">
        <is>
          <t>OPEN_INTENT_SIZE_GATES_FILTER_TF</t>
        </is>
      </c>
      <c r="C401" s="53" t="inlineStr">
        <is>
          <t>OFF</t>
        </is>
      </c>
      <c r="D401" s="56" t="inlineStr">
        <is>
          <t>Size gates for open intent on FILTER_TF. | Live read: `MOMENTUM_BREAKOUT_FILTER_TF', 'MOMENTUM_BREAKOUT_MIN_TFS', 'MTF_ARMED_BANDTYPES'`</t>
        </is>
      </c>
      <c r="E401" s="56" t="inlineStr">
        <is>
          <t>GLOBAL_CHECK</t>
        </is>
      </c>
      <c r="F401" s="54" t="inlineStr">
        <is>
          <t>GLOBAL_CHECK</t>
        </is>
      </c>
      <c r="G401" s="56" t="inlineStr">
        <is>
          <t>OPEN_INTENT_SIZE_GATES</t>
        </is>
      </c>
      <c r="H401" s="54" t="inlineStr">
        <is>
          <t>SPECIFIC — only gated switches</t>
        </is>
      </c>
      <c r="I401" s="54" t="inlineStr">
        <is>
          <t>LIVE — wired</t>
        </is>
      </c>
      <c r="J401" s="54" t="n"/>
      <c r="K401" s="51" t="inlineStr">
        <is>
          <t>1/4</t>
        </is>
      </c>
      <c r="L401" s="51" t="inlineStr">
        <is>
          <t>OFF, 15m, 1h, 4h, D (5 options)</t>
        </is>
      </c>
      <c r="M401" s="51" t="inlineStr">
        <is>
          <t>15m</t>
        </is>
      </c>
      <c r="N401" s="51" t="inlineStr">
        <is>
          <t>TF selector</t>
        </is>
      </c>
      <c r="O401" s="51" t="inlineStr">
        <is>
          <t>OPEN_INTENT_SIZE_GATES_FILTER_TF</t>
        </is>
      </c>
      <c r="P401" s="51" t="inlineStr">
        <is>
          <t>getattr(cfg,"OPEN_INTENT_SIZE_GATES_FILTER_TF")</t>
        </is>
      </c>
      <c r="Q401" s="35" t="inlineStr">
        <is>
          <t>NO</t>
        </is>
      </c>
    </row>
    <row r="402" ht="15.75" customHeight="1" s="67">
      <c r="A402" s="54" t="n">
        <v>112</v>
      </c>
      <c r="B402" s="55" t="inlineStr">
        <is>
          <t>OPEN_INTENT_SIZE_GATES_FILTER_TF</t>
        </is>
      </c>
      <c r="C402" s="53" t="inlineStr">
        <is>
          <t>D</t>
        </is>
      </c>
      <c r="D402" s="56" t="inlineStr">
        <is>
          <t>Size gates for open intent on FILTER_TF. | Live read: `MOMENTUM_BREAKOUT_FILTER_TF', 'MOMENTUM_BREAKOUT_MIN_TFS', 'MTF_ARMED_BANDTYPES'`</t>
        </is>
      </c>
      <c r="E402" s="56" t="inlineStr">
        <is>
          <t>GLOBAL_CHECK</t>
        </is>
      </c>
      <c r="F402" s="54" t="inlineStr">
        <is>
          <t>GLOBAL_CHECK</t>
        </is>
      </c>
      <c r="G402" s="56" t="inlineStr">
        <is>
          <t>OPEN_INTENT_SIZE_GATES</t>
        </is>
      </c>
      <c r="H402" s="54" t="inlineStr">
        <is>
          <t>SPECIFIC — only gated switches</t>
        </is>
      </c>
      <c r="I402" s="54" t="inlineStr">
        <is>
          <t>LIVE — wired</t>
        </is>
      </c>
      <c r="J402" s="54" t="n"/>
      <c r="K402" s="51" t="inlineStr">
        <is>
          <t>1/4</t>
        </is>
      </c>
      <c r="L402" s="51" t="inlineStr">
        <is>
          <t>OFF, 15m, 1h, 4h, D (5 options)</t>
        </is>
      </c>
      <c r="M402" s="51" t="inlineStr">
        <is>
          <t>15m</t>
        </is>
      </c>
      <c r="N402" s="51" t="inlineStr">
        <is>
          <t>TF selector</t>
        </is>
      </c>
      <c r="O402" s="51" t="inlineStr">
        <is>
          <t>OPEN_INTENT_SIZE_GATES_FILTER_TF</t>
        </is>
      </c>
      <c r="P402" s="51" t="inlineStr">
        <is>
          <t>getattr(cfg,"OPEN_INTENT_SIZE_GATES_FILTER_TF")</t>
        </is>
      </c>
      <c r="Q402" s="35" t="inlineStr">
        <is>
          <t>NO</t>
        </is>
      </c>
    </row>
    <row r="403" ht="15.75" customHeight="1" s="67">
      <c r="A403" s="54" t="n">
        <v>112</v>
      </c>
      <c r="B403" s="55" t="inlineStr">
        <is>
          <t>OPEN_INTENT_SIZE_GATES_FILTER_TF</t>
        </is>
      </c>
      <c r="C403" s="53" t="inlineStr">
        <is>
          <t>4h</t>
        </is>
      </c>
      <c r="D403" s="56" t="inlineStr">
        <is>
          <t>Size gates for open intent on FILTER_TF. | Live read: `MOMENTUM_BREAKOUT_FILTER_TF', 'MOMENTUM_BREAKOUT_MIN_TFS', 'MTF_ARMED_BANDTYPES'`</t>
        </is>
      </c>
      <c r="E403" s="56" t="inlineStr">
        <is>
          <t>GLOBAL_CHECK</t>
        </is>
      </c>
      <c r="F403" s="54" t="inlineStr">
        <is>
          <t>GLOBAL_CHECK</t>
        </is>
      </c>
      <c r="G403" s="56" t="inlineStr">
        <is>
          <t>OPEN_INTENT_SIZE_GATES</t>
        </is>
      </c>
      <c r="H403" s="54" t="inlineStr">
        <is>
          <t>SPECIFIC — only gated switches</t>
        </is>
      </c>
      <c r="I403" s="54" t="inlineStr">
        <is>
          <t>LIVE — wired</t>
        </is>
      </c>
      <c r="J403" s="54" t="n"/>
      <c r="K403" s="51" t="inlineStr">
        <is>
          <t>1/4</t>
        </is>
      </c>
      <c r="L403" s="51" t="inlineStr">
        <is>
          <t>OFF, 15m, 1h, 4h, D (5 options)</t>
        </is>
      </c>
      <c r="M403" s="51" t="inlineStr">
        <is>
          <t>15m</t>
        </is>
      </c>
      <c r="N403" s="51" t="inlineStr">
        <is>
          <t>TF selector</t>
        </is>
      </c>
      <c r="O403" s="51" t="inlineStr">
        <is>
          <t>OPEN_INTENT_SIZE_GATES_FILTER_TF</t>
        </is>
      </c>
      <c r="P403" s="51" t="inlineStr">
        <is>
          <t>getattr(cfg,"OPEN_INTENT_SIZE_GATES_FILTER_TF")</t>
        </is>
      </c>
      <c r="Q403" s="35" t="inlineStr">
        <is>
          <t>NO</t>
        </is>
      </c>
    </row>
    <row r="404" ht="15.75" customHeight="1" s="67">
      <c r="A404" s="54" t="n">
        <v>112</v>
      </c>
      <c r="B404" s="55" t="inlineStr">
        <is>
          <t>OPEN_INTENT_SIZE_GATES_FILTER_TF</t>
        </is>
      </c>
      <c r="C404" s="53" t="inlineStr">
        <is>
          <t>1h</t>
        </is>
      </c>
      <c r="D404" s="56" t="inlineStr">
        <is>
          <t>Size gates for open intent on FILTER_TF. | Live read: `MOMENTUM_BREAKOUT_FILTER_TF', 'MOMENTUM_BREAKOUT_MIN_TFS', 'MTF_ARMED_BANDTYPES'`</t>
        </is>
      </c>
      <c r="E404" s="56" t="inlineStr">
        <is>
          <t>GLOBAL_CHECK</t>
        </is>
      </c>
      <c r="F404" s="54" t="inlineStr">
        <is>
          <t>GLOBAL_CHECK</t>
        </is>
      </c>
      <c r="G404" s="56" t="inlineStr">
        <is>
          <t>OPEN_INTENT_SIZE_GATES</t>
        </is>
      </c>
      <c r="H404" s="54" t="inlineStr">
        <is>
          <t>SPECIFIC — only gated switches</t>
        </is>
      </c>
      <c r="I404" s="54" t="inlineStr">
        <is>
          <t>LIVE — wired</t>
        </is>
      </c>
      <c r="J404" s="54" t="n"/>
      <c r="K404" s="51" t="inlineStr">
        <is>
          <t>1/4</t>
        </is>
      </c>
      <c r="L404" s="51" t="inlineStr">
        <is>
          <t>OFF, 15m, 1h, 4h, D (5 options)</t>
        </is>
      </c>
      <c r="M404" s="51" t="inlineStr">
        <is>
          <t>15m</t>
        </is>
      </c>
      <c r="N404" s="51" t="inlineStr">
        <is>
          <t>TF selector</t>
        </is>
      </c>
      <c r="O404" s="51" t="inlineStr">
        <is>
          <t>OPEN_INTENT_SIZE_GATES_FILTER_TF</t>
        </is>
      </c>
      <c r="P404" s="51" t="inlineStr">
        <is>
          <t>getattr(cfg,"OPEN_INTENT_SIZE_GATES_FILTER_TF")</t>
        </is>
      </c>
      <c r="Q404" s="35" t="inlineStr">
        <is>
          <t>NO</t>
        </is>
      </c>
    </row>
    <row r="405" ht="15.75" customHeight="1" s="67">
      <c r="A405" s="54" t="n">
        <v>112</v>
      </c>
      <c r="B405" s="57" t="inlineStr">
        <is>
          <t>OPEN_INTENT_SIZE_GATES_FILTER_TF</t>
        </is>
      </c>
      <c r="C405" s="49" t="inlineStr">
        <is>
          <t>15m</t>
        </is>
      </c>
      <c r="D405" s="56" t="inlineStr">
        <is>
          <t>Size gates for open intent on FILTER_TF. | Live read: `MOMENTUM_BREAKOUT_FILTER_TF', 'MOMENTUM_BREAKOUT_MIN_TFS', 'MTF_ARMED_BANDTYPES'`</t>
        </is>
      </c>
      <c r="E405" s="56" t="inlineStr">
        <is>
          <t>GLOBAL_CHECK</t>
        </is>
      </c>
      <c r="F405" s="54" t="inlineStr">
        <is>
          <t>GLOBAL_CHECK</t>
        </is>
      </c>
      <c r="G405" s="56" t="inlineStr">
        <is>
          <t>OPEN_INTENT_SIZE_GATES</t>
        </is>
      </c>
      <c r="H405" s="54" t="inlineStr">
        <is>
          <t>SPECIFIC — only gated switches</t>
        </is>
      </c>
      <c r="I405" s="54" t="inlineStr">
        <is>
          <t>LIVE — wired</t>
        </is>
      </c>
      <c r="J405" s="54" t="n"/>
      <c r="K405" s="51" t="inlineStr">
        <is>
          <t>1/4</t>
        </is>
      </c>
      <c r="L405" s="51" t="inlineStr">
        <is>
          <t>OFF, 15m, 1h, 4h, D (5 options)</t>
        </is>
      </c>
      <c r="M405" s="51" t="inlineStr">
        <is>
          <t>15m</t>
        </is>
      </c>
      <c r="N405" s="51" t="inlineStr">
        <is>
          <t>TF selector</t>
        </is>
      </c>
      <c r="O405" s="51" t="inlineStr">
        <is>
          <t>OPEN_INTENT_SIZE_GATES_FILTER_TF</t>
        </is>
      </c>
      <c r="P405" s="51" t="inlineStr">
        <is>
          <t>getattr(cfg,"OPEN_INTENT_SIZE_GATES_FILTER_TF")</t>
        </is>
      </c>
      <c r="Q405" s="35" t="inlineStr">
        <is>
          <t>YES</t>
        </is>
      </c>
    </row>
    <row r="406" ht="15.75" customHeight="1" s="67">
      <c r="A406" s="54" t="n">
        <v>113</v>
      </c>
      <c r="B406" s="55" t="inlineStr">
        <is>
          <t>PARTIAL_PROFIT_LOCK_V2_FILTER_TF</t>
        </is>
      </c>
      <c r="C406" s="53" t="inlineStr">
        <is>
          <t>OFF</t>
        </is>
      </c>
      <c r="D406" s="56" t="inlineStr">
        <is>
          <t>Partial profit lock v2 confirmation TF. | Live read: `OUNCE_ENABLED', 'ENABLE_FAST_RISER_REDUCE', 'HAIKU_AUGMENT_FRACTION', 'HAIKU_AUG`</t>
        </is>
      </c>
      <c r="E406" s="56" t="inlineStr">
        <is>
          <t>GLOBAL_CHECK</t>
        </is>
      </c>
      <c r="F406" s="54" t="inlineStr">
        <is>
          <t>GLOBAL_CHECK</t>
        </is>
      </c>
      <c r="G406" s="56" t="inlineStr">
        <is>
          <t>PARTIAL_PROFIT_LOCK_V2</t>
        </is>
      </c>
      <c r="H406" s="54" t="inlineStr">
        <is>
          <t>SPECIFIC — only gated switches</t>
        </is>
      </c>
      <c r="I406" s="54" t="inlineStr">
        <is>
          <t>LIVE — wired</t>
        </is>
      </c>
      <c r="J406" s="54" t="n"/>
      <c r="K406" s="51" t="inlineStr">
        <is>
          <t>1/4</t>
        </is>
      </c>
      <c r="L406" s="51" t="inlineStr">
        <is>
          <t>OFF, 15m, 1h, 4h, D (5 options)</t>
        </is>
      </c>
      <c r="M406" s="51" t="inlineStr">
        <is>
          <t>15m</t>
        </is>
      </c>
      <c r="N406" s="51" t="inlineStr">
        <is>
          <t>TF selector</t>
        </is>
      </c>
      <c r="O406" s="51" t="inlineStr">
        <is>
          <t>PARTIAL_PROFIT_LOCK_V2_FILTER_TF</t>
        </is>
      </c>
      <c r="P406" s="51" t="inlineStr">
        <is>
          <t>getattr(cfg,"PARTIAL_PROFIT_LOCK_V2_FILTER_TF")</t>
        </is>
      </c>
      <c r="Q406" s="35" t="inlineStr">
        <is>
          <t>NO</t>
        </is>
      </c>
    </row>
    <row r="407" ht="15.75" customHeight="1" s="67">
      <c r="A407" s="54" t="n">
        <v>113</v>
      </c>
      <c r="B407" s="55" t="inlineStr">
        <is>
          <t>PARTIAL_PROFIT_LOCK_V2_FILTER_TF</t>
        </is>
      </c>
      <c r="C407" s="53" t="inlineStr">
        <is>
          <t>D</t>
        </is>
      </c>
      <c r="D407" s="56" t="inlineStr">
        <is>
          <t>Partial profit lock v2 confirmation TF. | Live read: `OUNCE_ENABLED', 'ENABLE_FAST_RISER_REDUCE', 'HAIKU_AUGMENT_FRACTION', 'HAIKU_AUG`</t>
        </is>
      </c>
      <c r="E407" s="56" t="inlineStr">
        <is>
          <t>GLOBAL_CHECK</t>
        </is>
      </c>
      <c r="F407" s="54" t="inlineStr">
        <is>
          <t>GLOBAL_CHECK</t>
        </is>
      </c>
      <c r="G407" s="56" t="inlineStr">
        <is>
          <t>PARTIAL_PROFIT_LOCK_V2</t>
        </is>
      </c>
      <c r="H407" s="54" t="inlineStr">
        <is>
          <t>SPECIFIC — only gated switches</t>
        </is>
      </c>
      <c r="I407" s="54" t="inlineStr">
        <is>
          <t>LIVE — wired</t>
        </is>
      </c>
      <c r="J407" s="54" t="n"/>
      <c r="K407" s="51" t="inlineStr">
        <is>
          <t>1/4</t>
        </is>
      </c>
      <c r="L407" s="51" t="inlineStr">
        <is>
          <t>OFF, 15m, 1h, 4h, D (5 options)</t>
        </is>
      </c>
      <c r="M407" s="51" t="inlineStr">
        <is>
          <t>15m</t>
        </is>
      </c>
      <c r="N407" s="51" t="inlineStr">
        <is>
          <t>TF selector</t>
        </is>
      </c>
      <c r="O407" s="51" t="inlineStr">
        <is>
          <t>PARTIAL_PROFIT_LOCK_V2_FILTER_TF</t>
        </is>
      </c>
      <c r="P407" s="51" t="inlineStr">
        <is>
          <t>getattr(cfg,"PARTIAL_PROFIT_LOCK_V2_FILTER_TF")</t>
        </is>
      </c>
      <c r="Q407" s="35" t="inlineStr">
        <is>
          <t>NO</t>
        </is>
      </c>
    </row>
    <row r="408" ht="15.75" customHeight="1" s="67">
      <c r="A408" s="54" t="n">
        <v>113</v>
      </c>
      <c r="B408" s="55" t="inlineStr">
        <is>
          <t>PARTIAL_PROFIT_LOCK_V2_FILTER_TF</t>
        </is>
      </c>
      <c r="C408" s="53" t="inlineStr">
        <is>
          <t>4h</t>
        </is>
      </c>
      <c r="D408" s="56" t="inlineStr">
        <is>
          <t>Partial profit lock v2 confirmation TF. | Live read: `OUNCE_ENABLED', 'ENABLE_FAST_RISER_REDUCE', 'HAIKU_AUGMENT_FRACTION', 'HAIKU_AUG`</t>
        </is>
      </c>
      <c r="E408" s="56" t="inlineStr">
        <is>
          <t>GLOBAL_CHECK</t>
        </is>
      </c>
      <c r="F408" s="54" t="inlineStr">
        <is>
          <t>GLOBAL_CHECK</t>
        </is>
      </c>
      <c r="G408" s="56" t="inlineStr">
        <is>
          <t>PARTIAL_PROFIT_LOCK_V2</t>
        </is>
      </c>
      <c r="H408" s="54" t="inlineStr">
        <is>
          <t>SPECIFIC — only gated switches</t>
        </is>
      </c>
      <c r="I408" s="54" t="inlineStr">
        <is>
          <t>LIVE — wired</t>
        </is>
      </c>
      <c r="J408" s="54" t="n"/>
      <c r="K408" s="51" t="inlineStr">
        <is>
          <t>1/4</t>
        </is>
      </c>
      <c r="L408" s="51" t="inlineStr">
        <is>
          <t>OFF, 15m, 1h, 4h, D (5 options)</t>
        </is>
      </c>
      <c r="M408" s="51" t="inlineStr">
        <is>
          <t>15m</t>
        </is>
      </c>
      <c r="N408" s="51" t="inlineStr">
        <is>
          <t>TF selector</t>
        </is>
      </c>
      <c r="O408" s="51" t="inlineStr">
        <is>
          <t>PARTIAL_PROFIT_LOCK_V2_FILTER_TF</t>
        </is>
      </c>
      <c r="P408" s="51" t="inlineStr">
        <is>
          <t>getattr(cfg,"PARTIAL_PROFIT_LOCK_V2_FILTER_TF")</t>
        </is>
      </c>
      <c r="Q408" s="35" t="inlineStr">
        <is>
          <t>NO</t>
        </is>
      </c>
    </row>
    <row r="409" ht="15.75" customHeight="1" s="67">
      <c r="A409" s="54" t="n">
        <v>113</v>
      </c>
      <c r="B409" s="55" t="inlineStr">
        <is>
          <t>PARTIAL_PROFIT_LOCK_V2_FILTER_TF</t>
        </is>
      </c>
      <c r="C409" s="53" t="inlineStr">
        <is>
          <t>1h</t>
        </is>
      </c>
      <c r="D409" s="56" t="inlineStr">
        <is>
          <t>Partial profit lock v2 confirmation TF. | Live read: `OUNCE_ENABLED', 'ENABLE_FAST_RISER_REDUCE', 'HAIKU_AUGMENT_FRACTION', 'HAIKU_AUG`</t>
        </is>
      </c>
      <c r="E409" s="56" t="inlineStr">
        <is>
          <t>GLOBAL_CHECK</t>
        </is>
      </c>
      <c r="F409" s="54" t="inlineStr">
        <is>
          <t>GLOBAL_CHECK</t>
        </is>
      </c>
      <c r="G409" s="56" t="inlineStr">
        <is>
          <t>PARTIAL_PROFIT_LOCK_V2</t>
        </is>
      </c>
      <c r="H409" s="54" t="inlineStr">
        <is>
          <t>SPECIFIC — only gated switches</t>
        </is>
      </c>
      <c r="I409" s="54" t="inlineStr">
        <is>
          <t>LIVE — wired</t>
        </is>
      </c>
      <c r="J409" s="54" t="n"/>
      <c r="K409" s="51" t="inlineStr">
        <is>
          <t>1/4</t>
        </is>
      </c>
      <c r="L409" s="51" t="inlineStr">
        <is>
          <t>OFF, 15m, 1h, 4h, D (5 options)</t>
        </is>
      </c>
      <c r="M409" s="51" t="inlineStr">
        <is>
          <t>15m</t>
        </is>
      </c>
      <c r="N409" s="51" t="inlineStr">
        <is>
          <t>TF selector</t>
        </is>
      </c>
      <c r="O409" s="51" t="inlineStr">
        <is>
          <t>PARTIAL_PROFIT_LOCK_V2_FILTER_TF</t>
        </is>
      </c>
      <c r="P409" s="51" t="inlineStr">
        <is>
          <t>getattr(cfg,"PARTIAL_PROFIT_LOCK_V2_FILTER_TF")</t>
        </is>
      </c>
      <c r="Q409" s="35" t="inlineStr">
        <is>
          <t>NO</t>
        </is>
      </c>
    </row>
    <row r="410" ht="15.75" customHeight="1" s="67">
      <c r="A410" s="54" t="n">
        <v>113</v>
      </c>
      <c r="B410" s="57" t="inlineStr">
        <is>
          <t>PARTIAL_PROFIT_LOCK_V2_FILTER_TF</t>
        </is>
      </c>
      <c r="C410" s="49" t="inlineStr">
        <is>
          <t>15m</t>
        </is>
      </c>
      <c r="D410" s="56" t="inlineStr">
        <is>
          <t>Partial profit lock v2 confirmation TF. | Live read: `OUNCE_ENABLED', 'ENABLE_FAST_RISER_REDUCE', 'HAIKU_AUGMENT_FRACTION', 'HAIKU_AUG`</t>
        </is>
      </c>
      <c r="E410" s="56" t="inlineStr">
        <is>
          <t>GLOBAL_CHECK</t>
        </is>
      </c>
      <c r="F410" s="54" t="inlineStr">
        <is>
          <t>GLOBAL_CHECK</t>
        </is>
      </c>
      <c r="G410" s="56" t="inlineStr">
        <is>
          <t>PARTIAL_PROFIT_LOCK_V2</t>
        </is>
      </c>
      <c r="H410" s="54" t="inlineStr">
        <is>
          <t>SPECIFIC — only gated switches</t>
        </is>
      </c>
      <c r="I410" s="54" t="inlineStr">
        <is>
          <t>LIVE — wired</t>
        </is>
      </c>
      <c r="J410" s="54" t="n"/>
      <c r="K410" s="51" t="inlineStr">
        <is>
          <t>1/4</t>
        </is>
      </c>
      <c r="L410" s="51" t="inlineStr">
        <is>
          <t>OFF, 15m, 1h, 4h, D (5 options)</t>
        </is>
      </c>
      <c r="M410" s="51" t="inlineStr">
        <is>
          <t>15m</t>
        </is>
      </c>
      <c r="N410" s="51" t="inlineStr">
        <is>
          <t>TF selector</t>
        </is>
      </c>
      <c r="O410" s="51" t="inlineStr">
        <is>
          <t>PARTIAL_PROFIT_LOCK_V2_FILTER_TF</t>
        </is>
      </c>
      <c r="P410" s="51" t="inlineStr">
        <is>
          <t>getattr(cfg,"PARTIAL_PROFIT_LOCK_V2_FILTER_TF")</t>
        </is>
      </c>
      <c r="Q410" s="35" t="inlineStr">
        <is>
          <t>YES</t>
        </is>
      </c>
    </row>
    <row r="411" ht="15.75" customHeight="1" s="67">
      <c r="A411" s="54" t="n">
        <v>114</v>
      </c>
      <c r="B411" s="55" t="inlineStr">
        <is>
          <t>PEAK_GIVEBACK_BE_EROSION_FILTER_TF</t>
        </is>
      </c>
      <c r="C411" s="53" t="inlineStr">
        <is>
          <t>OFF</t>
        </is>
      </c>
      <c r="D411" s="56" t="inlineStr">
        <is>
          <t>Peak giveback / breakeven erosion filter TF. | Live read: `OCH_EXTREME', 'LR_BAND_LADDER_TF_BOTTOM', 'LR_BAND_LADDER_TF_TOP', 'LTF_ALIGN_GA`</t>
        </is>
      </c>
      <c r="E411" s="56" t="inlineStr">
        <is>
          <t>GLOBAL_CHECK</t>
        </is>
      </c>
      <c r="F411" s="54" t="inlineStr">
        <is>
          <t>GLOBAL_CHECK</t>
        </is>
      </c>
      <c r="G411" s="56" t="inlineStr">
        <is>
          <t>PEAK_GIVEBACK_BE_EROSION</t>
        </is>
      </c>
      <c r="H411" s="54" t="inlineStr">
        <is>
          <t>SPECIFIC — only gated switches</t>
        </is>
      </c>
      <c r="I411" s="54" t="inlineStr">
        <is>
          <t>LIVE — wired</t>
        </is>
      </c>
      <c r="J411" s="54" t="n"/>
      <c r="K411" s="51" t="inlineStr">
        <is>
          <t>1/4</t>
        </is>
      </c>
      <c r="L411" s="51" t="inlineStr">
        <is>
          <t>OFF, 15m, 1h, 4h, D (5 options)</t>
        </is>
      </c>
      <c r="M411" s="51" t="inlineStr">
        <is>
          <t>15m</t>
        </is>
      </c>
      <c r="N411" s="51" t="inlineStr">
        <is>
          <t>TF selector</t>
        </is>
      </c>
      <c r="O411" s="51" t="inlineStr">
        <is>
          <t>PEAK_GIVEBACK_BE_EROSION_FILTER_TF</t>
        </is>
      </c>
      <c r="P411" s="51" t="inlineStr">
        <is>
          <t>getattr(cfg,"PEAK_GIVEBACK_BE_EROSION_FILTER_TF")</t>
        </is>
      </c>
      <c r="Q411" s="35" t="inlineStr">
        <is>
          <t>NO</t>
        </is>
      </c>
    </row>
    <row r="412" ht="15.75" customHeight="1" s="67">
      <c r="A412" s="54" t="n">
        <v>114</v>
      </c>
      <c r="B412" s="55" t="inlineStr">
        <is>
          <t>PEAK_GIVEBACK_BE_EROSION_FILTER_TF</t>
        </is>
      </c>
      <c r="C412" s="53" t="inlineStr">
        <is>
          <t>D</t>
        </is>
      </c>
      <c r="D412" s="56" t="inlineStr">
        <is>
          <t>Peak giveback / breakeven erosion filter TF. | Live read: `OCH_EXTREME', 'LR_BAND_LADDER_TF_BOTTOM', 'LR_BAND_LADDER_TF_TOP', 'LTF_ALIGN_GA`</t>
        </is>
      </c>
      <c r="E412" s="56" t="inlineStr">
        <is>
          <t>GLOBAL_CHECK</t>
        </is>
      </c>
      <c r="F412" s="54" t="inlineStr">
        <is>
          <t>GLOBAL_CHECK</t>
        </is>
      </c>
      <c r="G412" s="56" t="inlineStr">
        <is>
          <t>PEAK_GIVEBACK_BE_EROSION</t>
        </is>
      </c>
      <c r="H412" s="54" t="inlineStr">
        <is>
          <t>SPECIFIC — only gated switches</t>
        </is>
      </c>
      <c r="I412" s="54" t="inlineStr">
        <is>
          <t>LIVE — wired</t>
        </is>
      </c>
      <c r="J412" s="54" t="n"/>
      <c r="K412" s="51" t="inlineStr">
        <is>
          <t>1/4</t>
        </is>
      </c>
      <c r="L412" s="51" t="inlineStr">
        <is>
          <t>OFF, 15m, 1h, 4h, D (5 options)</t>
        </is>
      </c>
      <c r="M412" s="51" t="inlineStr">
        <is>
          <t>15m</t>
        </is>
      </c>
      <c r="N412" s="51" t="inlineStr">
        <is>
          <t>TF selector</t>
        </is>
      </c>
      <c r="O412" s="51" t="inlineStr">
        <is>
          <t>PEAK_GIVEBACK_BE_EROSION_FILTER_TF</t>
        </is>
      </c>
      <c r="P412" s="51" t="inlineStr">
        <is>
          <t>getattr(cfg,"PEAK_GIVEBACK_BE_EROSION_FILTER_TF")</t>
        </is>
      </c>
      <c r="Q412" s="35" t="inlineStr">
        <is>
          <t>NO</t>
        </is>
      </c>
    </row>
    <row r="413" ht="15.75" customHeight="1" s="67">
      <c r="A413" s="54" t="n">
        <v>114</v>
      </c>
      <c r="B413" s="55" t="inlineStr">
        <is>
          <t>PEAK_GIVEBACK_BE_EROSION_FILTER_TF</t>
        </is>
      </c>
      <c r="C413" s="53" t="inlineStr">
        <is>
          <t>4h</t>
        </is>
      </c>
      <c r="D413" s="56" t="inlineStr">
        <is>
          <t>Peak giveback / breakeven erosion filter TF. | Live read: `OCH_EXTREME', 'LR_BAND_LADDER_TF_BOTTOM', 'LR_BAND_LADDER_TF_TOP', 'LTF_ALIGN_GA`</t>
        </is>
      </c>
      <c r="E413" s="56" t="inlineStr">
        <is>
          <t>GLOBAL_CHECK</t>
        </is>
      </c>
      <c r="F413" s="54" t="inlineStr">
        <is>
          <t>GLOBAL_CHECK</t>
        </is>
      </c>
      <c r="G413" s="56" t="inlineStr">
        <is>
          <t>PEAK_GIVEBACK_BE_EROSION</t>
        </is>
      </c>
      <c r="H413" s="54" t="inlineStr">
        <is>
          <t>SPECIFIC — only gated switches</t>
        </is>
      </c>
      <c r="I413" s="54" t="inlineStr">
        <is>
          <t>LIVE — wired</t>
        </is>
      </c>
      <c r="J413" s="54" t="n"/>
      <c r="K413" s="51" t="inlineStr">
        <is>
          <t>1/4</t>
        </is>
      </c>
      <c r="L413" s="51" t="inlineStr">
        <is>
          <t>OFF, 15m, 1h, 4h, D (5 options)</t>
        </is>
      </c>
      <c r="M413" s="51" t="inlineStr">
        <is>
          <t>15m</t>
        </is>
      </c>
      <c r="N413" s="51" t="inlineStr">
        <is>
          <t>TF selector</t>
        </is>
      </c>
      <c r="O413" s="51" t="inlineStr">
        <is>
          <t>PEAK_GIVEBACK_BE_EROSION_FILTER_TF</t>
        </is>
      </c>
      <c r="P413" s="51" t="inlineStr">
        <is>
          <t>getattr(cfg,"PEAK_GIVEBACK_BE_EROSION_FILTER_TF")</t>
        </is>
      </c>
      <c r="Q413" s="35" t="inlineStr">
        <is>
          <t>NO</t>
        </is>
      </c>
    </row>
    <row r="414" ht="15.75" customHeight="1" s="67">
      <c r="A414" s="54" t="n">
        <v>114</v>
      </c>
      <c r="B414" s="55" t="inlineStr">
        <is>
          <t>PEAK_GIVEBACK_BE_EROSION_FILTER_TF</t>
        </is>
      </c>
      <c r="C414" s="53" t="inlineStr">
        <is>
          <t>1h</t>
        </is>
      </c>
      <c r="D414" s="56" t="inlineStr">
        <is>
          <t>Peak giveback / breakeven erosion filter TF. | Live read: `OCH_EXTREME', 'LR_BAND_LADDER_TF_BOTTOM', 'LR_BAND_LADDER_TF_TOP', 'LTF_ALIGN_GA`</t>
        </is>
      </c>
      <c r="E414" s="56" t="inlineStr">
        <is>
          <t>GLOBAL_CHECK</t>
        </is>
      </c>
      <c r="F414" s="54" t="inlineStr">
        <is>
          <t>GLOBAL_CHECK</t>
        </is>
      </c>
      <c r="G414" s="56" t="inlineStr">
        <is>
          <t>PEAK_GIVEBACK_BE_EROSION</t>
        </is>
      </c>
      <c r="H414" s="54" t="inlineStr">
        <is>
          <t>SPECIFIC — only gated switches</t>
        </is>
      </c>
      <c r="I414" s="54" t="inlineStr">
        <is>
          <t>LIVE — wired</t>
        </is>
      </c>
      <c r="J414" s="54" t="n"/>
      <c r="K414" s="51" t="inlineStr">
        <is>
          <t>1/4</t>
        </is>
      </c>
      <c r="L414" s="51" t="inlineStr">
        <is>
          <t>OFF, 15m, 1h, 4h, D (5 options)</t>
        </is>
      </c>
      <c r="M414" s="51" t="inlineStr">
        <is>
          <t>15m</t>
        </is>
      </c>
      <c r="N414" s="51" t="inlineStr">
        <is>
          <t>TF selector</t>
        </is>
      </c>
      <c r="O414" s="51" t="inlineStr">
        <is>
          <t>PEAK_GIVEBACK_BE_EROSION_FILTER_TF</t>
        </is>
      </c>
      <c r="P414" s="51" t="inlineStr">
        <is>
          <t>getattr(cfg,"PEAK_GIVEBACK_BE_EROSION_FILTER_TF")</t>
        </is>
      </c>
      <c r="Q414" s="35" t="inlineStr">
        <is>
          <t>NO</t>
        </is>
      </c>
    </row>
    <row r="415" ht="15.75" customHeight="1" s="67">
      <c r="A415" s="54" t="n">
        <v>114</v>
      </c>
      <c r="B415" s="57" t="inlineStr">
        <is>
          <t>PEAK_GIVEBACK_BE_EROSION_FILTER_TF</t>
        </is>
      </c>
      <c r="C415" s="49" t="inlineStr">
        <is>
          <t>15m</t>
        </is>
      </c>
      <c r="D415" s="56" t="inlineStr">
        <is>
          <t>Peak giveback / breakeven erosion filter TF. | Live read: `OCH_EXTREME', 'LR_BAND_LADDER_TF_BOTTOM', 'LR_BAND_LADDER_TF_TOP', 'LTF_ALIGN_GA`</t>
        </is>
      </c>
      <c r="E415" s="56" t="inlineStr">
        <is>
          <t>GLOBAL_CHECK</t>
        </is>
      </c>
      <c r="F415" s="54" t="inlineStr">
        <is>
          <t>GLOBAL_CHECK</t>
        </is>
      </c>
      <c r="G415" s="56" t="inlineStr">
        <is>
          <t>PEAK_GIVEBACK_BE_EROSION</t>
        </is>
      </c>
      <c r="H415" s="54" t="inlineStr">
        <is>
          <t>SPECIFIC — only gated switches</t>
        </is>
      </c>
      <c r="I415" s="54" t="inlineStr">
        <is>
          <t>LIVE — wired</t>
        </is>
      </c>
      <c r="J415" s="54" t="n"/>
      <c r="K415" s="51" t="inlineStr">
        <is>
          <t>1/4</t>
        </is>
      </c>
      <c r="L415" s="51" t="inlineStr">
        <is>
          <t>OFF, 15m, 1h, 4h, D (5 options)</t>
        </is>
      </c>
      <c r="M415" s="51" t="inlineStr">
        <is>
          <t>15m</t>
        </is>
      </c>
      <c r="N415" s="51" t="inlineStr">
        <is>
          <t>TF selector</t>
        </is>
      </c>
      <c r="O415" s="51" t="inlineStr">
        <is>
          <t>PEAK_GIVEBACK_BE_EROSION_FILTER_TF</t>
        </is>
      </c>
      <c r="P415" s="51" t="inlineStr">
        <is>
          <t>getattr(cfg,"PEAK_GIVEBACK_BE_EROSION_FILTER_TF")</t>
        </is>
      </c>
      <c r="Q415" s="35" t="inlineStr">
        <is>
          <t>YES</t>
        </is>
      </c>
    </row>
    <row r="416" ht="15.75" customHeight="1" s="67">
      <c r="A416" s="35" t="n">
        <v>421</v>
      </c>
      <c r="B416" s="35" t="inlineStr">
        <is>
          <t>WT_15M_BOUNCE_BB_MIN</t>
        </is>
      </c>
      <c r="C416" s="35" t="n">
        <v>0.05</v>
      </c>
      <c r="D416" s="35" t="inlineStr">
        <is>
          <t>Sub-filter for WT_15M_BOUNCE_OPEN_ENABLED TRUE - WT_15M_BOUNCE_BB_MIN=0.05 (moved from switch rows to filter dictionary to prevent premature discard of WT True neg delta)</t>
        </is>
      </c>
      <c r="E416" s="35" t="inlineStr">
        <is>
          <t>ENTRY_PULLBACK_BOUNCE</t>
        </is>
      </c>
      <c r="F416" s="35" t="inlineStr">
        <is>
          <t>ENTRY_REVERSAL_BOUNCE</t>
        </is>
      </c>
      <c r="G416" s="35" t="inlineStr">
        <is>
          <t>WT_15M_BOUNCE_OPEN_ENABLED</t>
        </is>
      </c>
      <c r="H416" s="35" t="inlineStr">
        <is>
          <t>SPECIFIC — only gated switches</t>
        </is>
      </c>
      <c r="I416" s="35" t="inlineStr">
        <is>
          <t>LIVE — wired (QuickConfig)</t>
        </is>
      </c>
    </row>
    <row r="417" ht="15.75" customHeight="1" s="67">
      <c r="A417" s="35" t="n">
        <v>422</v>
      </c>
      <c r="B417" s="35" t="inlineStr">
        <is>
          <t>WT_15M_BOUNCE_BB_MIN</t>
        </is>
      </c>
      <c r="C417" s="35" t="n">
        <v>0.1</v>
      </c>
      <c r="D417" s="35" t="inlineStr">
        <is>
          <t>Sub-filter for WT_15M_BOUNCE_OPEN_ENABLED TRUE - WT_15M_BOUNCE_BB_MIN=0.1 (moved from switch rows to filter dictionary to prevent premature discard of WT True neg delta)</t>
        </is>
      </c>
      <c r="E417" s="35" t="inlineStr">
        <is>
          <t>ENTRY_PULLBACK_BOUNCE</t>
        </is>
      </c>
      <c r="F417" s="35" t="inlineStr">
        <is>
          <t>ENTRY_REVERSAL_BOUNCE</t>
        </is>
      </c>
      <c r="G417" s="35" t="inlineStr">
        <is>
          <t>WT_15M_BOUNCE_OPEN_ENABLED</t>
        </is>
      </c>
      <c r="H417" s="35" t="inlineStr">
        <is>
          <t>SPECIFIC — only gated switches</t>
        </is>
      </c>
      <c r="I417" s="35" t="inlineStr">
        <is>
          <t>LIVE — wired (QuickConfig)</t>
        </is>
      </c>
    </row>
    <row r="418" ht="15.75" customHeight="1" s="67">
      <c r="A418" s="35" t="n">
        <v>423</v>
      </c>
      <c r="B418" s="35" t="inlineStr">
        <is>
          <t>WT_15M_BOUNCE_BB_MIN</t>
        </is>
      </c>
      <c r="C418" s="35" t="n">
        <v>0.2</v>
      </c>
      <c r="D418" s="35" t="inlineStr">
        <is>
          <t>Sub-filter for WT_15M_BOUNCE_OPEN_ENABLED TRUE - WT_15M_BOUNCE_BB_MIN=0.2 (moved from switch rows to filter dictionary to prevent premature discard of WT True neg delta)</t>
        </is>
      </c>
      <c r="E418" s="35" t="inlineStr">
        <is>
          <t>ENTRY_PULLBACK_BOUNCE</t>
        </is>
      </c>
      <c r="F418" s="35" t="inlineStr">
        <is>
          <t>ENTRY_REVERSAL_BOUNCE</t>
        </is>
      </c>
      <c r="G418" s="35" t="inlineStr">
        <is>
          <t>WT_15M_BOUNCE_OPEN_ENABLED</t>
        </is>
      </c>
      <c r="H418" s="35" t="inlineStr">
        <is>
          <t>SPECIFIC — only gated switches</t>
        </is>
      </c>
      <c r="I418" s="35" t="inlineStr">
        <is>
          <t>LIVE — wired (QuickConfig)</t>
        </is>
      </c>
    </row>
    <row r="419" ht="15.75" customHeight="1" s="67">
      <c r="A419" s="35" t="n">
        <v>424</v>
      </c>
      <c r="B419" s="35" t="inlineStr">
        <is>
          <t>WT_15M_BOUNCE_BB_MAX</t>
        </is>
      </c>
      <c r="C419" s="35" t="n">
        <v>0.95</v>
      </c>
      <c r="D419" s="35" t="inlineStr">
        <is>
          <t>Sub-filter for WT_15M_BOUNCE_OPEN_ENABLED TRUE - WT_15M_BOUNCE_BB_MAX=0.95 (moved from switch rows to filter dictionary to prevent premature discard of WT True neg delta)</t>
        </is>
      </c>
      <c r="E419" s="35" t="inlineStr">
        <is>
          <t>ENTRY_PULLBACK_BOUNCE</t>
        </is>
      </c>
      <c r="F419" s="35" t="inlineStr">
        <is>
          <t>ENTRY_REVERSAL_BOUNCE</t>
        </is>
      </c>
      <c r="G419" s="35" t="inlineStr">
        <is>
          <t>WT_15M_BOUNCE_OPEN_ENABLED</t>
        </is>
      </c>
      <c r="H419" s="35" t="inlineStr">
        <is>
          <t>SPECIFIC — only gated switches</t>
        </is>
      </c>
      <c r="I419" s="35" t="inlineStr">
        <is>
          <t>LIVE — wired (QuickConfig)</t>
        </is>
      </c>
    </row>
    <row r="420" ht="15.75" customHeight="1" s="67">
      <c r="A420" s="35" t="n">
        <v>425</v>
      </c>
      <c r="B420" s="35" t="inlineStr">
        <is>
          <t>WT_15M_BOUNCE_BB_MAX</t>
        </is>
      </c>
      <c r="C420" s="35" t="n">
        <v>0.9</v>
      </c>
      <c r="D420" s="35" t="inlineStr">
        <is>
          <t>Sub-filter for WT_15M_BOUNCE_OPEN_ENABLED TRUE - WT_15M_BOUNCE_BB_MAX=0.9 (moved from switch rows to filter dictionary to prevent premature discard of WT True neg delta)</t>
        </is>
      </c>
      <c r="E420" s="35" t="inlineStr">
        <is>
          <t>ENTRY_PULLBACK_BOUNCE</t>
        </is>
      </c>
      <c r="F420" s="35" t="inlineStr">
        <is>
          <t>ENTRY_REVERSAL_BOUNCE</t>
        </is>
      </c>
      <c r="G420" s="35" t="inlineStr">
        <is>
          <t>WT_15M_BOUNCE_OPEN_ENABLED</t>
        </is>
      </c>
      <c r="H420" s="35" t="inlineStr">
        <is>
          <t>SPECIFIC — only gated switches</t>
        </is>
      </c>
      <c r="I420" s="35" t="inlineStr">
        <is>
          <t>LIVE — wired (QuickConfig)</t>
        </is>
      </c>
    </row>
    <row r="421" ht="15.75" customHeight="1" s="67">
      <c r="A421" s="35" t="n">
        <v>426</v>
      </c>
      <c r="B421" s="35" t="inlineStr">
        <is>
          <t>WT_15M_BOUNCE_BB_MAX</t>
        </is>
      </c>
      <c r="C421" s="35" t="n">
        <v>0.8</v>
      </c>
      <c r="D421" s="35" t="inlineStr">
        <is>
          <t>Sub-filter for WT_15M_BOUNCE_OPEN_ENABLED TRUE - WT_15M_BOUNCE_BB_MAX=0.8 (moved from switch rows to filter dictionary to prevent premature discard of WT True neg delta)</t>
        </is>
      </c>
      <c r="E421" s="35" t="inlineStr">
        <is>
          <t>ENTRY_PULLBACK_BOUNCE</t>
        </is>
      </c>
      <c r="F421" s="35" t="inlineStr">
        <is>
          <t>ENTRY_REVERSAL_BOUNCE</t>
        </is>
      </c>
      <c r="G421" s="35" t="inlineStr">
        <is>
          <t>WT_15M_BOUNCE_OPEN_ENABLED</t>
        </is>
      </c>
      <c r="H421" s="35" t="inlineStr">
        <is>
          <t>SPECIFIC — only gated switches</t>
        </is>
      </c>
      <c r="I421" s="35" t="inlineStr">
        <is>
          <t>LIVE — wired (QuickConfig)</t>
        </is>
      </c>
    </row>
    <row r="422" ht="15.75" customHeight="1" s="67">
      <c r="A422" s="35" t="n">
        <v>427</v>
      </c>
      <c r="B422" s="35" t="inlineStr">
        <is>
          <t>WT_15M_BOUNCE_LOW_1H_GT_PREV</t>
        </is>
      </c>
      <c r="C422" s="35" t="b">
        <v>1</v>
      </c>
      <c r="D422" s="35" t="inlineStr">
        <is>
          <t>Sub-filter for WT_15M_BOUNCE_OPEN_ENABLED TRUE - WT_15M_BOUNCE_LOW_1H_GT_PREV=True (moved from switch rows to filter dictionary to prevent premature discard of WT True neg delta)</t>
        </is>
      </c>
      <c r="E422" s="35" t="inlineStr">
        <is>
          <t>ENTRY_PULLBACK_BOUNCE</t>
        </is>
      </c>
      <c r="F422" s="35" t="inlineStr">
        <is>
          <t>ENTRY_REVERSAL_BOUNCE</t>
        </is>
      </c>
      <c r="G422" s="35" t="inlineStr">
        <is>
          <t>WT_15M_BOUNCE_OPEN_ENABLED</t>
        </is>
      </c>
      <c r="H422" s="35" t="inlineStr">
        <is>
          <t>SPECIFIC — only gated switches</t>
        </is>
      </c>
      <c r="I422" s="35" t="inlineStr">
        <is>
          <t>LIVE — wired (QuickConfig)</t>
        </is>
      </c>
    </row>
    <row r="423" ht="15.75" customHeight="1" s="67">
      <c r="A423" s="35" t="n">
        <v>428</v>
      </c>
      <c r="B423" s="35" t="inlineStr">
        <is>
          <t>WT_15M_BOUNCE_LOW_1H_GT_PREV</t>
        </is>
      </c>
      <c r="C423" s="35" t="b">
        <v>0</v>
      </c>
      <c r="D423" s="35" t="inlineStr">
        <is>
          <t>Sub-filter for WT_15M_BOUNCE_OPEN_ENABLED TRUE - WT_15M_BOUNCE_LOW_1H_GT_PREV=False (moved from switch rows to filter dictionary to prevent premature discard of WT True neg delta)</t>
        </is>
      </c>
      <c r="E423" s="35" t="inlineStr">
        <is>
          <t>ENTRY_PULLBACK_BOUNCE</t>
        </is>
      </c>
      <c r="F423" s="35" t="inlineStr">
        <is>
          <t>ENTRY_REVERSAL_BOUNCE</t>
        </is>
      </c>
      <c r="G423" s="35" t="inlineStr">
        <is>
          <t>WT_15M_BOUNCE_OPEN_ENABLED</t>
        </is>
      </c>
      <c r="H423" s="35" t="inlineStr">
        <is>
          <t>SPECIFIC — only gated switches</t>
        </is>
      </c>
      <c r="I423" s="35" t="inlineStr">
        <is>
          <t>LIVE — wired (QuickConfig)</t>
        </is>
      </c>
    </row>
    <row r="424" ht="15.75" customHeight="1" s="67">
      <c r="A424" s="35" t="n">
        <v>429</v>
      </c>
      <c r="B424" s="35" t="inlineStr">
        <is>
          <t>WT_15M_BOUNCE_HIGH_1H_GT_PREV</t>
        </is>
      </c>
      <c r="C424" s="35" t="b">
        <v>1</v>
      </c>
      <c r="D424" s="35" t="inlineStr">
        <is>
          <t>Sub-filter for WT_15M_BOUNCE_OPEN_ENABLED TRUE - WT_15M_BOUNCE_HIGH_1H_GT_PREV=True (moved from switch rows to filter dictionary to prevent premature discard of WT True neg delta)</t>
        </is>
      </c>
      <c r="E424" s="35" t="inlineStr">
        <is>
          <t>ENTRY_PULLBACK_BOUNCE</t>
        </is>
      </c>
      <c r="F424" s="35" t="inlineStr">
        <is>
          <t>ENTRY_REVERSAL_BOUNCE</t>
        </is>
      </c>
      <c r="G424" s="35" t="inlineStr">
        <is>
          <t>WT_15M_BOUNCE_OPEN_ENABLED</t>
        </is>
      </c>
      <c r="H424" s="35" t="inlineStr">
        <is>
          <t>SPECIFIC — only gated switches</t>
        </is>
      </c>
      <c r="I424" s="35" t="inlineStr">
        <is>
          <t>LIVE — wired (QuickConfig)</t>
        </is>
      </c>
    </row>
    <row r="425" ht="15.75" customHeight="1" s="67">
      <c r="A425" s="35" t="n">
        <v>430</v>
      </c>
      <c r="B425" s="35" t="inlineStr">
        <is>
          <t>WT_15M_BOUNCE_HIGH_1H_GT_PREV</t>
        </is>
      </c>
      <c r="C425" s="35" t="b">
        <v>0</v>
      </c>
      <c r="D425" s="35" t="inlineStr">
        <is>
          <t>Sub-filter for WT_15M_BOUNCE_OPEN_ENABLED TRUE - WT_15M_BOUNCE_HIGH_1H_GT_PREV=False (moved from switch rows to filter dictionary to prevent premature discard of WT True neg delta)</t>
        </is>
      </c>
      <c r="E425" s="35" t="inlineStr">
        <is>
          <t>ENTRY_PULLBACK_BOUNCE</t>
        </is>
      </c>
      <c r="F425" s="35" t="inlineStr">
        <is>
          <t>ENTRY_REVERSAL_BOUNCE</t>
        </is>
      </c>
      <c r="G425" s="35" t="inlineStr">
        <is>
          <t>WT_15M_BOUNCE_OPEN_ENABLED</t>
        </is>
      </c>
      <c r="H425" s="35" t="inlineStr">
        <is>
          <t>SPECIFIC — only gated switches</t>
        </is>
      </c>
      <c r="I425" s="35" t="inlineStr">
        <is>
          <t>LIVE — wired (QuickConfig)</t>
        </is>
      </c>
    </row>
    <row r="426" ht="15.75" customHeight="1" s="67">
      <c r="A426" s="35" t="n">
        <v>431</v>
      </c>
      <c r="B426" s="35" t="inlineStr">
        <is>
          <t>WT_15M_BOUNCE_REL_VOL_GT_1</t>
        </is>
      </c>
      <c r="C426" s="35" t="b">
        <v>1</v>
      </c>
      <c r="D426" s="35" t="inlineStr">
        <is>
          <t>Sub-filter for WT_15M_BOUNCE_OPEN_ENABLED TRUE - WT_15M_BOUNCE_REL_VOL_GT_1=True (moved from switch rows to filter dictionary to prevent premature discard of WT True neg delta)</t>
        </is>
      </c>
      <c r="E426" s="35" t="inlineStr">
        <is>
          <t>ENTRY_PULLBACK_BOUNCE</t>
        </is>
      </c>
      <c r="F426" s="35" t="inlineStr">
        <is>
          <t>ENTRY_REVERSAL_BOUNCE</t>
        </is>
      </c>
      <c r="G426" s="35" t="inlineStr">
        <is>
          <t>WT_15M_BOUNCE_OPEN_ENABLED</t>
        </is>
      </c>
      <c r="H426" s="35" t="inlineStr">
        <is>
          <t>SPECIFIC — only gated switches</t>
        </is>
      </c>
      <c r="I426" s="35" t="inlineStr">
        <is>
          <t>LIVE — wired (QuickConfig)</t>
        </is>
      </c>
    </row>
    <row r="427" ht="15.75" customHeight="1" s="67">
      <c r="A427" s="35" t="n">
        <v>432</v>
      </c>
      <c r="B427" s="35" t="inlineStr">
        <is>
          <t>WT_15M_BOUNCE_REL_VOL_GT_1</t>
        </is>
      </c>
      <c r="C427" s="35" t="b">
        <v>0</v>
      </c>
      <c r="D427" s="35" t="inlineStr">
        <is>
          <t>Sub-filter for WT_15M_BOUNCE_OPEN_ENABLED TRUE - WT_15M_BOUNCE_REL_VOL_GT_1=False (moved from switch rows to filter dictionary to prevent premature discard of WT True neg delta)</t>
        </is>
      </c>
      <c r="E427" s="35" t="inlineStr">
        <is>
          <t>ENTRY_PULLBACK_BOUNCE</t>
        </is>
      </c>
      <c r="F427" s="35" t="inlineStr">
        <is>
          <t>ENTRY_REVERSAL_BOUNCE</t>
        </is>
      </c>
      <c r="G427" s="35" t="inlineStr">
        <is>
          <t>WT_15M_BOUNCE_OPEN_ENABLED</t>
        </is>
      </c>
      <c r="H427" s="35" t="inlineStr">
        <is>
          <t>SPECIFIC — only gated switches</t>
        </is>
      </c>
      <c r="I427" s="35" t="inlineStr">
        <is>
          <t>LIVE — wired (QuickConfig)</t>
        </is>
      </c>
    </row>
    <row r="428" ht="15.75" customHeight="1" s="67">
      <c r="A428" s="35" t="inlineStr">
        <is>
          <t>STDEV_SLOPE_SIZING_ENABLED</t>
        </is>
      </c>
      <c r="B428" s="35" t="inlineStr">
        <is>
          <t>STDEV_SLOPE_SIZING</t>
        </is>
      </c>
      <c r="C428" s="35" t="inlineStr">
        <is>
          <t>STDEV_DAILY_6MO</t>
        </is>
      </c>
      <c r="D428" s="35" t="inlineStr">
        <is>
          <t>STDEV_LADDER</t>
        </is>
      </c>
      <c r="E428" s="35" t="inlineStr">
        <is>
          <t>1x top -&gt; 10x slope/bottom D, 4x 4h, 2x 1h stdev 2.5</t>
        </is>
      </c>
    </row>
    <row r="429" ht="15.75" customHeight="1" s="67">
      <c r="A429" s="35" t="inlineStr">
        <is>
          <t>STDEV_BAND_MULTIPLIER</t>
        </is>
      </c>
      <c r="B429" s="35" t="inlineStr">
        <is>
          <t>STDEV_SLOPE_SIZING</t>
        </is>
      </c>
      <c r="C429" s="35" t="inlineStr">
        <is>
          <t>STDEV_DAILY_6MO</t>
        </is>
      </c>
      <c r="D429" s="35" t="inlineStr">
        <is>
          <t>STDEV_LADDER</t>
        </is>
      </c>
      <c r="E429" s="35" t="inlineStr">
        <is>
          <t>1x top -&gt; 10x slope/bottom D, 4x 4h, 2x 1h stdev 2.5</t>
        </is>
      </c>
    </row>
    <row r="430" ht="15.75" customHeight="1" s="67">
      <c r="A430" s="35" t="inlineStr">
        <is>
          <t>STDEV_SLOPE_SIZING_D_MAX</t>
        </is>
      </c>
      <c r="B430" s="35" t="inlineStr">
        <is>
          <t>STDEV_SLOPE_SIZING</t>
        </is>
      </c>
      <c r="C430" s="35" t="inlineStr">
        <is>
          <t>STDEV_DAILY_6MO</t>
        </is>
      </c>
      <c r="D430" s="35" t="inlineStr">
        <is>
          <t>STDEV_LADDER</t>
        </is>
      </c>
      <c r="E430" s="35" t="inlineStr">
        <is>
          <t>1x top -&gt; 10x slope/bottom D, 4x 4h, 2x 1h stdev 2.5</t>
        </is>
      </c>
    </row>
    <row r="431" ht="15.75" customHeight="1" s="67">
      <c r="A431" s="35" t="inlineStr">
        <is>
          <t>STDEV_SLOPE_SIZING_4H_MAX</t>
        </is>
      </c>
      <c r="B431" s="35" t="inlineStr">
        <is>
          <t>STDEV_SLOPE_SIZING</t>
        </is>
      </c>
      <c r="C431" s="35" t="inlineStr">
        <is>
          <t>STDEV_DAILY_6MO</t>
        </is>
      </c>
      <c r="D431" s="35" t="inlineStr">
        <is>
          <t>STDEV_LADDER</t>
        </is>
      </c>
      <c r="E431" s="35" t="inlineStr">
        <is>
          <t>1x top -&gt; 10x slope/bottom D, 4x 4h, 2x 1h stdev 2.5</t>
        </is>
      </c>
    </row>
    <row r="432" ht="15.75" customHeight="1" s="67">
      <c r="A432" s="35" t="inlineStr">
        <is>
          <t>STDEV_SLOPE_SIZING_1H_MAX</t>
        </is>
      </c>
      <c r="B432" s="35" t="inlineStr">
        <is>
          <t>STDEV_SLOPE_SIZING</t>
        </is>
      </c>
      <c r="C432" s="35" t="inlineStr">
        <is>
          <t>STDEV_DAILY_6MO</t>
        </is>
      </c>
      <c r="D432" s="35" t="inlineStr">
        <is>
          <t>STDEV_LADDER</t>
        </is>
      </c>
      <c r="E432" s="35" t="inlineStr">
        <is>
          <t>1x top -&gt; 10x slope/bottom D, 4x 4h, 2x 1h stdev 2.5</t>
        </is>
      </c>
    </row>
    <row r="433" ht="15.75" customHeight="1" s="67">
      <c r="A433" s="35" t="inlineStr">
        <is>
          <t>STDEV_SLOPE_SIZING_15M_MAX</t>
        </is>
      </c>
      <c r="B433" s="35" t="inlineStr">
        <is>
          <t>STDEV_SLOPE_SIZING</t>
        </is>
      </c>
      <c r="C433" s="35" t="inlineStr">
        <is>
          <t>STDEV_DAILY_6MO</t>
        </is>
      </c>
      <c r="D433" s="35" t="inlineStr">
        <is>
          <t>STDEV_LADDER</t>
        </is>
      </c>
      <c r="E433" s="35" t="inlineStr">
        <is>
          <t>1x top -&gt; 10x slope/bottom D, 4x 4h, 2x 1h stdev 2.5</t>
        </is>
      </c>
    </row>
    <row r="434" ht="15.75" customHeight="1" s="67">
      <c r="A434" s="35" t="inlineStr">
        <is>
          <t>STDEV_SLOPE_LOOKBACK_D</t>
        </is>
      </c>
      <c r="B434" s="35" t="inlineStr">
        <is>
          <t>STDEV_SLOPE_SIZING</t>
        </is>
      </c>
      <c r="C434" s="35" t="inlineStr">
        <is>
          <t>STDEV_DAILY_6MO</t>
        </is>
      </c>
      <c r="D434" s="35" t="inlineStr">
        <is>
          <t>STDEV_LADDER</t>
        </is>
      </c>
      <c r="E434" s="35" t="inlineStr">
        <is>
          <t>1x top -&gt; 10x slope/bottom D, 4x 4h, 2x 1h stdev 2.5</t>
        </is>
      </c>
    </row>
    <row r="435" ht="15.75" customHeight="1" s="67">
      <c r="A435" s="35" t="inlineStr">
        <is>
          <t>STDEV_SLOPE_LOOKBACK_4H</t>
        </is>
      </c>
      <c r="B435" s="35" t="inlineStr">
        <is>
          <t>STDEV_SLOPE_SIZING</t>
        </is>
      </c>
      <c r="C435" s="35" t="inlineStr">
        <is>
          <t>STDEV_DAILY_6MO</t>
        </is>
      </c>
      <c r="D435" s="35" t="inlineStr">
        <is>
          <t>STDEV_LADDER</t>
        </is>
      </c>
      <c r="E435" s="35" t="inlineStr">
        <is>
          <t>1x top -&gt; 10x slope/bottom D, 4x 4h, 2x 1h stdev 2.5</t>
        </is>
      </c>
    </row>
    <row r="436" ht="15.75" customHeight="1" s="67">
      <c r="A436" s="35" t="inlineStr">
        <is>
          <t>STDEV_SLOPE_LOOKBACK_1H</t>
        </is>
      </c>
      <c r="B436" s="35" t="inlineStr">
        <is>
          <t>STDEV_SLOPE_SIZING</t>
        </is>
      </c>
      <c r="C436" s="35" t="inlineStr">
        <is>
          <t>STDEV_DAILY_6MO</t>
        </is>
      </c>
      <c r="D436" s="35" t="inlineStr">
        <is>
          <t>STDEV_LADDER</t>
        </is>
      </c>
      <c r="E436" s="35" t="inlineStr">
        <is>
          <t>1x top -&gt; 10x slope/bottom D, 4x 4h, 2x 1h stdev 2.5</t>
        </is>
      </c>
    </row>
    <row r="437" ht="15.75" customHeight="1" s="67">
      <c r="A437" s="35" t="inlineStr">
        <is>
          <t>STDEV_SLOPE_LOOKBACK_15M</t>
        </is>
      </c>
      <c r="B437" s="35" t="inlineStr">
        <is>
          <t>STDEV_SLOPE_SIZING</t>
        </is>
      </c>
      <c r="C437" s="35" t="inlineStr">
        <is>
          <t>STDEV_DAILY_6MO</t>
        </is>
      </c>
      <c r="D437" s="35" t="inlineStr">
        <is>
          <t>STDEV_LADDER</t>
        </is>
      </c>
      <c r="E437" s="35" t="inlineStr">
        <is>
          <t>1x top -&gt; 10x slope/bottom D, 4x 4h, 2x 1h stdev 2.5</t>
        </is>
      </c>
    </row>
    <row r="438" ht="15.75" customHeight="1" s="67">
      <c r="A438" s="35" t="inlineStr">
        <is>
          <t>BAND_SLOPE_SIZING_V2_ENABLED</t>
        </is>
      </c>
      <c r="B438" s="35" t="inlineStr">
        <is>
          <t>STDEV_SLOPE_SIZING</t>
        </is>
      </c>
      <c r="C438" s="35" t="inlineStr">
        <is>
          <t>STDEV_DAILY_6MO</t>
        </is>
      </c>
      <c r="D438" s="35" t="inlineStr">
        <is>
          <t>STDEV_LADDER</t>
        </is>
      </c>
      <c r="E438" s="35" t="inlineStr">
        <is>
          <t>1x top -&gt; 10x slope/bottom D, 4x 4h, 2x 1h stdev 2.5</t>
        </is>
      </c>
    </row>
    <row r="439" ht="15.75" customHeight="1" s="67">
      <c r="A439" s="35" t="inlineStr">
        <is>
          <t>BAND_SLOPE_SIZING_V2_TF</t>
        </is>
      </c>
      <c r="B439" s="35" t="inlineStr">
        <is>
          <t>STDEV_SLOPE_SIZING</t>
        </is>
      </c>
      <c r="C439" s="35" t="inlineStr">
        <is>
          <t>STDEV_DAILY_6MO</t>
        </is>
      </c>
      <c r="D439" s="35" t="inlineStr">
        <is>
          <t>STDEV_LADDER</t>
        </is>
      </c>
      <c r="E439" s="35" t="inlineStr">
        <is>
          <t>1x top -&gt; 10x slope/bottom D, 4x 4h, 2x 1h stdev 2.5</t>
        </is>
      </c>
    </row>
    <row r="440" ht="15.75" customHeight="1" s="67">
      <c r="A440" s="35" t="inlineStr">
        <is>
          <t>BAND_SLOPE_SIZING_V2_DEPTH_GAIN</t>
        </is>
      </c>
      <c r="B440" s="35" t="inlineStr">
        <is>
          <t>STDEV_SLOPE_SIZING</t>
        </is>
      </c>
      <c r="C440" s="35" t="inlineStr">
        <is>
          <t>STDEV_DAILY_6MO</t>
        </is>
      </c>
      <c r="D440" s="35" t="inlineStr">
        <is>
          <t>STDEV_LADDER</t>
        </is>
      </c>
      <c r="E440" s="35" t="inlineStr">
        <is>
          <t>1x top -&gt; 10x slope/bottom D, 4x 4h, 2x 1h stdev 2.5</t>
        </is>
      </c>
    </row>
    <row r="441" ht="15.75" customHeight="1" s="67">
      <c r="A441" s="35" t="inlineStr">
        <is>
          <t>BAND_SLOPE_SIZING_V2_MIN</t>
        </is>
      </c>
      <c r="B441" s="35" t="inlineStr">
        <is>
          <t>STDEV_SLOPE_SIZING</t>
        </is>
      </c>
      <c r="C441" s="35" t="inlineStr">
        <is>
          <t>STDEV_DAILY_6MO</t>
        </is>
      </c>
      <c r="D441" s="35" t="inlineStr">
        <is>
          <t>STDEV_LADDER</t>
        </is>
      </c>
      <c r="E441" s="35" t="inlineStr">
        <is>
          <t>1x top -&gt; 10x slope/bottom D, 4x 4h, 2x 1h stdev 2.5</t>
        </is>
      </c>
    </row>
    <row r="442" ht="15.75" customHeight="1" s="67">
      <c r="A442" s="35" t="inlineStr">
        <is>
          <t>BAND_SLOPE_SIZING_V2_MAX</t>
        </is>
      </c>
      <c r="B442" s="35" t="inlineStr">
        <is>
          <t>STDEV_SLOPE_SIZING</t>
        </is>
      </c>
      <c r="C442" s="35" t="inlineStr">
        <is>
          <t>STDEV_DAILY_6MO</t>
        </is>
      </c>
      <c r="D442" s="35" t="inlineStr">
        <is>
          <t>STDEV_LADDER</t>
        </is>
      </c>
      <c r="E442" s="35" t="inlineStr">
        <is>
          <t>1x top -&gt; 10x slope/bottom D, 4x 4h, 2x 1h stdev 2.5</t>
        </is>
      </c>
    </row>
    <row r="443" ht="15.75" customHeight="1" s="67">
      <c r="B443" s="0" t="inlineStr">
        <is>
          <t>WT_DC_TF_ENTRY</t>
        </is>
      </c>
      <c r="F443" s="0" t="inlineStr">
        <is>
          <t>ENTRY_BREAKOUT_CHANNEL</t>
        </is>
      </c>
      <c r="G443" s="0" t="inlineStr">
        <is>
          <t>WT_DC_TF_ENTRY</t>
        </is>
      </c>
      <c r="H443" s="0" t="inlineStr">
        <is>
          <t>SPECIFIC — only gated switches</t>
        </is>
      </c>
      <c r="J443" s="0" t="inlineStr">
        <is>
          <t>1h, 15m, 4h, D</t>
        </is>
      </c>
      <c r="L443" s="0" t="inlineStr">
        <is>
          <t>1h</t>
        </is>
      </c>
    </row>
    <row r="444" ht="15.75" customHeight="1" s="67">
      <c r="B444" s="0" t="inlineStr">
        <is>
          <t>WT_DC_TF_HTF</t>
        </is>
      </c>
      <c r="F444" s="0" t="inlineStr">
        <is>
          <t>ENTRY_BREAKOUT_CHANNEL</t>
        </is>
      </c>
      <c r="G444" s="0" t="inlineStr">
        <is>
          <t>WT_DC_TF_HTF</t>
        </is>
      </c>
      <c r="H444" s="0" t="inlineStr">
        <is>
          <t>SPECIFIC — only gated switches</t>
        </is>
      </c>
      <c r="J444" s="0" t="inlineStr">
        <is>
          <t>4h, 1h, D, W, 15m</t>
        </is>
      </c>
      <c r="L444" s="0" t="inlineStr">
        <is>
          <t>4h</t>
        </is>
      </c>
    </row>
    <row r="445" ht="15.75" customHeight="1" s="67">
      <c r="B445" s="0" t="inlineStr">
        <is>
          <t>WT_DC_TF_HTF2</t>
        </is>
      </c>
      <c r="F445" s="0" t="inlineStr">
        <is>
          <t>ENTRY_BREAKOUT_CHANNEL</t>
        </is>
      </c>
      <c r="G445" s="0" t="inlineStr">
        <is>
          <t>WT_DC_TF_HTF2</t>
        </is>
      </c>
      <c r="H445" s="0" t="inlineStr">
        <is>
          <t>SPECIFIC — only gated switches</t>
        </is>
      </c>
      <c r="J445" s="0" t="inlineStr">
        <is>
          <t>D, none, 1h, 4h, W</t>
        </is>
      </c>
      <c r="L445" s="0" t="inlineStr">
        <is>
          <t>D</t>
        </is>
      </c>
    </row>
    <row r="446" ht="15.75" customHeight="1" s="67">
      <c r="B446" s="0" t="inlineStr">
        <is>
          <t>WT_DC_DC_TF</t>
        </is>
      </c>
      <c r="F446" s="0" t="inlineStr">
        <is>
          <t>ENTRY_BREAKOUT_CHANNEL</t>
        </is>
      </c>
      <c r="G446" s="0" t="inlineStr">
        <is>
          <t>WT_DC_DC_TF</t>
        </is>
      </c>
      <c r="H446" s="0" t="inlineStr">
        <is>
          <t>SPECIFIC — only gated switches</t>
        </is>
      </c>
      <c r="J446" s="0" t="inlineStr">
        <is>
          <t>1h, 15m, 4h, D</t>
        </is>
      </c>
      <c r="L446" s="0" t="inlineStr">
        <is>
          <t>1h</t>
        </is>
      </c>
    </row>
    <row r="447" ht="15.75" customHeight="1" s="67">
      <c r="B447" s="0" t="inlineStr">
        <is>
          <t>WT_DC_STOCH_TF</t>
        </is>
      </c>
      <c r="F447" s="0" t="inlineStr">
        <is>
          <t>ENTRY_BREAKOUT_CHANNEL</t>
        </is>
      </c>
      <c r="G447" s="0" t="inlineStr">
        <is>
          <t>WT_DC_STOCH_TF</t>
        </is>
      </c>
      <c r="H447" s="0" t="inlineStr">
        <is>
          <t>SPECIFIC — only gated switches</t>
        </is>
      </c>
      <c r="J447" s="0" t="inlineStr">
        <is>
          <t>5m, 15m, 1h, 4h</t>
        </is>
      </c>
      <c r="L447" s="0" t="inlineStr">
        <is>
          <t>5m</t>
        </is>
      </c>
    </row>
    <row r="448" ht="15.75" customHeight="1" s="67">
      <c r="B448" s="0" t="inlineStr">
        <is>
          <t>WT_DC_DC_POS_THRESHOLD_LONG</t>
        </is>
      </c>
      <c r="F448" s="0" t="inlineStr">
        <is>
          <t>ENTRY_BREAKOUT_CHANNEL</t>
        </is>
      </c>
      <c r="G448" s="0" t="inlineStr">
        <is>
          <t>WT_DC_DC_POS_THRESHOLD_LONG</t>
        </is>
      </c>
      <c r="H448" s="0" t="inlineStr">
        <is>
          <t>SPECIFIC — only gated switches</t>
        </is>
      </c>
      <c r="J448" s="0" t="inlineStr">
        <is>
          <t>0.5, 0.3, 0.4, 0.6, 0.7</t>
        </is>
      </c>
      <c r="L448" s="0" t="inlineStr">
        <is>
          <t>0.5</t>
        </is>
      </c>
    </row>
    <row r="449" ht="15.75" customHeight="1" s="67">
      <c r="B449" s="0" t="inlineStr">
        <is>
          <t>WT_DC_DC_POS_THRESHOLD_SHORT</t>
        </is>
      </c>
      <c r="F449" s="0" t="inlineStr">
        <is>
          <t>ENTRY_BREAKOUT_CHANNEL</t>
        </is>
      </c>
      <c r="G449" s="0" t="inlineStr">
        <is>
          <t>WT_DC_DC_POS_THRESHOLD_SHORT</t>
        </is>
      </c>
      <c r="H449" s="0" t="inlineStr">
        <is>
          <t>SPECIFIC — only gated switches</t>
        </is>
      </c>
      <c r="J449" s="0" t="inlineStr">
        <is>
          <t>0.5, 0.3, 0.4, 0.6, 0.7</t>
        </is>
      </c>
      <c r="L449" s="0" t="inlineStr">
        <is>
          <t>0.5</t>
        </is>
      </c>
    </row>
    <row r="450" ht="15.75" customHeight="1" s="67">
      <c r="B450" s="0" t="inlineStr">
        <is>
          <t>WT_DC_STOCH_THRESHOLD_LONG</t>
        </is>
      </c>
      <c r="F450" s="0" t="inlineStr">
        <is>
          <t>ENTRY_BREAKOUT_CHANNEL</t>
        </is>
      </c>
      <c r="G450" s="0" t="inlineStr">
        <is>
          <t>WT_DC_STOCH_THRESHOLD_LONG</t>
        </is>
      </c>
      <c r="H450" s="0" t="inlineStr">
        <is>
          <t>SPECIFIC — only gated switches</t>
        </is>
      </c>
      <c r="J450" s="0" t="inlineStr">
        <is>
          <t>40.0, 30.0, 50.0</t>
        </is>
      </c>
      <c r="L450" s="0" t="inlineStr">
        <is>
          <t>40.0</t>
        </is>
      </c>
    </row>
    <row r="451" ht="15.75" customHeight="1" s="67">
      <c r="B451" s="0" t="inlineStr">
        <is>
          <t>WT_DC_STOCH_THRESHOLD_SHORT</t>
        </is>
      </c>
      <c r="F451" s="0" t="inlineStr">
        <is>
          <t>ENTRY_BREAKOUT_CHANNEL</t>
        </is>
      </c>
      <c r="G451" s="0" t="inlineStr">
        <is>
          <t>WT_DC_STOCH_THRESHOLD_SHORT</t>
        </is>
      </c>
      <c r="H451" s="0" t="inlineStr">
        <is>
          <t>SPECIFIC — only gated switches</t>
        </is>
      </c>
      <c r="J451" s="0" t="inlineStr">
        <is>
          <t>60.0, 50.0, 70.0</t>
        </is>
      </c>
      <c r="L451" s="0" t="inlineStr">
        <is>
          <t>60.0</t>
        </is>
      </c>
    </row>
    <row r="452" ht="15.75" customHeight="1" s="67">
      <c r="B452" s="0" t="inlineStr">
        <is>
          <t>WT_DC_HTF_GATE_MODE</t>
        </is>
      </c>
      <c r="F452" s="0" t="inlineStr">
        <is>
          <t>ENTRY_BREAKOUT_CHANNEL</t>
        </is>
      </c>
      <c r="G452" s="0" t="inlineStr">
        <is>
          <t>WT_DC_HTF_GATE_MODE</t>
        </is>
      </c>
      <c r="H452" s="0" t="inlineStr">
        <is>
          <t>SPECIFIC — only gated switches</t>
        </is>
      </c>
      <c r="J452" s="0" t="inlineStr">
        <is>
          <t>AND, OR</t>
        </is>
      </c>
      <c r="L452" s="0" t="inlineStr">
        <is>
          <t>AND</t>
        </is>
      </c>
    </row>
    <row r="453" ht="15.75" customHeight="1" s="67">
      <c r="B453" s="0" t="inlineStr">
        <is>
          <t>WT_DC_TF_COMBO</t>
        </is>
      </c>
      <c r="F453" s="0" t="inlineStr">
        <is>
          <t>ENTRY_BREAKOUT_CHANNEL</t>
        </is>
      </c>
      <c r="G453" s="0" t="inlineStr">
        <is>
          <t>WT_DC_TF_COMBO</t>
        </is>
      </c>
      <c r="H453" s="0" t="inlineStr">
        <is>
          <t>SPECIFIC — only gated switches</t>
        </is>
      </c>
      <c r="J453" s="0" t="inlineStr">
        <is>
          <t>1h_4h_D, 15m_1h_4h, 15m_1h_4h_D, 1h_4h, 4h_D</t>
        </is>
      </c>
      <c r="L453" s="0" t="inlineStr">
        <is>
          <t>1h_4h_D</t>
        </is>
      </c>
    </row>
    <row r="454" ht="15.75" customHeight="1" s="67">
      <c r="B454" s="0" t="inlineStr">
        <is>
          <t>WT_DC_DIRECT_TF_ENTRY</t>
        </is>
      </c>
      <c r="F454" s="0" t="inlineStr">
        <is>
          <t>ENTRY_BREAKOUT_CHANNEL</t>
        </is>
      </c>
      <c r="G454" s="0" t="inlineStr">
        <is>
          <t>WT_DC_DIRECT_TF_ENTRY</t>
        </is>
      </c>
      <c r="H454" s="0" t="inlineStr">
        <is>
          <t>SPECIFIC — only gated switches</t>
        </is>
      </c>
      <c r="J454" s="0" t="inlineStr">
        <is>
          <t>1h, 15m, 4h</t>
        </is>
      </c>
      <c r="L454" s="0" t="inlineStr">
        <is>
          <t>1h</t>
        </is>
      </c>
    </row>
    <row r="455" ht="15.75" customHeight="1" s="67">
      <c r="B455" s="0" t="inlineStr">
        <is>
          <t>WT_DC_DIRECT_DC_TF</t>
        </is>
      </c>
      <c r="F455" s="0" t="inlineStr">
        <is>
          <t>ENTRY_BREAKOUT_CHANNEL</t>
        </is>
      </c>
      <c r="G455" s="0" t="inlineStr">
        <is>
          <t>WT_DC_DIRECT_DC_TF</t>
        </is>
      </c>
      <c r="H455" s="0" t="inlineStr">
        <is>
          <t>SPECIFIC — only gated switches</t>
        </is>
      </c>
      <c r="J455" s="0" t="inlineStr">
        <is>
          <t>1h, 15m, 4h, D</t>
        </is>
      </c>
      <c r="L455" s="0" t="inlineStr">
        <is>
          <t>1h</t>
        </is>
      </c>
    </row>
    <row r="456" ht="15.75" customHeight="1" s="67">
      <c r="B456" s="0" t="inlineStr">
        <is>
          <t>DC_BREAKOUT_TF_EXPANDED</t>
        </is>
      </c>
      <c r="F456" s="0" t="inlineStr">
        <is>
          <t>ENTRY_BREAKOUT_CHANNEL</t>
        </is>
      </c>
      <c r="G456" s="0" t="inlineStr">
        <is>
          <t>DC_BREAKOUT_TF_EXPANDED</t>
        </is>
      </c>
      <c r="H456" s="0" t="inlineStr">
        <is>
          <t>SPECIFIC — only gated switches</t>
        </is>
      </c>
      <c r="J456" s="0" t="inlineStr">
        <is>
          <t>1h, 15m, 4h, D, W</t>
        </is>
      </c>
      <c r="L456" s="0" t="inlineStr">
        <is>
          <t>1h</t>
        </is>
      </c>
    </row>
    <row r="457" ht="15.75" customHeight="1" s="67">
      <c r="B457" s="0" t="inlineStr">
        <is>
          <t>EXIT_VELOCITY_WT_TFS</t>
        </is>
      </c>
      <c r="F457" s="0" t="inlineStr">
        <is>
          <t>EXIT_VELOCITY</t>
        </is>
      </c>
      <c r="G457" s="0" t="inlineStr">
        <is>
          <t>EXIT_VELOCITY_WT_TFS</t>
        </is>
      </c>
      <c r="H457" s="0" t="inlineStr">
        <is>
          <t>SPECIFIC — only gated switches</t>
        </is>
      </c>
      <c r="J457" s="0" t="inlineStr">
        <is>
          <t>1h,4h,D, 15m,1h,4h,D, 1h,4h, 4h,D, 15m,1h</t>
        </is>
      </c>
      <c r="L457" s="0" t="inlineStr">
        <is>
          <t>1h,4h,D</t>
        </is>
      </c>
    </row>
    <row r="458" ht="15.75" customHeight="1" s="67">
      <c r="B458" s="0" t="inlineStr">
        <is>
          <t>WT_DC_ENTRY_THRESHOLD</t>
        </is>
      </c>
      <c r="F458" s="0" t="inlineStr">
        <is>
          <t>ENTRY_CONFIRMATION_GATES</t>
        </is>
      </c>
      <c r="G458" s="0" t="inlineStr">
        <is>
          <t>WT_DC_ENTRY_THRESHOLD</t>
        </is>
      </c>
      <c r="H458" s="0" t="inlineStr">
        <is>
          <t>SPECIFIC — only gated switches</t>
        </is>
      </c>
      <c r="J458" s="0" t="inlineStr">
        <is>
          <t>45.0, 20.0, 30.0, 35.0, 55.0, 60.0, 75.0</t>
        </is>
      </c>
      <c r="L458" s="0" t="inlineStr">
        <is>
          <t>45.0</t>
        </is>
      </c>
    </row>
    <row r="459" ht="15.75" customHeight="1" s="67">
      <c r="B459" s="0" t="inlineStr">
        <is>
          <t>WT_DC_DIRECT_THRESHOLD</t>
        </is>
      </c>
      <c r="F459" s="0" t="inlineStr">
        <is>
          <t>ENTRY_CONFIRMATION_GATES</t>
        </is>
      </c>
      <c r="G459" s="0" t="inlineStr">
        <is>
          <t>WT_DC_DIRECT_THRESHOLD</t>
        </is>
      </c>
      <c r="H459" s="0" t="inlineStr">
        <is>
          <t>SPECIFIC — only gated switches</t>
        </is>
      </c>
      <c r="J459" s="0" t="inlineStr">
        <is>
          <t>20.0, 10.0, 30.0, 35.0</t>
        </is>
      </c>
      <c r="L459" s="0" t="inlineStr">
        <is>
          <t>20.0</t>
        </is>
      </c>
    </row>
    <row r="460" ht="15.75" customHeight="1" s="67">
      <c r="B460" s="0" t="inlineStr">
        <is>
          <t>WT_DC_HTF_GATE</t>
        </is>
      </c>
      <c r="F460" s="0" t="inlineStr">
        <is>
          <t>ENTRY_CONFIRMATION_GATES</t>
        </is>
      </c>
      <c r="G460" s="0" t="inlineStr">
        <is>
          <t>WT_DC_HTF_GATE</t>
        </is>
      </c>
      <c r="H460" s="0" t="inlineStr">
        <is>
          <t>SPECIFIC — only gated switches</t>
        </is>
      </c>
      <c r="J460" s="0" t="inlineStr">
        <is>
          <t>4h_D, none, 1h, 4h, 15m, 1h_4h</t>
        </is>
      </c>
      <c r="L460" s="0" t="inlineStr">
        <is>
          <t>4h_D</t>
        </is>
      </c>
    </row>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Filled per metrics_guard - 30D parity deltas for 12 sym_sides (real numbers where NPZ available)</t>
        </is>
      </c>
      <c r="K1" s="66" t="inlineStr">
        <is>
          <t>is_default (backup if bold lost)</t>
        </is>
      </c>
    </row>
    <row r="3">
      <c r="A3" s="35" t="inlineStr">
        <is>
          <t>AAPL_LONG</t>
        </is>
      </c>
      <c r="B3" s="35" t="inlineStr">
        <is>
          <t>OK</t>
        </is>
      </c>
      <c r="C3" s="35" t="n">
        <v>-6.6311</v>
      </c>
      <c r="D3" s="35" t="n">
        <v>-0.2557</v>
      </c>
      <c r="E3" s="35" t="n">
        <v>41</v>
      </c>
      <c r="F3" s="35">
        <f>IFERROR(VLOOKUP($A3,Results_30d_Deltas!$A$2:$H$5000,8,FALSE)-E2,"")</f>
        <v/>
      </c>
      <c r="G3" s="35">
        <f>IFERROR(VLOOKUP($A3,Results_30d_Deltas!$A$2:$H$5000,7,FALSE)-E2,"")</f>
        <v/>
      </c>
      <c r="K3" s="35">
        <f>IF(B3=C3,"YES","NO")</f>
        <v/>
      </c>
    </row>
    <row r="4">
      <c r="A4" s="35" t="inlineStr">
        <is>
          <t>AAPL_SHORT</t>
        </is>
      </c>
      <c r="B4" s="35" t="inlineStr">
        <is>
          <t>OK</t>
        </is>
      </c>
      <c r="C4" s="35" t="n">
        <v>1.3858</v>
      </c>
      <c r="D4" s="35" t="n">
        <v>0.0498</v>
      </c>
      <c r="E4" s="35" t="n">
        <v>43</v>
      </c>
      <c r="F4" s="35">
        <f>IFERROR(VLOOKUP($A4,Results_30d_Deltas!$A$2:$H$5000,8,FALSE)-E3,"")</f>
        <v/>
      </c>
      <c r="G4" s="35">
        <f>IFERROR(VLOOKUP($A4,Results_30d_Deltas!$A$2:$H$5000,7,FALSE)-E3,"")</f>
        <v/>
      </c>
      <c r="K4" s="35">
        <f>IF(B4=C4,"YES","NO")</f>
        <v/>
      </c>
    </row>
    <row r="5">
      <c r="A5" s="35" t="inlineStr">
        <is>
          <t>MU_LONG</t>
        </is>
      </c>
      <c r="B5" s="35" t="inlineStr">
        <is>
          <t>OK</t>
        </is>
      </c>
      <c r="C5" s="35" t="n">
        <v>-0.3971</v>
      </c>
      <c r="D5" s="35" t="n">
        <v>-0.0038</v>
      </c>
      <c r="E5" s="35" t="n">
        <v>123</v>
      </c>
      <c r="F5" s="35">
        <f>IFERROR(VLOOKUP($A5,Results_30d_Deltas!$A$2:$H$5000,8,FALSE)-E4,"")</f>
        <v/>
      </c>
      <c r="G5" s="35">
        <f>IFERROR(VLOOKUP($A5,Results_30d_Deltas!$A$2:$H$5000,7,FALSE)-E4,"")</f>
        <v/>
      </c>
      <c r="K5" s="35">
        <f>IF(B5=C5,"YES","NO")</f>
        <v/>
      </c>
    </row>
    <row r="6">
      <c r="A6" s="35" t="inlineStr">
        <is>
          <t>MU_SHORT</t>
        </is>
      </c>
      <c r="B6" s="35" t="inlineStr">
        <is>
          <t>OK</t>
        </is>
      </c>
      <c r="C6" s="35" t="n">
        <v>10.1335</v>
      </c>
      <c r="D6" s="35" t="n">
        <v>0.0824</v>
      </c>
      <c r="E6" s="35" t="n">
        <v>121</v>
      </c>
      <c r="F6" s="35">
        <f>IFERROR(VLOOKUP($A6,Results_30d_Deltas!$A$2:$H$5000,8,FALSE)-E5,"")</f>
        <v/>
      </c>
      <c r="G6" s="35">
        <f>IFERROR(VLOOKUP($A6,Results_30d_Deltas!$A$2:$H$5000,7,FALSE)-E5,"")</f>
        <v/>
      </c>
      <c r="K6" s="35">
        <f>IF(B6=C6,"YES","NO")</f>
        <v/>
      </c>
    </row>
    <row r="7">
      <c r="A7" s="35" t="inlineStr">
        <is>
          <t>MSFT_LONG</t>
        </is>
      </c>
      <c r="B7" s="35" t="inlineStr">
        <is>
          <t>NO_NPZ</t>
        </is>
      </c>
      <c r="F7" s="35">
        <f>IFERROR(VLOOKUP($A7,Results_30d_Deltas!$A$2:$H$5000,8,FALSE)-E6,"")</f>
        <v/>
      </c>
      <c r="G7" s="35">
        <f>IFERROR(VLOOKUP($A7,Results_30d_Deltas!$A$2:$H$5000,7,FALSE)-E6,"")</f>
        <v/>
      </c>
      <c r="K7" s="35">
        <f>IF(B7=C7,"YES","NO")</f>
        <v/>
      </c>
    </row>
    <row r="8">
      <c r="A8" s="35" t="inlineStr">
        <is>
          <t>MSFT_SHORT</t>
        </is>
      </c>
      <c r="B8" s="35" t="inlineStr">
        <is>
          <t>NO_NPZ</t>
        </is>
      </c>
      <c r="F8" s="35">
        <f>IFERROR(VLOOKUP($A8,Results_30d_Deltas!$A$2:$H$5000,8,FALSE)-E7,"")</f>
        <v/>
      </c>
      <c r="G8" s="35">
        <f>IFERROR(VLOOKUP($A8,Results_30d_Deltas!$A$2:$H$5000,7,FALSE)-E7,"")</f>
        <v/>
      </c>
      <c r="K8" s="35">
        <f>IF(B8=C8,"YES","NO")</f>
        <v/>
      </c>
    </row>
    <row r="9">
      <c r="A9" s="35" t="inlineStr">
        <is>
          <t>TSLA_LONG</t>
        </is>
      </c>
      <c r="B9" s="35" t="inlineStr">
        <is>
          <t>NO_NPZ</t>
        </is>
      </c>
      <c r="F9" s="35">
        <f>IFERROR(VLOOKUP($A9,Results_30d_Deltas!$A$2:$H$5000,8,FALSE)-E8,"")</f>
        <v/>
      </c>
      <c r="G9" s="35">
        <f>IFERROR(VLOOKUP($A9,Results_30d_Deltas!$A$2:$H$5000,7,FALSE)-E8,"")</f>
        <v/>
      </c>
      <c r="K9" s="35">
        <f>IF(B9=C9,"YES","NO")</f>
        <v/>
      </c>
    </row>
    <row r="10">
      <c r="A10" s="35" t="inlineStr">
        <is>
          <t>TSLA_SHORT</t>
        </is>
      </c>
      <c r="B10" s="35" t="inlineStr">
        <is>
          <t>NO_NPZ</t>
        </is>
      </c>
      <c r="F10" s="35">
        <f>IFERROR(VLOOKUP($A10,Results_30d_Deltas!$A$2:$H$5000,8,FALSE)-E9,"")</f>
        <v/>
      </c>
      <c r="G10" s="35">
        <f>IFERROR(VLOOKUP($A10,Results_30d_Deltas!$A$2:$H$5000,7,FALSE)-E9,"")</f>
        <v/>
      </c>
      <c r="K10" s="35">
        <f>IF(B10=C10,"YES","NO")</f>
        <v/>
      </c>
    </row>
    <row r="11">
      <c r="A11" s="35" t="inlineStr">
        <is>
          <t>BTC_LONG</t>
        </is>
      </c>
      <c r="B11" s="35" t="inlineStr">
        <is>
          <t>NO_NPZ</t>
        </is>
      </c>
      <c r="F11" s="35">
        <f>IFERROR(VLOOKUP($A11,Results_30d_Deltas!$A$2:$H$5000,8,FALSE)-E10,"")</f>
        <v/>
      </c>
      <c r="G11" s="35">
        <f>IFERROR(VLOOKUP($A11,Results_30d_Deltas!$A$2:$H$5000,7,FALSE)-E10,"")</f>
        <v/>
      </c>
      <c r="K11" s="35">
        <f>IF(B11=C11,"YES","NO")</f>
        <v/>
      </c>
    </row>
    <row r="12">
      <c r="A12" s="35" t="inlineStr">
        <is>
          <t>BTC_SHORT</t>
        </is>
      </c>
      <c r="B12" s="35" t="inlineStr">
        <is>
          <t>NO_NPZ</t>
        </is>
      </c>
      <c r="F12" s="35">
        <f>IFERROR(VLOOKUP($A12,Results_30d_Deltas!$A$2:$H$5000,8,FALSE)-E11,"")</f>
        <v/>
      </c>
      <c r="G12" s="35">
        <f>IFERROR(VLOOKUP($A12,Results_30d_Deltas!$A$2:$H$5000,7,FALSE)-E11,"")</f>
        <v/>
      </c>
      <c r="K12" s="35">
        <f>IF(B12=C12,"YES","NO")</f>
        <v/>
      </c>
    </row>
    <row r="13">
      <c r="A13" s="35" t="inlineStr">
        <is>
          <t>ETH_LONG</t>
        </is>
      </c>
      <c r="B13" s="35" t="inlineStr">
        <is>
          <t>NO_NPZ</t>
        </is>
      </c>
      <c r="F13" s="35">
        <f>IFERROR(VLOOKUP($A13,Results_30d_Deltas!$A$2:$H$5000,8,FALSE)-E12,"")</f>
        <v/>
      </c>
      <c r="G13" s="35">
        <f>IFERROR(VLOOKUP($A13,Results_30d_Deltas!$A$2:$H$5000,7,FALSE)-E12,"")</f>
        <v/>
      </c>
      <c r="K13" s="35">
        <f>IF(B13=C13,"YES","NO")</f>
        <v/>
      </c>
    </row>
    <row r="14">
      <c r="A14" s="35" t="inlineStr">
        <is>
          <t>ETH_SHORT</t>
        </is>
      </c>
      <c r="B14" s="35" t="inlineStr">
        <is>
          <t>NO_NPZ</t>
        </is>
      </c>
      <c r="F14" s="35">
        <f>IFERROR(VLOOKUP($A14,Results_30d_Deltas!$A$2:$H$5000,8,FALSE)-E13,"")</f>
        <v/>
      </c>
      <c r="G14" s="35">
        <f>IFERROR(VLOOKUP($A14,Results_30d_Deltas!$A$2:$H$5000,7,FALSE)-E13,"")</f>
        <v/>
      </c>
      <c r="K14" s="35">
        <f>IF(B14=C14,"YES","NO")</f>
        <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switch</t>
        </is>
      </c>
      <c r="B1" s="35" t="inlineStr">
        <is>
          <t>formula</t>
        </is>
      </c>
      <c r="C1" s="35" t="inlineStr">
        <is>
          <t>overrides</t>
        </is>
      </c>
    </row>
    <row r="2">
      <c r="A2" s="35" t="inlineStr">
        <is>
          <t>FORMULA_BB_WT_GR_BBREC_DC</t>
        </is>
      </c>
      <c r="B2" s="35" t="inlineStr">
        <is>
          <t>BB_WT_TF=15m + GR=18 + BB_RECOVERY_FILTER_TF=OFF + DC_BREAK_FILTER_TF=1h</t>
        </is>
      </c>
      <c r="C2" s="35" t="inlineStr">
        <is>
          <t>{'BB_WT_TF': '15m', 'GR_FILTER_VEC_ENABLED': True, 'GR_FILTER_VEC_THRESHOLD': 18, 'BB_RECOVERY_FILTER_TF': 'OFF', 'DC_BREAK_FILTER_TF': '1h'}</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3.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key</t>
        </is>
      </c>
      <c r="B1" s="35" t="inlineStr">
        <is>
          <t>default</t>
        </is>
      </c>
      <c r="C1" s="35" t="inlineStr">
        <is>
          <t>override</t>
        </is>
      </c>
      <c r="D1" s="35" t="inlineStr">
        <is>
          <t>is_non_default</t>
        </is>
      </c>
      <c r="E1" s="35" t="inlineStr">
        <is>
          <t>delta_gain_vs_bh</t>
        </is>
      </c>
      <c r="F1" s="35" t="inlineStr">
        <is>
          <t>delta_sharpe</t>
        </is>
      </c>
      <c r="G1" s="35" t="inlineStr">
        <is>
          <t>delta_trades</t>
        </is>
      </c>
      <c r="H1" s="35" t="inlineStr">
        <is>
          <t>variant_gain</t>
        </is>
      </c>
      <c r="I1" s="35" t="inlineStr">
        <is>
          <t>REAL_COMPLETE_DELTA</t>
        </is>
      </c>
      <c r="J1" s="35" t="inlineStr">
        <is>
          <t>variant_sharpe</t>
        </is>
      </c>
      <c r="K1" s="35" t="inlineStr">
        <is>
          <t>trades</t>
        </is>
      </c>
      <c r="L1" s="35" t="inlineStr">
        <is>
          <t>tim</t>
        </is>
      </c>
      <c r="M1" s="35" t="inlineStr">
        <is>
          <t>dd</t>
        </is>
      </c>
      <c r="N1" s="35" t="inlineStr">
        <is>
          <t>filter_or_override</t>
        </is>
      </c>
      <c r="O1" s="35" t="inlineStr">
        <is>
          <t>symside</t>
        </is>
      </c>
      <c r="P1" s="35" t="inlineStr">
        <is>
          <t>window</t>
        </is>
      </c>
      <c r="Q1" s="35" t="inlineStr">
        <is>
          <t>bh_pct</t>
        </is>
      </c>
      <c r="R1" s="35" t="inlineStr">
        <is>
          <t>gain_pct</t>
        </is>
      </c>
      <c r="S1" s="35" t="inlineStr">
        <is>
          <t>tim_pct</t>
        </is>
      </c>
      <c r="T1" s="35" t="inlineStr">
        <is>
          <t>max_dd</t>
        </is>
      </c>
      <c r="U1" s="35" t="inlineStr">
        <is>
          <t>win_rate</t>
        </is>
      </c>
      <c r="V1" s="35" t="inlineStr">
        <is>
          <t>bars</t>
        </is>
      </c>
      <c r="W1" s="35" t="inlineStr">
        <is>
          <t>peak</t>
        </is>
      </c>
      <c r="X1" s="35"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4.xml><?xml version="1.0" encoding="utf-8"?>
<worksheet xmlns="http://schemas.openxmlformats.org/spreadsheetml/2006/main">
  <sheetPr>
    <outlinePr summaryBelow="1" summaryRight="1"/>
    <pageSetUpPr/>
  </sheetPr>
  <dimension ref="A1:H28"/>
  <sheetViews>
    <sheetView workbookViewId="0">
      <pane ySplit="1" topLeftCell="A2" activePane="bottomLeft" state="frozen"/>
      <selection pane="bottomLeft" activeCell="A1" sqref="A1"/>
    </sheetView>
  </sheetViews>
  <sheetFormatPr baseColWidth="8" defaultRowHeight="15"/>
  <cols>
    <col width="34" customWidth="1" style="67" min="1" max="1"/>
    <col width="30" customWidth="1" style="67" min="2" max="2"/>
  </cols>
  <sheetData>
    <row r="1">
      <c r="A1" s="78" t="inlineStr">
        <is>
          <t>Switch</t>
        </is>
      </c>
      <c r="B1" s="78" t="inlineStr">
        <is>
          <t>Description</t>
        </is>
      </c>
      <c r="C1" s="78" t="inlineStr">
        <is>
          <t>Default</t>
        </is>
      </c>
      <c r="D1" s="78" t="inlineStr">
        <is>
          <t>Override</t>
        </is>
      </c>
      <c r="E1" s="78" t="inlineStr">
        <is>
          <t>Provenance</t>
        </is>
      </c>
      <c r="F1" s="78" t="inlineStr">
        <is>
          <t>P</t>
        </is>
      </c>
      <c r="G1" s="78" t="inlineStr">
        <is>
          <t>Vectorizable</t>
        </is>
      </c>
      <c r="H1" s="78" t="inlineStr">
        <is>
          <t>Tested in v12 on every v15_pilot run</t>
        </is>
      </c>
    </row>
    <row r="2">
      <c r="A2" s="0" t="inlineStr">
        <is>
          <t>LIVE_ENTRY_ENGINE_ENABLED</t>
        </is>
      </c>
      <c r="B2" s="0" t="inlineStr">
        <is>
          <t>P1 master</t>
        </is>
      </c>
      <c r="C2" s="0" t="inlineStr">
        <is>
          <t>True</t>
        </is>
      </c>
      <c r="D2" s="0" t="inlineStr">
        <is>
          <t>True</t>
        </is>
      </c>
      <c r="E2" s="0" t="inlineStr">
        <is>
          <t>P1..P9</t>
        </is>
      </c>
      <c r="F2" s="0" t="inlineStr">
        <is>
          <t>LIV</t>
        </is>
      </c>
      <c r="G2" s="0" t="inlineStr">
        <is>
          <t>no</t>
        </is>
      </c>
      <c r="H2" s="0" t="inlineStr">
        <is>
          <t>forward hourly</t>
        </is>
      </c>
    </row>
    <row r="3">
      <c r="A3" s="0" t="inlineStr">
        <is>
          <t>LIVE_ENTRY_ENGINE_WT_ENABLED</t>
        </is>
      </c>
      <c r="B3" s="0" t="inlineStr">
        <is>
          <t>P1 WT</t>
        </is>
      </c>
      <c r="C3" s="0" t="inlineStr">
        <is>
          <t>True</t>
        </is>
      </c>
      <c r="D3" s="0" t="inlineStr">
        <is>
          <t>True</t>
        </is>
      </c>
      <c r="E3" s="0" t="inlineStr">
        <is>
          <t>P1..P9</t>
        </is>
      </c>
      <c r="F3" s="0" t="inlineStr">
        <is>
          <t>LIV</t>
        </is>
      </c>
      <c r="G3" s="0" t="inlineStr">
        <is>
          <t>no</t>
        </is>
      </c>
      <c r="H3" s="0" t="inlineStr">
        <is>
          <t>forward hourly</t>
        </is>
      </c>
    </row>
    <row r="4">
      <c r="A4" s="0" t="inlineStr">
        <is>
          <t>LIVE_ENTRY_ENGINE_STOCH_ENABLED</t>
        </is>
      </c>
      <c r="B4" s="0" t="inlineStr">
        <is>
          <t>P1 Stoch</t>
        </is>
      </c>
      <c r="C4" s="0" t="inlineStr">
        <is>
          <t>True</t>
        </is>
      </c>
      <c r="D4" s="0" t="inlineStr">
        <is>
          <t>True</t>
        </is>
      </c>
      <c r="E4" s="0" t="inlineStr">
        <is>
          <t>P1..P9</t>
        </is>
      </c>
      <c r="F4" s="0" t="inlineStr">
        <is>
          <t>LIV</t>
        </is>
      </c>
      <c r="G4" s="0" t="inlineStr">
        <is>
          <t>no</t>
        </is>
      </c>
      <c r="H4" s="0" t="inlineStr">
        <is>
          <t>forward hourly</t>
        </is>
      </c>
    </row>
    <row r="5">
      <c r="A5" s="0" t="inlineStr">
        <is>
          <t>LIVE_ENTRY_ENGINE_DC_ENABLED</t>
        </is>
      </c>
      <c r="B5" s="0" t="inlineStr">
        <is>
          <t>P1 DC</t>
        </is>
      </c>
      <c r="C5" s="0" t="inlineStr">
        <is>
          <t>True</t>
        </is>
      </c>
      <c r="D5" s="0" t="inlineStr">
        <is>
          <t>True</t>
        </is>
      </c>
      <c r="E5" s="0" t="inlineStr">
        <is>
          <t>P1..P9</t>
        </is>
      </c>
      <c r="F5" s="0" t="inlineStr">
        <is>
          <t>LIV</t>
        </is>
      </c>
      <c r="G5" s="0" t="inlineStr">
        <is>
          <t>no</t>
        </is>
      </c>
      <c r="H5" s="0" t="inlineStr">
        <is>
          <t>forward hourly</t>
        </is>
      </c>
    </row>
    <row r="6">
      <c r="A6" s="0" t="inlineStr">
        <is>
          <t>LIVE_ENTRY_ENGINE_HTF_ENABLED</t>
        </is>
      </c>
      <c r="B6" s="0" t="inlineStr">
        <is>
          <t>P1 HTF</t>
        </is>
      </c>
      <c r="C6" s="0" t="inlineStr">
        <is>
          <t>True</t>
        </is>
      </c>
      <c r="D6" s="0" t="inlineStr">
        <is>
          <t>True</t>
        </is>
      </c>
      <c r="E6" s="0" t="inlineStr">
        <is>
          <t>P1..P9</t>
        </is>
      </c>
      <c r="F6" s="0" t="inlineStr">
        <is>
          <t>LIV</t>
        </is>
      </c>
      <c r="G6" s="0" t="inlineStr">
        <is>
          <t>no</t>
        </is>
      </c>
      <c r="H6" s="0" t="inlineStr">
        <is>
          <t>forward hourly</t>
        </is>
      </c>
    </row>
    <row r="7">
      <c r="A7" s="0" t="inlineStr">
        <is>
          <t>LIVE_ENTRY_ENGINE_STDEV_MACRO_ENABLED</t>
        </is>
      </c>
      <c r="B7" s="0" t="inlineStr">
        <is>
          <t>P1 Stdev</t>
        </is>
      </c>
      <c r="C7" s="0" t="inlineStr">
        <is>
          <t>True</t>
        </is>
      </c>
      <c r="D7" s="0" t="inlineStr">
        <is>
          <t>True</t>
        </is>
      </c>
      <c r="E7" s="0" t="inlineStr">
        <is>
          <t>P1..P9</t>
        </is>
      </c>
      <c r="F7" s="0" t="inlineStr">
        <is>
          <t>LIV</t>
        </is>
      </c>
      <c r="G7" s="0" t="inlineStr">
        <is>
          <t>no</t>
        </is>
      </c>
      <c r="H7" s="0" t="inlineStr">
        <is>
          <t>forward hourly</t>
        </is>
      </c>
    </row>
    <row r="8">
      <c r="A8" s="0" t="inlineStr">
        <is>
          <t>ABLATION_DISABLE_DC_BREACH_REDUCE</t>
        </is>
      </c>
      <c r="B8" s="0" t="inlineStr">
        <is>
          <t>P2 DC crash</t>
        </is>
      </c>
      <c r="C8" s="0" t="inlineStr">
        <is>
          <t>False</t>
        </is>
      </c>
      <c r="D8" s="0" t="inlineStr">
        <is>
          <t>False</t>
        </is>
      </c>
      <c r="E8" s="0" t="inlineStr">
        <is>
          <t>P1..P9</t>
        </is>
      </c>
      <c r="F8" s="0" t="inlineStr">
        <is>
          <t>ABL</t>
        </is>
      </c>
      <c r="G8" s="0" t="inlineStr">
        <is>
          <t>no</t>
        </is>
      </c>
      <c r="H8" s="0" t="inlineStr">
        <is>
          <t>forward hourly</t>
        </is>
      </c>
    </row>
    <row r="9">
      <c r="A9" s="0" t="inlineStr">
        <is>
          <t>ABLATION_DISABLE_HEDGE</t>
        </is>
      </c>
      <c r="B9" s="0" t="inlineStr">
        <is>
          <t>P2 hedge</t>
        </is>
      </c>
      <c r="C9" s="0" t="inlineStr">
        <is>
          <t>False</t>
        </is>
      </c>
      <c r="D9" s="0" t="inlineStr">
        <is>
          <t>False</t>
        </is>
      </c>
      <c r="E9" s="0" t="inlineStr">
        <is>
          <t>P1..P9</t>
        </is>
      </c>
      <c r="F9" s="0" t="inlineStr">
        <is>
          <t>ABL</t>
        </is>
      </c>
      <c r="G9" s="0" t="inlineStr">
        <is>
          <t>no</t>
        </is>
      </c>
      <c r="H9" s="0" t="inlineStr">
        <is>
          <t>forward hourly</t>
        </is>
      </c>
    </row>
    <row r="10">
      <c r="A10" s="0" t="inlineStr">
        <is>
          <t>ABLATION_DISABLE_AGGRESSIVE_HEDGE</t>
        </is>
      </c>
      <c r="B10" s="0" t="inlineStr">
        <is>
          <t>P2 agg hedge</t>
        </is>
      </c>
      <c r="C10" s="0" t="inlineStr">
        <is>
          <t>False</t>
        </is>
      </c>
      <c r="D10" s="0" t="inlineStr">
        <is>
          <t>False</t>
        </is>
      </c>
      <c r="E10" s="0" t="inlineStr">
        <is>
          <t>P1..P9</t>
        </is>
      </c>
      <c r="F10" s="0" t="inlineStr">
        <is>
          <t>ABL</t>
        </is>
      </c>
      <c r="G10" s="0" t="inlineStr">
        <is>
          <t>no</t>
        </is>
      </c>
      <c r="H10" s="0" t="inlineStr">
        <is>
          <t>forward hourly</t>
        </is>
      </c>
    </row>
    <row r="11">
      <c r="A11" s="0" t="inlineStr">
        <is>
          <t>REENTRY_B02_BC156_BOTTOM_ENABLED</t>
        </is>
      </c>
      <c r="B11" s="0" t="inlineStr">
        <is>
          <t>P4 B02</t>
        </is>
      </c>
      <c r="C11" s="0" t="inlineStr">
        <is>
          <t>True</t>
        </is>
      </c>
      <c r="D11" s="0" t="inlineStr">
        <is>
          <t>True</t>
        </is>
      </c>
      <c r="E11" s="0" t="inlineStr">
        <is>
          <t>P1..P9</t>
        </is>
      </c>
      <c r="F11" s="0" t="inlineStr">
        <is>
          <t>REE</t>
        </is>
      </c>
      <c r="G11" s="0" t="inlineStr">
        <is>
          <t>no</t>
        </is>
      </c>
      <c r="H11" s="0" t="inlineStr">
        <is>
          <t>forward hourly</t>
        </is>
      </c>
    </row>
    <row r="12">
      <c r="A12" s="0" t="inlineStr">
        <is>
          <t>ABLATION_DISABLE_AUGMENTATION</t>
        </is>
      </c>
      <c r="B12" s="0" t="inlineStr">
        <is>
          <t>P4 aug</t>
        </is>
      </c>
      <c r="C12" s="0" t="inlineStr">
        <is>
          <t>False</t>
        </is>
      </c>
      <c r="D12" s="0" t="inlineStr">
        <is>
          <t>False</t>
        </is>
      </c>
      <c r="E12" s="0" t="inlineStr">
        <is>
          <t>P1..P9</t>
        </is>
      </c>
      <c r="F12" s="0" t="inlineStr">
        <is>
          <t>ABL</t>
        </is>
      </c>
      <c r="G12" s="0" t="inlineStr">
        <is>
          <t>no</t>
        </is>
      </c>
      <c r="H12" s="0" t="inlineStr">
        <is>
          <t>forward hourly</t>
        </is>
      </c>
    </row>
    <row r="13">
      <c r="A13" s="0" t="inlineStr">
        <is>
          <t>ABLATION_DISABLE_RATIO_REBALANCE</t>
        </is>
      </c>
      <c r="B13" s="0" t="inlineStr">
        <is>
          <t>P5 ratio</t>
        </is>
      </c>
      <c r="C13" s="0" t="inlineStr">
        <is>
          <t>False</t>
        </is>
      </c>
      <c r="D13" s="0" t="inlineStr">
        <is>
          <t>False</t>
        </is>
      </c>
      <c r="E13" s="0" t="inlineStr">
        <is>
          <t>P1..P9</t>
        </is>
      </c>
      <c r="F13" s="0" t="inlineStr">
        <is>
          <t>ABL</t>
        </is>
      </c>
      <c r="G13" s="0" t="inlineStr">
        <is>
          <t>no</t>
        </is>
      </c>
      <c r="H13" s="0" t="inlineStr">
        <is>
          <t>forward hourly</t>
        </is>
      </c>
    </row>
    <row r="14">
      <c r="A14" s="0" t="inlineStr">
        <is>
          <t>ABLATION_DISABLE_QUICK_ENTRY</t>
        </is>
      </c>
      <c r="B14" s="0" t="inlineStr">
        <is>
          <t>P6 entry</t>
        </is>
      </c>
      <c r="C14" s="0" t="inlineStr">
        <is>
          <t>False</t>
        </is>
      </c>
      <c r="D14" s="0" t="inlineStr">
        <is>
          <t>False</t>
        </is>
      </c>
      <c r="E14" s="0" t="inlineStr">
        <is>
          <t>P1..P9</t>
        </is>
      </c>
      <c r="F14" s="0" t="inlineStr">
        <is>
          <t>ABL</t>
        </is>
      </c>
      <c r="G14" s="0" t="inlineStr">
        <is>
          <t>yes</t>
        </is>
      </c>
      <c r="H14" s="0" t="inlineStr">
        <is>
          <t>yes</t>
        </is>
      </c>
    </row>
    <row r="15">
      <c r="A15" s="0" t="inlineStr">
        <is>
          <t>ABLATION_DISABLE_QUICK_EXIT</t>
        </is>
      </c>
      <c r="B15" s="0" t="inlineStr">
        <is>
          <t>P6 exit</t>
        </is>
      </c>
      <c r="C15" s="0" t="inlineStr">
        <is>
          <t>False</t>
        </is>
      </c>
      <c r="D15" s="0" t="inlineStr">
        <is>
          <t>False</t>
        </is>
      </c>
      <c r="E15" s="0" t="inlineStr">
        <is>
          <t>P1..P9</t>
        </is>
      </c>
      <c r="F15" s="0" t="inlineStr">
        <is>
          <t>ABL</t>
        </is>
      </c>
      <c r="G15" s="0" t="inlineStr">
        <is>
          <t>yes</t>
        </is>
      </c>
      <c r="H15" s="0" t="inlineStr">
        <is>
          <t>yes</t>
        </is>
      </c>
    </row>
    <row r="16">
      <c r="A16" s="0" t="inlineStr">
        <is>
          <t>ABLATION_DISABLE_REENTRY_ENFORCE</t>
        </is>
      </c>
      <c r="B16" s="0" t="inlineStr">
        <is>
          <t>P6 reentry</t>
        </is>
      </c>
      <c r="C16" s="0" t="inlineStr">
        <is>
          <t>False</t>
        </is>
      </c>
      <c r="D16" s="0" t="inlineStr">
        <is>
          <t>False</t>
        </is>
      </c>
      <c r="E16" s="0" t="inlineStr">
        <is>
          <t>P1..P9</t>
        </is>
      </c>
      <c r="F16" s="0" t="inlineStr">
        <is>
          <t>ABL</t>
        </is>
      </c>
      <c r="G16" s="0" t="inlineStr">
        <is>
          <t>yes</t>
        </is>
      </c>
      <c r="H16" s="0" t="inlineStr">
        <is>
          <t>yes</t>
        </is>
      </c>
    </row>
    <row r="17">
      <c r="A17" s="0" t="inlineStr">
        <is>
          <t>ABLATION_DISABLE_SPIKE_FADE_EXIT</t>
        </is>
      </c>
      <c r="B17" s="0" t="inlineStr">
        <is>
          <t>P7 spike</t>
        </is>
      </c>
      <c r="C17" s="0" t="inlineStr">
        <is>
          <t>False</t>
        </is>
      </c>
      <c r="D17" s="0" t="inlineStr">
        <is>
          <t>False</t>
        </is>
      </c>
      <c r="E17" s="0" t="inlineStr">
        <is>
          <t>P1..P9</t>
        </is>
      </c>
      <c r="F17" s="0" t="inlineStr">
        <is>
          <t>ABL</t>
        </is>
      </c>
      <c r="G17" s="0" t="inlineStr">
        <is>
          <t>no</t>
        </is>
      </c>
      <c r="H17" s="0" t="inlineStr">
        <is>
          <t>forward hourly</t>
        </is>
      </c>
    </row>
    <row r="18">
      <c r="A18" s="0" t="inlineStr">
        <is>
          <t>ABLATION_DISABLE_SCALP_GUARD</t>
        </is>
      </c>
      <c r="B18" s="0" t="inlineStr">
        <is>
          <t>P7 scalp</t>
        </is>
      </c>
      <c r="C18" s="0" t="inlineStr">
        <is>
          <t>False</t>
        </is>
      </c>
      <c r="D18" s="0" t="inlineStr">
        <is>
          <t>False</t>
        </is>
      </c>
      <c r="E18" s="0" t="inlineStr">
        <is>
          <t>P1..P9</t>
        </is>
      </c>
      <c r="F18" s="0" t="inlineStr">
        <is>
          <t>ABL</t>
        </is>
      </c>
      <c r="G18" s="0" t="inlineStr">
        <is>
          <t>no</t>
        </is>
      </c>
      <c r="H18" s="0" t="inlineStr">
        <is>
          <t>forward hourly</t>
        </is>
      </c>
    </row>
    <row r="19">
      <c r="A19" s="0" t="inlineStr">
        <is>
          <t>ABLATION_DISABLE_HIGH_GAIN_AUGMENT</t>
        </is>
      </c>
      <c r="B19" s="0" t="inlineStr">
        <is>
          <t>P7 high gain</t>
        </is>
      </c>
      <c r="C19" s="0" t="inlineStr">
        <is>
          <t>False</t>
        </is>
      </c>
      <c r="D19" s="0" t="inlineStr">
        <is>
          <t>False</t>
        </is>
      </c>
      <c r="E19" s="0" t="inlineStr">
        <is>
          <t>P1..P9</t>
        </is>
      </c>
      <c r="F19" s="0" t="inlineStr">
        <is>
          <t>ABL</t>
        </is>
      </c>
      <c r="G19" s="0" t="inlineStr">
        <is>
          <t>no</t>
        </is>
      </c>
      <c r="H19" s="0" t="inlineStr">
        <is>
          <t>forward hourly</t>
        </is>
      </c>
    </row>
    <row r="20">
      <c r="A20" s="0" t="inlineStr">
        <is>
          <t>ABLATION_DISABLE_PERIODIC_REENTRY</t>
        </is>
      </c>
      <c r="B20" s="0" t="inlineStr">
        <is>
          <t>P7 periodic</t>
        </is>
      </c>
      <c r="C20" s="0" t="inlineStr">
        <is>
          <t>False</t>
        </is>
      </c>
      <c r="D20" s="0" t="inlineStr">
        <is>
          <t>False</t>
        </is>
      </c>
      <c r="E20" s="0" t="inlineStr">
        <is>
          <t>P1..P9</t>
        </is>
      </c>
      <c r="F20" s="0" t="inlineStr">
        <is>
          <t>ABL</t>
        </is>
      </c>
      <c r="G20" s="0" t="inlineStr">
        <is>
          <t>no</t>
        </is>
      </c>
      <c r="H20" s="0" t="inlineStr">
        <is>
          <t>forward hourly</t>
        </is>
      </c>
    </row>
    <row r="21">
      <c r="A21" s="0" t="inlineStr">
        <is>
          <t>ABLATION_DISABLE_ENTRY_LEADERBOARD</t>
        </is>
      </c>
      <c r="B21" s="0" t="inlineStr">
        <is>
          <t>P8 adaptive</t>
        </is>
      </c>
      <c r="C21" s="0" t="inlineStr">
        <is>
          <t>False</t>
        </is>
      </c>
      <c r="D21" s="0" t="inlineStr">
        <is>
          <t>False</t>
        </is>
      </c>
      <c r="E21" s="0" t="inlineStr">
        <is>
          <t>P1..P9</t>
        </is>
      </c>
      <c r="F21" s="0" t="inlineStr">
        <is>
          <t>ABL</t>
        </is>
      </c>
      <c r="G21" s="0" t="inlineStr">
        <is>
          <t>no</t>
        </is>
      </c>
      <c r="H21" s="0" t="inlineStr">
        <is>
          <t>forward hourly</t>
        </is>
      </c>
    </row>
    <row r="22">
      <c r="A22" s="0" t="inlineStr">
        <is>
          <t>LIVE_ENTRY_ENGINE_FILTER_TF</t>
        </is>
      </c>
      <c r="B22" s="0" t="inlineStr">
        <is>
          <t>P9 filter</t>
        </is>
      </c>
      <c r="C22" s="0" t="inlineStr">
        <is>
          <t>15m</t>
        </is>
      </c>
      <c r="D22" s="0" t="inlineStr">
        <is>
          <t>15m</t>
        </is>
      </c>
      <c r="E22" s="0" t="inlineStr">
        <is>
          <t>P1..P9</t>
        </is>
      </c>
      <c r="F22" s="0" t="inlineStr">
        <is>
          <t>LIV</t>
        </is>
      </c>
      <c r="G22" s="0" t="inlineStr">
        <is>
          <t>yes</t>
        </is>
      </c>
      <c r="H22" s="0" t="inlineStr">
        <is>
          <t>yes</t>
        </is>
      </c>
    </row>
    <row r="23">
      <c r="A23" s="0" t="inlineStr">
        <is>
          <t>AUGMENTATION_COOLDOWN_MINUTES</t>
        </is>
      </c>
      <c r="B23" s="0" t="inlineStr">
        <is>
          <t>5m stocks (was 0)</t>
        </is>
      </c>
      <c r="C23" s="0" t="inlineStr">
        <is>
          <t>5</t>
        </is>
      </c>
      <c r="D23" s="0" t="inlineStr">
        <is>
          <t>5</t>
        </is>
      </c>
      <c r="E23" s="0" t="inlineStr">
        <is>
          <t>P1..P9</t>
        </is>
      </c>
      <c r="F23" s="0" t="inlineStr">
        <is>
          <t>AUG</t>
        </is>
      </c>
      <c r="G23" s="0" t="inlineStr">
        <is>
          <t>yes</t>
        </is>
      </c>
      <c r="H23" s="0" t="inlineStr">
        <is>
          <t>yes</t>
        </is>
      </c>
    </row>
    <row r="24">
      <c r="A24" s="0" t="inlineStr">
        <is>
          <t>AUGMENTATION_COOLDOWN_SECONDS</t>
        </is>
      </c>
      <c r="B24" s="0" t="inlineStr">
        <is>
          <t>5m stocks 300s</t>
        </is>
      </c>
      <c r="C24" s="0" t="inlineStr">
        <is>
          <t>300</t>
        </is>
      </c>
      <c r="D24" s="0" t="inlineStr">
        <is>
          <t>300</t>
        </is>
      </c>
      <c r="E24" s="0" t="inlineStr">
        <is>
          <t>P1..P9</t>
        </is>
      </c>
      <c r="F24" s="0" t="inlineStr">
        <is>
          <t>AUG</t>
        </is>
      </c>
      <c r="G24" s="0" t="inlineStr">
        <is>
          <t>yes</t>
        </is>
      </c>
      <c r="H24" s="0" t="inlineStr">
        <is>
          <t>yes</t>
        </is>
      </c>
    </row>
    <row r="25">
      <c r="A25" s="0" t="inlineStr">
        <is>
          <t>BASE_TF</t>
        </is>
      </c>
      <c r="B25" s="0" t="inlineStr">
        <is>
          <t>P3 micro</t>
        </is>
      </c>
      <c r="C25" s="0" t="inlineStr">
        <is>
          <t>3m/5m</t>
        </is>
      </c>
      <c r="D25" s="0" t="inlineStr">
        <is>
          <t>3m/5m</t>
        </is>
      </c>
      <c r="E25" s="0" t="inlineStr">
        <is>
          <t>P1..P9</t>
        </is>
      </c>
      <c r="F25" s="0" t="inlineStr">
        <is>
          <t>BAS</t>
        </is>
      </c>
      <c r="G25" s="0" t="inlineStr">
        <is>
          <t>partial</t>
        </is>
      </c>
      <c r="H25" s="0" t="inlineStr">
        <is>
          <t>yes</t>
        </is>
      </c>
    </row>
    <row r="26">
      <c r="A26" s="0" t="inlineStr">
        <is>
          <t>WT_DC_STOCH_TF</t>
        </is>
      </c>
      <c r="B26" s="0" t="inlineStr">
        <is>
          <t>P3 WT DC</t>
        </is>
      </c>
      <c r="C26" s="0" t="inlineStr">
        <is>
          <t>5m/15m</t>
        </is>
      </c>
      <c r="D26" s="0" t="inlineStr">
        <is>
          <t>5m/15m</t>
        </is>
      </c>
      <c r="E26" s="0" t="inlineStr">
        <is>
          <t>P1..P9</t>
        </is>
      </c>
      <c r="F26" s="0" t="inlineStr">
        <is>
          <t>WT_</t>
        </is>
      </c>
      <c r="G26" s="0" t="inlineStr">
        <is>
          <t>partial</t>
        </is>
      </c>
      <c r="H26" s="0" t="inlineStr">
        <is>
          <t>yes</t>
        </is>
      </c>
    </row>
    <row r="27">
      <c r="A27" s="0" t="inlineStr">
        <is>
          <t>RULE_B_3M_EXIT_ENABLED</t>
        </is>
      </c>
      <c r="B27" s="0" t="inlineStr">
        <is>
          <t>P3 3m Rule B exit without guaranteed reentry (OFF by default, npz unverifiable)</t>
        </is>
      </c>
      <c r="C27" s="0" t="inlineStr">
        <is>
          <t>False</t>
        </is>
      </c>
      <c r="D27" s="0" t="inlineStr">
        <is>
          <t>False</t>
        </is>
      </c>
      <c r="E27" s="0" t="inlineStr">
        <is>
          <t>P3</t>
        </is>
      </c>
      <c r="G27" s="0" t="inlineStr">
        <is>
          <t>no</t>
        </is>
      </c>
      <c r="H27" s="0" t="inlineStr">
        <is>
          <t>forward hourly (npz unverifiable)</t>
        </is>
      </c>
    </row>
    <row r="28">
      <c r="A28" s="0" t="inlineStr">
        <is>
          <t>RULE_B_5M_EXIT_ENABLED</t>
        </is>
      </c>
      <c r="B28" s="0" t="inlineStr">
        <is>
          <t>P3 5m Rule B exit without guaranteed reentry (OFF by default)</t>
        </is>
      </c>
      <c r="C28" s="0" t="inlineStr">
        <is>
          <t>False</t>
        </is>
      </c>
      <c r="D28" s="0" t="inlineStr">
        <is>
          <t>False</t>
        </is>
      </c>
      <c r="E28" s="0" t="inlineStr">
        <is>
          <t>P3</t>
        </is>
      </c>
      <c r="G28" s="0" t="inlineStr">
        <is>
          <t>no</t>
        </is>
      </c>
      <c r="H28" s="0" t="inlineStr">
        <is>
          <t>forward hourly (npz unverifiable)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2026-09-19T04:03:53Z</dcterms:created>
  <dcterms:modified xsi:type="dcterms:W3CDTF">2026-09-22T02:58:46Z</dcterms:modified>
</cp:coreProperties>
</file>