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-11.30092950023047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7.071010733222724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DELTA_GATE_BB_SQUEEZE</t>
        </is>
      </c>
      <c r="B5" s="72" t="inlineStr">
        <is>
          <t>False</t>
        </is>
      </c>
      <c r="C5" s="30" t="n"/>
      <c r="D5" s="30" t="n"/>
      <c r="E5" s="30" t="n"/>
      <c r="F5" s="30" t="n"/>
      <c r="G5" s="30" t="n"/>
      <c r="H5" s="30" t="n"/>
      <c r="I5" s="30" t="n"/>
      <c r="J5" s="30" t="n"/>
      <c r="K5" s="30" t="n"/>
      <c r="L5" s="30" t="inlineStr">
        <is>
          <t>NO</t>
        </is>
      </c>
      <c r="M5" s="32" t="n">
        <v>-5.406592063527945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2" t="n"/>
      <c r="CB5" s="32" t="n"/>
      <c r="CC5" s="32" t="n"/>
      <c r="CD5" s="32" t="n"/>
      <c r="CE5" s="32"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n"/>
      <c r="IM5" s="30" t="n"/>
      <c r="IN5" s="30" t="n"/>
    </row>
    <row r="6" ht="15.7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-5.163864256595058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-5.070586138643492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row>
    <row r="8" ht="10.5" customHeight="1" s="67">
      <c r="A8" s="30" t="inlineStr">
        <is>
          <t>BB_SQUEEZE_WIDTH_PERCENTILE</t>
        </is>
      </c>
      <c r="B8" s="72" t="inlineStr">
        <is>
          <t>0.15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-5.031872535139682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row>
    <row r="9" ht="10.5" customHeight="1" s="67">
      <c r="A9" s="30" t="inlineStr">
        <is>
          <t>BB_SQUEEZE_WIDTH_PERCENTILE</t>
        </is>
      </c>
      <c r="B9" s="72" t="inlineStr">
        <is>
          <t>0.25</t>
        </is>
      </c>
      <c r="C9" s="30" t="n"/>
      <c r="D9" s="30" t="n"/>
      <c r="E9" s="30">
        <f>IF(G10="",E9,IF(G10&gt;0,E9+G10,E9))</f>
        <v/>
      </c>
      <c r="F9" s="30" t="n"/>
      <c r="G9" s="30">
        <f>IFERROR(VLOOKUP($A10&amp;"_"&amp;$B10,Results_Deltas!$A$2:$P$15000,5,FALSE),"")</f>
        <v/>
      </c>
      <c r="H9" s="30">
        <f>IFERROR(VLOOKUP($A10,Results_30d_Deltas!$A$2:$H$5000,7,FALSE)-E9,"")</f>
        <v/>
      </c>
      <c r="I9" s="30">
        <f>IFERROR(VLOOKUP($A10,Results_30d_Deltas!$A$2:$H$5000,6,FALSE),"")</f>
        <v/>
      </c>
      <c r="J9" s="30" t="n"/>
      <c r="K9" s="30" t="n"/>
      <c r="L9" s="30" t="inlineStr">
        <is>
          <t>NO</t>
        </is>
      </c>
      <c r="M9" s="32" t="n">
        <v>-5.004682579187887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ez_manage.py:4375 top()</t>
        </is>
      </c>
      <c r="IM9" s="30" t="inlineStr">
        <is>
          <t>v12_quick_engine.py:1285 x7</t>
        </is>
      </c>
      <c r="IN9" s="30" t="n"/>
    </row>
    <row r="10" ht="10.5" customHeight="1" s="67">
      <c r="A10" s="30" t="inlineStr">
        <is>
          <t>BB_PULLBACK_GATE_TF</t>
        </is>
      </c>
      <c r="B10" s="72" t="inlineStr">
        <is>
          <t>OFF</t>
        </is>
      </c>
      <c r="C10" s="30" t="n"/>
      <c r="D10" s="30" t="n"/>
      <c r="E10" s="30">
        <f>IF(G11="",E9,IF(G11&gt;0,E9+G11,E9))</f>
        <v/>
      </c>
      <c r="F10" s="30" t="n"/>
      <c r="G10" s="30">
        <f>IFERROR(VLOOKUP($A11&amp;"_"&amp;$B11,Results_Deltas!$A$2:$P$15000,5,FALSE),"")</f>
        <v/>
      </c>
      <c r="H10" s="30">
        <f>IFERROR(VLOOKUP($A11,Results_30d_Deltas!$A$2:$H$5000,7,FALSE)-E9,"")</f>
        <v/>
      </c>
      <c r="I10" s="30">
        <f>IFERROR(VLOOKUP($A11,Results_30d_Deltas!$A$2:$H$5000,6,FALSE),"")</f>
        <v/>
      </c>
      <c r="J10" s="30" t="n"/>
      <c r="K10" s="30" t="n"/>
      <c r="L10" s="30" t="inlineStr">
        <is>
          <t>NO</t>
        </is>
      </c>
      <c r="M10" s="32" t="n">
        <v>-4.47010912974908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row>
    <row r="11" ht="10.5" customHeight="1" s="67">
      <c r="A11" s="30" t="inlineStr">
        <is>
          <t>BB_PULLBACK_GATE_TF</t>
        </is>
      </c>
      <c r="B11" s="72" t="inlineStr">
        <is>
          <t>1h</t>
        </is>
      </c>
      <c r="C11" s="30" t="n"/>
      <c r="D11" s="30" t="n"/>
      <c r="E11" s="30">
        <f>IF(G12="",E11,IF(G12&gt;0,E11+G12,E11))</f>
        <v/>
      </c>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2" t="n">
        <v>-4.257283191636533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row>
    <row r="12" ht="10.5" customHeight="1" s="67">
      <c r="A12" s="30" t="inlineStr">
        <is>
          <t>WT_DIV_EXIT_ENABLED</t>
        </is>
      </c>
      <c r="B12" s="72" t="inlineStr">
        <is>
          <t>True</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NO</t>
        </is>
      </c>
      <c r="M12" s="32" t="n">
        <v>-3.840937710448693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4" t="n"/>
      <c r="HZ12" s="34" t="n"/>
      <c r="IA12" s="34" t="n"/>
      <c r="IB12" s="34" t="n"/>
      <c r="IC12" s="34" t="n"/>
      <c r="ID12" s="34" t="n"/>
      <c r="IE12" s="34" t="n"/>
      <c r="IF12" s="34" t="n"/>
      <c r="IG12" s="34" t="n"/>
      <c r="IH12" s="34" t="n"/>
      <c r="II12" s="34" t="n"/>
      <c r="IJ12" s="34" t="n"/>
      <c r="IK12" s="30" t="n"/>
      <c r="IL12" s="30" t="inlineStr">
        <is>
          <t>ez_manage.py:6086 top()</t>
        </is>
      </c>
      <c r="IM12" s="30" t="inlineStr">
        <is>
          <t>v12_quick_engine.py:4292 x3</t>
        </is>
      </c>
      <c r="IN12" s="30" t="n"/>
    </row>
    <row r="13" ht="10.5" customHeight="1" s="67">
      <c r="A13" s="30" t="inlineStr">
        <is>
          <t>WT_ACCEL_EXIT_ENABLED</t>
        </is>
      </c>
      <c r="B13" s="72" t="inlineStr">
        <is>
          <t>True</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-3.779685248096844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row>
    <row r="14" ht="10.5" customHeight="1" s="67">
      <c r="A14" s="30" t="inlineStr">
        <is>
          <t>WT_MOMENTUM_EXIT_THRESHOLD</t>
        </is>
      </c>
      <c r="B14" s="72" t="inlineStr">
        <is>
          <t>2</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-3.742470648103667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4" t="n"/>
      <c r="BW14" s="34" t="n"/>
      <c r="BX14" s="34" t="n"/>
      <c r="BY14" s="34" t="n"/>
      <c r="BZ14" s="34"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4" t="n"/>
      <c r="DU14" s="34" t="n"/>
      <c r="DV14" s="34" t="n"/>
      <c r="DW14" s="34" t="n"/>
      <c r="DX14" s="34"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ez_manage.py:6087 top()</t>
        </is>
      </c>
      <c r="IM14" s="30" t="inlineStr">
        <is>
          <t>v12_quick_engine.py:4293 x3</t>
        </is>
      </c>
      <c r="IN14" s="30" t="n"/>
    </row>
    <row r="15" ht="10.5" customHeight="1" s="67">
      <c r="A15" s="30" t="inlineStr">
        <is>
          <t>WT_MOMENTUM_EXIT_THRESHOLD</t>
        </is>
      </c>
      <c r="B15" s="72" t="inlineStr">
        <is>
          <t>0</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-3.504741387156959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row>
    <row r="16" ht="10.5" customHeight="1" s="67">
      <c r="A16" s="30" t="inlineStr">
        <is>
          <t>BB_PULLBACK_GATE_TF</t>
        </is>
      </c>
      <c r="B16" s="72" t="inlineStr">
        <is>
          <t>4h</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2" t="n">
        <v>-3.48218944506646</v>
      </c>
      <c r="N16" s="33" t="n"/>
      <c r="O16" s="33" t="n"/>
      <c r="P16" s="33" t="n"/>
      <c r="Q16" s="33" t="n"/>
      <c r="R16" s="33" t="n"/>
      <c r="S16" s="33" t="n"/>
      <c r="T16" s="33" t="n"/>
      <c r="U16" s="33" t="n"/>
      <c r="V16" s="33" t="n"/>
      <c r="W16" s="33" t="n"/>
      <c r="X16" s="34" t="n"/>
      <c r="Y16" s="34" t="n"/>
      <c r="Z16" s="34" t="n"/>
      <c r="AA16" s="34" t="n"/>
      <c r="AB16" s="34"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ez_manage.py:4361 top()</t>
        </is>
      </c>
      <c r="IM16" s="30" t="inlineStr">
        <is>
          <t>v12_quick_engine.py:288 x12</t>
        </is>
      </c>
      <c r="IN16" s="30" t="n"/>
    </row>
    <row r="17" ht="10.5" customHeight="1" s="67">
      <c r="A17" s="30" t="inlineStr">
        <is>
          <t>BB_PULLBACK_GATE_TF</t>
        </is>
      </c>
      <c r="B17" s="72" t="inlineStr">
        <is>
          <t>D</t>
        </is>
      </c>
      <c r="C17" s="30" t="n"/>
      <c r="D17" s="30" t="n"/>
      <c r="E17" s="30">
        <f>IF(G18="",E17,IF(G18&gt;0,E17+G18,E17))</f>
        <v/>
      </c>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2" t="n">
        <v>-3.283062586545448</v>
      </c>
      <c r="N17" s="33" t="n"/>
      <c r="O17" s="33" t="n"/>
      <c r="P17" s="33" t="n"/>
      <c r="Q17" s="33" t="n"/>
      <c r="R17" s="33" t="n"/>
      <c r="S17" s="33" t="n"/>
      <c r="T17" s="33" t="n"/>
      <c r="U17" s="33" t="n"/>
      <c r="V17" s="33" t="n"/>
      <c r="W17" s="33" t="n"/>
      <c r="X17" s="34" t="n"/>
      <c r="Y17" s="34" t="n"/>
      <c r="Z17" s="34" t="n"/>
      <c r="AA17" s="34" t="n"/>
      <c r="AB17" s="34"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ez_manage.py:4361 top()</t>
        </is>
      </c>
      <c r="IM17" s="30" t="inlineStr">
        <is>
          <t>v12_quick_engine.py:288 x12</t>
        </is>
      </c>
      <c r="IN17" s="30" t="n"/>
    </row>
    <row r="18" ht="10.5" customHeight="1" s="67">
      <c r="A18" s="31" t="inlineStr">
        <is>
          <t>BB_SQUEEZE_WIDTH_PERCENTILE</t>
        </is>
      </c>
      <c r="B18" s="72" t="inlineStr">
        <is>
          <t>0.2</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YES</t>
        </is>
      </c>
      <c r="M18" s="32" t="n">
        <v>-3.246613594524634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ez_manage.py:4375 top()</t>
        </is>
      </c>
      <c r="IM18" s="30" t="inlineStr">
        <is>
          <t>v12_quick_engine.py:1285 x7</t>
        </is>
      </c>
      <c r="IN18" s="30" t="n"/>
    </row>
    <row r="19" ht="10.5" customHeight="1" s="67">
      <c r="A19" s="31" t="inlineStr">
        <is>
          <t>BB_SQUEEZE_ENTRY_ENABLED</t>
        </is>
      </c>
      <c r="B19" s="72" t="inlineStr">
        <is>
          <t>True</t>
        </is>
      </c>
      <c r="C19" s="30" t="n"/>
      <c r="D19" s="30" t="n"/>
      <c r="E19" s="30">
        <f>IF(G19="",E18,IF(G19&gt;0,E18+G19,E18))</f>
        <v/>
      </c>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2" t="n">
        <v>-2.650397136620916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4" t="n"/>
      <c r="FK19" s="34" t="n"/>
      <c r="FL19" s="34" t="n"/>
      <c r="FM19" s="34" t="n"/>
      <c r="FN19" s="34"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ez_manage.py:4371 top()</t>
        </is>
      </c>
      <c r="IM19" s="30" t="inlineStr">
        <is>
          <t>v12_quick_engine.py:889 x9</t>
        </is>
      </c>
      <c r="IN19" s="30" t="n"/>
    </row>
    <row r="20" ht="10.5" customHeight="1" s="67">
      <c r="A20" s="31" t="inlineStr">
        <is>
          <t>WT_MOMENTUM_EXIT_THRESHOLD</t>
        </is>
      </c>
      <c r="B20" s="72" t="inlineStr">
        <is>
          <t>1</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-2.159324488871049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4" t="n"/>
      <c r="BW20" s="34" t="n"/>
      <c r="BX20" s="34" t="n"/>
      <c r="BY20" s="34" t="n"/>
      <c r="BZ20" s="34"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4" t="n"/>
      <c r="DU20" s="34" t="n"/>
      <c r="DV20" s="34" t="n"/>
      <c r="DW20" s="34" t="n"/>
      <c r="DX20" s="34"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4" t="n"/>
      <c r="GB20" s="34" t="n"/>
      <c r="GC20" s="34" t="n"/>
      <c r="GD20" s="34" t="n"/>
      <c r="GE20" s="34"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ez_manage.py:6087 top()</t>
        </is>
      </c>
      <c r="IM20" s="30" t="inlineStr">
        <is>
          <t>v12_quick_engine.py:4293 x3</t>
        </is>
      </c>
      <c r="IN20" s="30" t="n"/>
    </row>
    <row r="21" ht="10.5" customHeight="1" s="67">
      <c r="A21" s="31" t="inlineStr">
        <is>
          <t>BB_PULLBACK_GATE_TF</t>
        </is>
      </c>
      <c r="B21" s="72" t="inlineStr">
        <is>
          <t>15m</t>
        </is>
      </c>
      <c r="C21" s="30" t="n"/>
      <c r="D21" s="30" t="n"/>
      <c r="E21" s="30">
        <f>IF(G22="",E21,IF(G22&gt;0,E21+G22,E21))</f>
        <v/>
      </c>
      <c r="F21" s="30" t="n"/>
      <c r="G21" s="30">
        <f>IFERROR(VLOOKUP($A22&amp;"_"&amp;$B22,Results_Deltas!$A$2:$P$15000,5,FALSE),"")</f>
        <v/>
      </c>
      <c r="H21" s="30">
        <f>IFERROR(VLOOKUP($A22,Results_30d_Deltas!$A$2:$H$5000,7,FALSE)-E21,"")</f>
        <v/>
      </c>
      <c r="I21" s="30">
        <f>IFERROR(VLOOKUP($A22,Results_30d_Deltas!$A$2:$H$5000,6,FALSE),"")</f>
        <v/>
      </c>
      <c r="J21" s="30" t="n"/>
      <c r="K21" s="30" t="n"/>
      <c r="L21" s="30" t="inlineStr">
        <is>
          <t>YES</t>
        </is>
      </c>
      <c r="M21" s="32" t="n">
        <v>-2.021181361107716</v>
      </c>
      <c r="N21" s="33" t="n"/>
      <c r="O21" s="33" t="n"/>
      <c r="P21" s="33" t="n"/>
      <c r="Q21" s="33" t="n"/>
      <c r="R21" s="33" t="n"/>
      <c r="S21" s="33" t="n"/>
      <c r="T21" s="33" t="n"/>
      <c r="U21" s="33" t="n"/>
      <c r="V21" s="33" t="n"/>
      <c r="W21" s="33" t="n"/>
      <c r="X21" s="34" t="n"/>
      <c r="Y21" s="34" t="n"/>
      <c r="Z21" s="34" t="n"/>
      <c r="AA21" s="34" t="n"/>
      <c r="AB21" s="34"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ez_manage.py:4361 top()</t>
        </is>
      </c>
      <c r="IM21" s="30" t="inlineStr">
        <is>
          <t>v12_quick_engine.py:288 x12</t>
        </is>
      </c>
      <c r="IN21" s="30" t="n"/>
    </row>
    <row r="22" ht="10.5" customHeight="1" s="67">
      <c r="A22" s="31" t="inlineStr">
        <is>
          <t>DELTA_GATE_BB_SQUEEZE</t>
        </is>
      </c>
      <c r="B22" s="72" t="inlineStr">
        <is>
          <t>True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YES</t>
        </is>
      </c>
      <c r="M22" s="32" t="n">
        <v>-1.314291576195716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4" t="n"/>
      <c r="CB22" s="34" t="n"/>
      <c r="CC22" s="34" t="n"/>
      <c r="CD22" s="34" t="n"/>
      <c r="CE22" s="34"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ez_manage.py:4603 top()</t>
        </is>
      </c>
      <c r="IM22" s="30" t="inlineStr">
        <is>
          <t>v12_quick_engine.py:969 x9</t>
        </is>
      </c>
      <c r="IN22" s="30" t="n"/>
    </row>
    <row r="23" ht="10.5" customHeight="1" s="67">
      <c r="A23" s="31" t="inlineStr">
        <is>
          <t>WT_ACCEL_EXIT_ENABLED</t>
        </is>
      </c>
      <c r="B23" s="72" t="inlineStr">
        <is>
          <t>False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YES</t>
        </is>
      </c>
      <c r="M23" s="32" t="n">
        <v>-0.7355427584120415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ez_manage.py:6083 top()</t>
        </is>
      </c>
      <c r="IM23" s="30" t="inlineStr">
        <is>
          <t>v12_quick_engine.py:4290 x3</t>
        </is>
      </c>
      <c r="IN23" s="30" t="n"/>
    </row>
    <row r="24" ht="10.5" customHeight="1" s="67">
      <c r="A24" s="31" t="inlineStr">
        <is>
          <t>WT_DIV_EXIT_ENABLED</t>
        </is>
      </c>
      <c r="B24" s="72" t="inlineStr">
        <is>
          <t>False</t>
        </is>
      </c>
      <c r="C24" s="30" t="n"/>
      <c r="D24" s="30" t="n"/>
      <c r="E24" s="30">
        <f>IF(G25="",E24,IF(G25&gt;0,E24+G25,E24))</f>
        <v/>
      </c>
      <c r="F24" s="30" t="n"/>
      <c r="G24" s="30">
        <f>IFERROR(VLOOKUP($A25&amp;"_"&amp;$B25,Results_Deltas!$A$2:$P$15000,5,FALSE),"")</f>
        <v/>
      </c>
      <c r="H24" s="30">
        <f>IFERROR(VLOOKUP($A25,Results_30d_Deltas!$A$2:$H$5000,7,FALSE)-E24,"")</f>
        <v/>
      </c>
      <c r="I24" s="30">
        <f>IFERROR(VLOOKUP($A25,Results_30d_Deltas!$A$2:$H$5000,6,FALSE),"")</f>
        <v/>
      </c>
      <c r="J24" s="30" t="n"/>
      <c r="K24" s="30" t="n"/>
      <c r="L24" s="30" t="inlineStr">
        <is>
          <t>YES</t>
        </is>
      </c>
      <c r="M24" s="32" t="n">
        <v>-0.7196106966664935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ez_manage.py:6086 top()</t>
        </is>
      </c>
      <c r="IM24" s="30" t="inlineStr">
        <is>
          <t>v12_quick_engine.py:4292 x3</t>
        </is>
      </c>
      <c r="IN24" s="30" t="n"/>
    </row>
    <row r="25" ht="10.5" customHeight="1" s="67">
      <c r="A25" s="37" t="inlineStr">
        <is>
          <t>COOLDOWN_LOCKS_FILTER_TF</t>
        </is>
      </c>
      <c r="B25" s="73" t="inlineStr">
        <is>
          <t>1h</t>
        </is>
      </c>
      <c r="C25" s="38" t="n"/>
      <c r="D25" s="38" t="inlineStr">
        <is>
          <t>GLOBAL_CHECK</t>
        </is>
      </c>
      <c r="E25" s="38">
        <f>IF(G32="",E31,IF(G32&gt;0,E31+G32,E31))</f>
        <v/>
      </c>
      <c r="F25" s="30" t="n"/>
      <c r="G25" s="38">
        <f>IFERROR(VLOOKUP($A32&amp;"_"&amp;$B32,Results_Deltas!$A$2:$P$15000,5,FALSE),"")</f>
        <v/>
      </c>
      <c r="H25" s="38" t="inlineStr">
        <is>
          <t>Blanket (page end)</t>
        </is>
      </c>
      <c r="I25" s="30" t="n"/>
      <c r="J25" s="30" t="n"/>
      <c r="K25" s="30" t="n"/>
      <c r="L25" s="30" t="inlineStr">
        <is>
          <t>NO</t>
        </is>
      </c>
      <c r="M25" s="30" t="n">
        <v>-6.094384213541655</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row>
    <row r="26" ht="15.75" customHeight="1" s="67">
      <c r="A26" s="37" t="inlineStr">
        <is>
          <t>COOLDOWN_LOCKS_FILTER_TF</t>
        </is>
      </c>
      <c r="B26" s="73" t="inlineStr">
        <is>
          <t>4h</t>
        </is>
      </c>
      <c r="C26" s="38" t="n"/>
      <c r="D26" s="38" t="inlineStr">
        <is>
          <t>GLOBAL_CHECK</t>
        </is>
      </c>
      <c r="E26" s="38">
        <f>IF(G33="",E32,IF(G33&gt;0,E32+G33,E32))</f>
        <v/>
      </c>
      <c r="F26" s="30" t="n"/>
      <c r="G26" s="38">
        <f>IFERROR(VLOOKUP($A33&amp;"_"&amp;$B33,Results_Deltas!$A$2:$P$15000,5,FALSE),"")</f>
        <v/>
      </c>
      <c r="H26" s="38" t="inlineStr">
        <is>
          <t>Blanket (page end)</t>
        </is>
      </c>
      <c r="I26" s="30" t="n"/>
      <c r="J26" s="30" t="n"/>
      <c r="K26" s="30" t="n"/>
      <c r="L26" s="30" t="inlineStr">
        <is>
          <t>NO</t>
        </is>
      </c>
      <c r="M26" s="30" t="n">
        <v>-6.01501865080216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row>
    <row r="27" ht="15.75" customHeight="1" s="67">
      <c r="A27" s="37" t="inlineStr">
        <is>
          <t>COOLDOWN_LOCKS_FILTER_TF</t>
        </is>
      </c>
      <c r="B27" s="73" t="inlineStr">
        <is>
          <t>D</t>
        </is>
      </c>
      <c r="C27" s="38" t="n"/>
      <c r="D27" s="38" t="inlineStr">
        <is>
          <t>GLOBAL_CHECK</t>
        </is>
      </c>
      <c r="E27" s="38">
        <f>IF(G34="",E33,IF(G34&gt;0,E33+G34,E33))</f>
        <v/>
      </c>
      <c r="F27" s="30" t="n"/>
      <c r="G27" s="38">
        <f>IFERROR(VLOOKUP($A34&amp;"_"&amp;$B34,Results_Deltas!$A$2:$P$15000,5,FALSE),"")</f>
        <v/>
      </c>
      <c r="H27" s="38" t="inlineStr">
        <is>
          <t>Blanket (page end)</t>
        </is>
      </c>
      <c r="I27" s="30" t="n"/>
      <c r="J27" s="30" t="n"/>
      <c r="K27" s="30" t="n"/>
      <c r="L27" s="30" t="inlineStr">
        <is>
          <t>NO</t>
        </is>
      </c>
      <c r="M27" s="30" t="n">
        <v>-5.844367694763165</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row>
    <row r="28" ht="15.75" customHeight="1" s="67">
      <c r="A28" s="37" t="inlineStr">
        <is>
          <t>MOVER_THRESHOLD</t>
        </is>
      </c>
      <c r="B28" s="73" t="inlineStr">
        <is>
          <t>2.5</t>
        </is>
      </c>
      <c r="C28" s="38" t="n"/>
      <c r="D28" s="38" t="inlineStr">
        <is>
          <t>ENTRY, GLOBAL_CHECK, STOCKS_EXIT</t>
        </is>
      </c>
      <c r="E28" s="38">
        <f>IF(G46="",E45,IF(G46&gt;0,E45+G46,E45))</f>
        <v/>
      </c>
      <c r="F28" s="30" t="n"/>
      <c r="G28" s="38">
        <f>IFERROR(VLOOKUP($A46&amp;"_"&amp;$B46,Results_Deltas!$A$2:$P$15000,5,FALSE),"")</f>
        <v/>
      </c>
      <c r="H28" s="38" t="inlineStr">
        <is>
          <t>Blanket (page end)</t>
        </is>
      </c>
      <c r="I28" s="30" t="n"/>
      <c r="J28" s="30" t="n"/>
      <c r="K28" s="30" t="n"/>
      <c r="L28" s="30" t="inlineStr">
        <is>
          <t>NO</t>
        </is>
      </c>
      <c r="M28" s="30" t="n">
        <v>-5.818417497684251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row>
    <row r="29" ht="15.75" customHeight="1" s="67">
      <c r="A29" s="37" t="inlineStr">
        <is>
          <t>DUP_GUARD_FILTER_TF</t>
        </is>
      </c>
      <c r="B29" s="73" t="inlineStr">
        <is>
          <t>OFF</t>
        </is>
      </c>
      <c r="C29" s="38" t="n"/>
      <c r="D29" s="38" t="inlineStr">
        <is>
          <t>GLOBAL_CHECK</t>
        </is>
      </c>
      <c r="E29" s="38">
        <f>IF(G36="",E35,IF(G36&gt;0,E35+G36,E35))</f>
        <v/>
      </c>
      <c r="F29" s="30" t="n"/>
      <c r="G29" s="38">
        <f>IFERROR(VLOOKUP($A36&amp;"_"&amp;$B36,Results_Deltas!$A$2:$P$15000,5,FALSE),"")</f>
        <v/>
      </c>
      <c r="H29" s="38" t="inlineStr">
        <is>
          <t>Blanket (page end)</t>
        </is>
      </c>
      <c r="I29" s="30" t="n"/>
      <c r="J29" s="30" t="n"/>
      <c r="K29" s="30" t="n"/>
      <c r="L29" s="30" t="inlineStr">
        <is>
          <t>NO</t>
        </is>
      </c>
      <c r="M29" s="30" t="n">
        <v>-5.806339404855113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row>
    <row r="30" ht="15.75" customHeight="1" s="67">
      <c r="A30" s="37" t="inlineStr">
        <is>
          <t>HA_WICK_QUALITY_TF</t>
        </is>
      </c>
      <c r="B30" s="73" t="inlineStr">
        <is>
          <t>OFF</t>
        </is>
      </c>
      <c r="C30" s="38" t="n"/>
      <c r="D30" s="38" t="inlineStr">
        <is>
          <t>ENTRY, GLOBAL_CHECK, STOCKS_EXIT</t>
        </is>
      </c>
      <c r="E30" s="38">
        <f>IF(G48="",E47,IF(G48&gt;0,E47+G48,E47))</f>
        <v/>
      </c>
      <c r="F30" s="30" t="n"/>
      <c r="G30" s="38">
        <f>IFERROR(VLOOKUP($A48&amp;"_"&amp;$B48,Results_Deltas!$A$2:$P$15000,5,FALSE),"")</f>
        <v/>
      </c>
      <c r="H30" s="38" t="inlineStr">
        <is>
          <t>Blanket (page end)</t>
        </is>
      </c>
      <c r="I30" s="30" t="n"/>
      <c r="J30" s="30" t="n"/>
      <c r="K30" s="30" t="n"/>
      <c r="L30" s="30" t="inlineStr">
        <is>
          <t>NO</t>
        </is>
      </c>
      <c r="M30" s="30" t="n">
        <v>-5.753116424793004</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row>
    <row r="31" ht="15.75" customHeight="1" s="67">
      <c r="A31" s="37" t="inlineStr">
        <is>
          <t>DC_MOMENT_STRONG_THRESHOLD</t>
        </is>
      </c>
      <c r="B31" s="73" t="inlineStr">
        <is>
          <t>20</t>
        </is>
      </c>
      <c r="C31" s="38" t="n"/>
      <c r="D31" s="38" t="inlineStr">
        <is>
          <t>ENTRY, GLOBAL_CHECK, STOCKS_EXIT</t>
        </is>
      </c>
      <c r="E31" s="38">
        <f>IF(G38="",E37,IF(G38&gt;0,E37+G38,E37))</f>
        <v/>
      </c>
      <c r="F31" s="30" t="n"/>
      <c r="G31" s="38">
        <f>IFERROR(VLOOKUP($A38&amp;"_"&amp;$B38,Results_Deltas!$A$2:$P$15000,5,FALSE),"")</f>
        <v/>
      </c>
      <c r="H31" s="38" t="inlineStr">
        <is>
          <t>Blanket (page end)</t>
        </is>
      </c>
      <c r="I31" s="30" t="n"/>
      <c r="J31" s="30" t="n"/>
      <c r="K31" s="30" t="n"/>
      <c r="L31" s="30" t="inlineStr">
        <is>
          <t>NO</t>
        </is>
      </c>
      <c r="M31" s="30" t="n">
        <v>-5.728706156374239</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row>
    <row r="32" ht="15.75" customHeight="1" s="67">
      <c r="A32" s="37" t="inlineStr">
        <is>
          <t>MTS_BOTTOM_BONUS_THRESHOLD</t>
        </is>
      </c>
      <c r="B32" s="73" t="inlineStr">
        <is>
          <t>18.75</t>
        </is>
      </c>
      <c r="C32" s="38" t="n"/>
      <c r="D32" s="38" t="inlineStr">
        <is>
          <t>ENTRY, GLOBAL_CHECK, STOCKS_EXIT</t>
        </is>
      </c>
      <c r="E32" s="38">
        <f>IF(G50="",E49,IF(G50&gt;0,E49+G50,E49))</f>
        <v/>
      </c>
      <c r="F32" s="30" t="n"/>
      <c r="G32" s="38">
        <f>IFERROR(VLOOKUP($A50&amp;"_"&amp;$B50,Results_Deltas!$A$2:$P$15000,5,FALSE),"")</f>
        <v/>
      </c>
      <c r="H32" s="38" t="inlineStr">
        <is>
          <t>Blanket (page end)</t>
        </is>
      </c>
      <c r="I32" s="30" t="n"/>
      <c r="J32" s="30" t="n"/>
      <c r="K32" s="30" t="n"/>
      <c r="L32" s="30" t="inlineStr">
        <is>
          <t>NO</t>
        </is>
      </c>
      <c r="M32" s="30" t="n">
        <v>-5.662461988621388</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row>
    <row r="33" ht="15.75" customHeight="1" s="67">
      <c r="A33" s="37" t="inlineStr">
        <is>
          <t>OI_CONFIRM_MIN_CHANGE_PCT</t>
        </is>
      </c>
      <c r="B33" s="73" t="inlineStr">
        <is>
          <t>1.0</t>
        </is>
      </c>
      <c r="C33" s="38" t="n"/>
      <c r="D33" s="38" t="inlineStr">
        <is>
          <t>ENTRY, GLOBAL_CHECK, STOCKS_EXIT</t>
        </is>
      </c>
      <c r="E33" s="38">
        <f>IF(G51="",E50,IF(G51&gt;0,E50+G51,E50))</f>
        <v/>
      </c>
      <c r="F33" s="30" t="n"/>
      <c r="G33" s="38">
        <f>IFERROR(VLOOKUP($A51&amp;"_"&amp;$B51,Results_Deltas!$A$2:$P$15000,5,FALSE),"")</f>
        <v/>
      </c>
      <c r="H33" s="38" t="inlineStr">
        <is>
          <t>Blanket (page end)</t>
        </is>
      </c>
      <c r="I33" s="30" t="n"/>
      <c r="J33" s="30" t="n"/>
      <c r="K33" s="30" t="n"/>
      <c r="L33" s="30" t="inlineStr">
        <is>
          <t>NO</t>
        </is>
      </c>
      <c r="M33" s="30" t="n">
        <v>-5.656707714396104</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row>
    <row r="34" ht="15.75" customHeight="1" s="67">
      <c r="A34" s="37" t="inlineStr">
        <is>
          <t>EMA_BLANKET_FILTER_ENABLED</t>
        </is>
      </c>
      <c r="B34" s="73" t="inlineStr">
        <is>
          <t>False</t>
        </is>
      </c>
      <c r="C34" s="38" t="n"/>
      <c r="D34" s="38" t="inlineStr">
        <is>
          <t>GLOBAL_CHECK</t>
        </is>
      </c>
      <c r="E34" s="38">
        <f>IF(G41="",E40,IF(G41&gt;0,E40+G41,E40))</f>
        <v/>
      </c>
      <c r="F34" s="30" t="n"/>
      <c r="G34" s="38">
        <f>IFERROR(VLOOKUP($A41&amp;"_"&amp;$B41,Results_Deltas!$A$2:$P$15000,5,FALSE),"")</f>
        <v/>
      </c>
      <c r="H34" s="38" t="inlineStr">
        <is>
          <t>Blanket (page end)</t>
        </is>
      </c>
      <c r="I34" s="30" t="n"/>
      <c r="J34" s="30" t="n"/>
      <c r="K34" s="30" t="n"/>
      <c r="L34" s="30" t="inlineStr">
        <is>
          <t>NO</t>
        </is>
      </c>
      <c r="M34" s="30" t="n">
        <v>-5.623472248917629</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row>
    <row r="35" ht="15.75" customHeight="1" s="67">
      <c r="A35" s="37" t="inlineStr">
        <is>
          <t>LH_HL_FILTER_ENABLED</t>
        </is>
      </c>
      <c r="B35" s="73" t="inlineStr">
        <is>
          <t>True</t>
        </is>
      </c>
      <c r="C35" s="38" t="n"/>
      <c r="D35" s="38" t="inlineStr">
        <is>
          <t>ENTRY, GLOBAL_CHECK, STOCKS_EXIT</t>
        </is>
      </c>
      <c r="E35" s="38">
        <f>IF(G53="",E52,IF(G53&gt;0,E52+G53,E52))</f>
        <v/>
      </c>
      <c r="F35" s="30" t="n"/>
      <c r="G35" s="38">
        <f>IFERROR(VLOOKUP($A53&amp;"_"&amp;$B53,Results_Deltas!$A$2:$P$15000,5,FALSE),"")</f>
        <v/>
      </c>
      <c r="H35" s="38" t="inlineStr">
        <is>
          <t>Blanket (page end)</t>
        </is>
      </c>
      <c r="I35" s="30" t="n"/>
      <c r="J35" s="30" t="n"/>
      <c r="K35" s="30" t="n"/>
      <c r="L35" s="30" t="inlineStr">
        <is>
          <t>NO</t>
        </is>
      </c>
      <c r="M35" s="30" t="n">
        <v>-5.595013322725168</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row>
    <row r="36" ht="15.75" customHeight="1" s="67">
      <c r="A36" s="37" t="inlineStr">
        <is>
          <t>HA_WICK_QUALITY_ENABLED</t>
        </is>
      </c>
      <c r="B36" s="73" t="inlineStr">
        <is>
          <t>True</t>
        </is>
      </c>
      <c r="C36" s="38" t="n"/>
      <c r="D36" s="38" t="inlineStr">
        <is>
          <t>ENTRY, GLOBAL_CHECK, STOCKS_EXIT</t>
        </is>
      </c>
      <c r="E36" s="38">
        <f>IF(G54="",E53,IF(G54&gt;0,E53+G54,E53))</f>
        <v/>
      </c>
      <c r="F36" s="30" t="n"/>
      <c r="G36" s="38">
        <f>IFERROR(VLOOKUP($A54&amp;"_"&amp;$B54,Results_Deltas!$A$2:$P$15000,5,FALSE),"")</f>
        <v/>
      </c>
      <c r="H36" s="38" t="inlineStr">
        <is>
          <t>Blanket (page end)</t>
        </is>
      </c>
      <c r="I36" s="30" t="n"/>
      <c r="J36" s="30" t="n"/>
      <c r="K36" s="30" t="n"/>
      <c r="L36" s="30" t="inlineStr">
        <is>
          <t>NO</t>
        </is>
      </c>
      <c r="M36" s="30" t="n">
        <v>-5.592500706655593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row>
    <row r="37" ht="15.75" customHeight="1" s="67">
      <c r="A37" s="37" t="inlineStr">
        <is>
          <t>COOLDOWN_LOCKS_FILTER_TF</t>
        </is>
      </c>
      <c r="B37" s="73" t="inlineStr">
        <is>
          <t>OFF</t>
        </is>
      </c>
      <c r="C37" s="38" t="n"/>
      <c r="D37" s="38" t="inlineStr">
        <is>
          <t>GLOBAL_CHECK</t>
        </is>
      </c>
      <c r="E37" s="38">
        <f>IF(G44="",E43,IF(G44&gt;0,E43+G44,E43))</f>
        <v/>
      </c>
      <c r="F37" s="30" t="n"/>
      <c r="G37" s="38">
        <f>IFERROR(VLOOKUP($A44&amp;"_"&amp;$B44,Results_Deltas!$A$2:$P$15000,5,FALSE),"")</f>
        <v/>
      </c>
      <c r="H37" s="38" t="inlineStr">
        <is>
          <t>Blanket (page end)</t>
        </is>
      </c>
      <c r="I37" s="30" t="n"/>
      <c r="J37" s="30" t="n"/>
      <c r="K37" s="30" t="n"/>
      <c r="L37" s="30" t="inlineStr">
        <is>
          <t>NO</t>
        </is>
      </c>
      <c r="M37" s="30" t="n">
        <v>-5.562714121550049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row>
    <row r="38" ht="15.75" customHeight="1" s="67">
      <c r="A38" s="37" t="inlineStr">
        <is>
          <t>OI_CONFIRM_MIN_PRICE_PCT</t>
        </is>
      </c>
      <c r="B38" s="73" t="inlineStr">
        <is>
          <t>2.0</t>
        </is>
      </c>
      <c r="C38" s="38" t="n"/>
      <c r="D38" s="38" t="inlineStr">
        <is>
          <t>ENTRY, GLOBAL_CHECK, STOCKS_EXIT</t>
        </is>
      </c>
      <c r="E38" s="38">
        <f>IF(G56="",E55,IF(G56&gt;0,E55+G56,E55))</f>
        <v/>
      </c>
      <c r="F38" s="30" t="n"/>
      <c r="G38" s="38">
        <f>IFERROR(VLOOKUP($A56&amp;"_"&amp;$B56,Results_Deltas!$A$2:$P$15000,5,FALSE),"")</f>
        <v/>
      </c>
      <c r="H38" s="38" t="inlineStr">
        <is>
          <t>Blanket (page end)</t>
        </is>
      </c>
      <c r="I38" s="30" t="n"/>
      <c r="J38" s="30" t="n"/>
      <c r="K38" s="30" t="n"/>
      <c r="L38" s="30" t="inlineStr">
        <is>
          <t>NO</t>
        </is>
      </c>
      <c r="M38" s="30" t="n">
        <v>-5.542884468109429</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row>
    <row r="39" ht="15.75" customHeight="1" s="67">
      <c r="A39" s="37" t="inlineStr">
        <is>
          <t>DUP_GUARD_FILTER_TF</t>
        </is>
      </c>
      <c r="B39" s="73" t="inlineStr">
        <is>
          <t>1h</t>
        </is>
      </c>
      <c r="C39" s="38" t="n"/>
      <c r="D39" s="38" t="inlineStr">
        <is>
          <t>GLOBAL_CHECK</t>
        </is>
      </c>
      <c r="E39" s="38">
        <f>IF(G46="",E45,IF(G46&gt;0,E45+G46,E45))</f>
        <v/>
      </c>
      <c r="F39" s="30" t="n"/>
      <c r="G39" s="38">
        <f>IFERROR(VLOOKUP($A46&amp;"_"&amp;$B46,Results_Deltas!$A$2:$P$15000,5,FALSE),"")</f>
        <v/>
      </c>
      <c r="H39" s="38" t="inlineStr">
        <is>
          <t>Blanket (page end)</t>
        </is>
      </c>
      <c r="I39" s="30" t="n"/>
      <c r="J39" s="30" t="n"/>
      <c r="K39" s="30" t="n"/>
      <c r="L39" s="30" t="inlineStr">
        <is>
          <t>NO</t>
        </is>
      </c>
      <c r="M39" s="30" t="n">
        <v>-5.52079316705588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row>
    <row r="40" ht="15.75" customHeight="1" s="67">
      <c r="A40" s="37" t="inlineStr">
        <is>
          <t>OI_CONFIRM_MIN_CHANGE_PCT</t>
        </is>
      </c>
      <c r="B40" s="73" t="inlineStr">
        <is>
          <t>2.0</t>
        </is>
      </c>
      <c r="C40" s="38" t="n"/>
      <c r="D40" s="38" t="inlineStr">
        <is>
          <t>ENTRY, GLOBAL_CHECK, STOCKS_EXIT</t>
        </is>
      </c>
      <c r="E40" s="38">
        <f>IF(G58="",E57,IF(G58&gt;0,E57+G58,E57))</f>
        <v/>
      </c>
      <c r="F40" s="30" t="n"/>
      <c r="G40" s="38">
        <f>IFERROR(VLOOKUP($A58&amp;"_"&amp;$B58,Results_Deltas!$A$2:$P$15000,5,FALSE),"")</f>
        <v/>
      </c>
      <c r="H40" s="38" t="inlineStr">
        <is>
          <t>Blanket (page end)</t>
        </is>
      </c>
      <c r="I40" s="30" t="n"/>
      <c r="J40" s="30" t="n"/>
      <c r="K40" s="30" t="n"/>
      <c r="L40" s="30" t="inlineStr">
        <is>
          <t>NO</t>
        </is>
      </c>
      <c r="M40" s="30" t="n">
        <v>-5.50137850463111</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row>
    <row r="41" ht="15.75" customHeight="1" s="67">
      <c r="A41" s="37" t="inlineStr">
        <is>
          <t>MARKET_QUALITY_SCORE_ENABLED</t>
        </is>
      </c>
      <c r="B41" s="73" t="inlineStr">
        <is>
          <t>True</t>
        </is>
      </c>
      <c r="C41" s="38" t="n"/>
      <c r="D41" s="38" t="inlineStr">
        <is>
          <t>ENTRY, GLOBAL_CHECK, STOCKS_EXIT</t>
        </is>
      </c>
      <c r="E41" s="38">
        <f>IF(G59="",E58,IF(G59&gt;0,E58+G59,E58))</f>
        <v/>
      </c>
      <c r="F41" s="30" t="n"/>
      <c r="G41" s="38">
        <f>IFERROR(VLOOKUP($A59&amp;"_"&amp;$B59,Results_Deltas!$A$2:$P$15000,5,FALSE),"")</f>
        <v/>
      </c>
      <c r="H41" s="38" t="inlineStr">
        <is>
          <t>Blanket (page end)</t>
        </is>
      </c>
      <c r="I41" s="30" t="n"/>
      <c r="J41" s="30" t="n"/>
      <c r="K41" s="30" t="n"/>
      <c r="L41" s="30" t="inlineStr">
        <is>
          <t>NO</t>
        </is>
      </c>
      <c r="M41" s="30" t="n">
        <v>-5.494537969453219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DC_MOMENT_STRONG_THRESHOLD</t>
        </is>
      </c>
      <c r="B42" s="73" t="inlineStr">
        <is>
          <t>30</t>
        </is>
      </c>
      <c r="C42" s="38" t="n"/>
      <c r="D42" s="38" t="inlineStr">
        <is>
          <t>ENTRY, GLOBAL_CHECK, STOCKS_EXIT</t>
        </is>
      </c>
      <c r="E42" s="38">
        <f>IF(G49="",E48,IF(G49&gt;0,E48+G49,E48))</f>
        <v/>
      </c>
      <c r="F42" s="30" t="n"/>
      <c r="G42" s="38">
        <f>IFERROR(VLOOKUP($A49&amp;"_"&amp;$B49,Results_Deltas!$A$2:$P$15000,5,FALSE),"")</f>
        <v/>
      </c>
      <c r="H42" s="38" t="inlineStr">
        <is>
          <t>Blanket (page end)</t>
        </is>
      </c>
      <c r="I42" s="30" t="n"/>
      <c r="J42" s="30" t="n"/>
      <c r="K42" s="30" t="n"/>
      <c r="L42" s="30" t="inlineStr">
        <is>
          <t>NO</t>
        </is>
      </c>
      <c r="M42" s="30" t="n">
        <v>-5.49107221798915</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FG_GREED_THRESHOLD</t>
        </is>
      </c>
      <c r="B43" s="73" t="inlineStr">
        <is>
          <t>56.25</t>
        </is>
      </c>
      <c r="C43" s="38" t="n"/>
      <c r="D43" s="38" t="inlineStr">
        <is>
          <t>GLOBAL_CHECK, STOCKS_EXIT</t>
        </is>
      </c>
      <c r="E43" s="38">
        <f>IF(G50="",E49,IF(G50&gt;0,E49+G50,E49))</f>
        <v/>
      </c>
      <c r="F43" s="30" t="n"/>
      <c r="G43" s="38">
        <f>IFERROR(VLOOKUP($A50&amp;"_"&amp;$B50,Results_Deltas!$A$2:$P$15000,5,FALSE),"")</f>
        <v/>
      </c>
      <c r="H43" s="38" t="inlineStr">
        <is>
          <t>Blanket (page end)</t>
        </is>
      </c>
      <c r="I43" s="30" t="n"/>
      <c r="J43" s="30" t="n"/>
      <c r="K43" s="30" t="n"/>
      <c r="L43" s="30" t="inlineStr">
        <is>
          <t>NO</t>
        </is>
      </c>
      <c r="M43" s="30" t="n">
        <v>-5.476712020631097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OI_CONFIRM_MIN_PRICE_PCT</t>
        </is>
      </c>
      <c r="B44" s="73" t="inlineStr">
        <is>
          <t>0.5</t>
        </is>
      </c>
      <c r="C44" s="38" t="n"/>
      <c r="D44" s="38" t="inlineStr">
        <is>
          <t>ENTRY, GLOBAL_CHECK, STOCKS_EXIT</t>
        </is>
      </c>
      <c r="E44" s="38">
        <f>IF(G62="",E61,IF(G62&gt;0,E61+G62,E61))</f>
        <v/>
      </c>
      <c r="F44" s="30" t="n"/>
      <c r="G44" s="38">
        <f>IFERROR(VLOOKUP($A62&amp;"_"&amp;$B62,Results_Deltas!$A$2:$P$15000,5,FALSE),"")</f>
        <v/>
      </c>
      <c r="H44" s="38" t="inlineStr">
        <is>
          <t>Blanket (page end)</t>
        </is>
      </c>
      <c r="I44" s="30" t="n"/>
      <c r="J44" s="30" t="n"/>
      <c r="K44" s="30" t="n"/>
      <c r="L44" s="30" t="inlineStr">
        <is>
          <t>NO</t>
        </is>
      </c>
      <c r="M44" s="30" t="n">
        <v>-5.467307217184922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BANDAID_OFF_LOSER_RECOVER_PCT</t>
        </is>
      </c>
      <c r="B45" s="73" t="inlineStr">
        <is>
          <t>2.0</t>
        </is>
      </c>
      <c r="C45" s="38" t="n"/>
      <c r="D45" s="38" t="inlineStr">
        <is>
          <t>AUGMENT, ENTRY, EXIT, GLOBAL_CHECK, REDUCE, STOCKS_EXIT</t>
        </is>
      </c>
      <c r="E45" s="38">
        <f>IF(G46="",E45,IF(G46&gt;0,E45+G46,E45))</f>
        <v/>
      </c>
      <c r="F45" s="30" t="n"/>
      <c r="G45" s="38">
        <f>IFERROR(VLOOKUP($A46&amp;"_"&amp;$B46,Results_Deltas!$A$2:$P$15000,5,FALSE),"")</f>
        <v/>
      </c>
      <c r="H45" s="38" t="inlineStr">
        <is>
          <t>Blanket (page end)</t>
        </is>
      </c>
      <c r="I45" s="30" t="n"/>
      <c r="J45" s="30" t="n"/>
      <c r="K45" s="30" t="n"/>
      <c r="L45" s="30" t="inlineStr">
        <is>
          <t>NO</t>
        </is>
      </c>
      <c r="M45" s="30" t="n">
        <v>-5.466276654182186</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7" t="inlineStr">
        <is>
          <t>MOVER_THRESHOLD</t>
        </is>
      </c>
      <c r="B46" s="73" t="inlineStr">
        <is>
          <t>6.25</t>
        </is>
      </c>
      <c r="C46" s="38" t="n"/>
      <c r="D46" s="38" t="inlineStr">
        <is>
          <t>ENTRY, GLOBAL_CHECK, STOCKS_EXIT</t>
        </is>
      </c>
      <c r="E46" s="38">
        <f>IF(G64="",E63,IF(G64&gt;0,E63+G64,E63))</f>
        <v/>
      </c>
      <c r="F46" s="30" t="n"/>
      <c r="G46" s="38">
        <f>IFERROR(VLOOKUP($A64&amp;"_"&amp;$B64,Results_Deltas!$A$2:$P$15000,5,FALSE),"")</f>
        <v/>
      </c>
      <c r="H46" s="38" t="inlineStr">
        <is>
          <t>Blanket (page end)</t>
        </is>
      </c>
      <c r="I46" s="30" t="n"/>
      <c r="J46" s="30" t="n"/>
      <c r="K46" s="30" t="n"/>
      <c r="L46" s="30" t="inlineStr">
        <is>
          <t>NO</t>
        </is>
      </c>
      <c r="M46" s="30" t="n">
        <v>-5.456121313794841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7" t="inlineStr">
        <is>
          <t>HTF_DIRECTION_GATE_ENABLED</t>
        </is>
      </c>
      <c r="B47" s="73" t="inlineStr">
        <is>
          <t>True</t>
        </is>
      </c>
      <c r="C47" s="38" t="n"/>
      <c r="D47" s="38" t="inlineStr">
        <is>
          <t>ENTRY, GLOBAL_CHECK, STOCKS_EXIT</t>
        </is>
      </c>
      <c r="E47" s="38">
        <f>IF(G65="",E64,IF(G65&gt;0,E64+G65,E64))</f>
        <v/>
      </c>
      <c r="F47" s="30" t="n"/>
      <c r="G47" s="38">
        <f>IFERROR(VLOOKUP($A65&amp;"_"&amp;$B65,Results_Deltas!$A$2:$P$15000,5,FALSE),"")</f>
        <v/>
      </c>
      <c r="H47" s="38" t="inlineStr">
        <is>
          <t>Blanket (page end)</t>
        </is>
      </c>
      <c r="I47" s="30" t="n"/>
      <c r="J47" s="30" t="n"/>
      <c r="K47" s="30" t="n"/>
      <c r="L47" s="30" t="inlineStr">
        <is>
          <t>NO</t>
        </is>
      </c>
      <c r="M47" s="30" t="n">
        <v>-5.441924906647873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FG_GREED_THRESHOLD</t>
        </is>
      </c>
      <c r="B48" s="73" t="inlineStr">
        <is>
          <t>37.5</t>
        </is>
      </c>
      <c r="C48" s="38" t="n"/>
      <c r="D48" s="38" t="inlineStr">
        <is>
          <t>GLOBAL_CHECK, STOCKS_EXIT</t>
        </is>
      </c>
      <c r="E48" s="38">
        <f>IF(G55="",E54,IF(G55&gt;0,E54+G55,E54))</f>
        <v/>
      </c>
      <c r="F48" s="30" t="n"/>
      <c r="G48" s="38">
        <f>IFERROR(VLOOKUP($A55&amp;"_"&amp;$B55,Results_Deltas!$A$2:$P$15000,5,FALSE),"")</f>
        <v/>
      </c>
      <c r="H48" s="38" t="inlineStr">
        <is>
          <t>Blanket (page end)</t>
        </is>
      </c>
      <c r="I48" s="30" t="n"/>
      <c r="J48" s="30" t="n"/>
      <c r="K48" s="30" t="n"/>
      <c r="L48" s="30" t="inlineStr">
        <is>
          <t>NO</t>
        </is>
      </c>
      <c r="M48" s="30" t="n">
        <v>-5.43435126841362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DC_MOMENT_STRONG_THRESHOLD</t>
        </is>
      </c>
      <c r="B49" s="73" t="inlineStr">
        <is>
          <t>50</t>
        </is>
      </c>
      <c r="C49" s="38" t="n"/>
      <c r="D49" s="38" t="inlineStr">
        <is>
          <t>ENTRY, GLOBAL_CHECK, STOCKS_EXIT</t>
        </is>
      </c>
      <c r="E49" s="38">
        <f>IF(G56="",E55,IF(G56&gt;0,E55+G56,E55))</f>
        <v/>
      </c>
      <c r="F49" s="30" t="n"/>
      <c r="G49" s="38">
        <f>IFERROR(VLOOKUP($A56&amp;"_"&amp;$B56,Results_Deltas!$A$2:$P$15000,5,FALSE),"")</f>
        <v/>
      </c>
      <c r="H49" s="38" t="inlineStr">
        <is>
          <t>Blanket (page end)</t>
        </is>
      </c>
      <c r="I49" s="30" t="n"/>
      <c r="J49" s="30" t="n"/>
      <c r="K49" s="30" t="n"/>
      <c r="L49" s="30" t="inlineStr">
        <is>
          <t>NO</t>
        </is>
      </c>
      <c r="M49" s="30" t="n">
        <v>-5.423553244877742</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MTS_BOTTOM_STRONG_THRESHOLD</t>
        </is>
      </c>
      <c r="B50" s="73" t="inlineStr">
        <is>
          <t>20</t>
        </is>
      </c>
      <c r="C50" s="38" t="n"/>
      <c r="D50" s="38" t="inlineStr">
        <is>
          <t>ENTRY, GLOBAL_CHECK, STOCKS_EXIT</t>
        </is>
      </c>
      <c r="E50" s="38">
        <f>IF(G68="",E67,IF(G68&gt;0,E67+G68,E67))</f>
        <v/>
      </c>
      <c r="F50" s="30" t="n"/>
      <c r="G50" s="38">
        <f>IFERROR(VLOOKUP($A68&amp;"_"&amp;$B68,Results_Deltas!$A$2:$P$15000,5,FALSE),"")</f>
        <v/>
      </c>
      <c r="H50" s="38" t="inlineStr">
        <is>
          <t>Blanket (page end)</t>
        </is>
      </c>
      <c r="I50" s="30" t="n"/>
      <c r="J50" s="30" t="n"/>
      <c r="K50" s="30" t="n"/>
      <c r="L50" s="30" t="inlineStr">
        <is>
          <t>NO</t>
        </is>
      </c>
      <c r="M50" s="30" t="n">
        <v>-5.418647160176737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LH_HL_FILTER_MODE</t>
        </is>
      </c>
      <c r="B51" s="73" t="inlineStr">
        <is>
          <t>STRICT_2BAR_ALT</t>
        </is>
      </c>
      <c r="C51" s="38" t="n"/>
      <c r="D51" s="38" t="inlineStr">
        <is>
          <t>ENTRY, GLOBAL_CHECK, STOCKS_EXIT</t>
        </is>
      </c>
      <c r="E51" s="38">
        <f>IF(G69="",E68,IF(G69&gt;0,E68+G69,E68))</f>
        <v/>
      </c>
      <c r="F51" s="30" t="n"/>
      <c r="G51" s="38">
        <f>IFERROR(VLOOKUP($A69&amp;"_"&amp;$B69,Results_Deltas!$A$2:$P$15000,5,FALSE),"")</f>
        <v/>
      </c>
      <c r="H51" s="38" t="inlineStr">
        <is>
          <t>Blanket (page end)</t>
        </is>
      </c>
      <c r="I51" s="30" t="n"/>
      <c r="J51" s="30" t="n"/>
      <c r="K51" s="30" t="n"/>
      <c r="L51" s="30" t="inlineStr">
        <is>
          <t>NO</t>
        </is>
      </c>
      <c r="M51" s="30" t="n">
        <v>-5.413862154926638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MTS_BOTTOM_BONUS_THRESHOLD</t>
        </is>
      </c>
      <c r="B52" s="73" t="inlineStr">
        <is>
          <t>31.25</t>
        </is>
      </c>
      <c r="C52" s="38" t="n"/>
      <c r="D52" s="38" t="inlineStr">
        <is>
          <t>ENTRY, GLOBAL_CHECK, STOCKS_EXIT</t>
        </is>
      </c>
      <c r="E52" s="38">
        <f>IF(G70="",E69,IF(G70&gt;0,E69+G70,E69))</f>
        <v/>
      </c>
      <c r="F52" s="30" t="n"/>
      <c r="G52" s="38">
        <f>IFERROR(VLOOKUP($A70&amp;"_"&amp;$B70,Results_Deltas!$A$2:$P$15000,5,FALSE),"")</f>
        <v/>
      </c>
      <c r="H52" s="38" t="inlineStr">
        <is>
          <t>Blanket (page end)</t>
        </is>
      </c>
      <c r="I52" s="30" t="n"/>
      <c r="J52" s="30" t="n"/>
      <c r="K52" s="30" t="n"/>
      <c r="L52" s="30" t="inlineStr">
        <is>
          <t>NO</t>
        </is>
      </c>
      <c r="M52" s="30" t="n">
        <v>-5.393625184610795</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HLR_TOP_MIN_TFS</t>
        </is>
      </c>
      <c r="B53" s="73" t="inlineStr">
        <is>
          <t>1</t>
        </is>
      </c>
      <c r="C53" s="38" t="n"/>
      <c r="D53" s="38" t="inlineStr">
        <is>
          <t>GLOBAL_CHECK, REENTRY, STOCKS_EXIT</t>
        </is>
      </c>
      <c r="E53" s="38">
        <f>IF(G71="",E70,IF(G71&gt;0,E70+G71,E70))</f>
        <v/>
      </c>
      <c r="F53" s="30" t="n"/>
      <c r="G53" s="38">
        <f>IFERROR(VLOOKUP($A71&amp;"_"&amp;$B71,Results_Deltas!$A$2:$P$15000,5,FALSE),"")</f>
        <v/>
      </c>
      <c r="H53" s="38" t="inlineStr">
        <is>
          <t>Blanket (page end)</t>
        </is>
      </c>
      <c r="I53" s="30" t="n"/>
      <c r="J53" s="30" t="n"/>
      <c r="K53" s="30" t="n"/>
      <c r="L53" s="30" t="inlineStr">
        <is>
          <t>NO</t>
        </is>
      </c>
      <c r="M53" s="30" t="n">
        <v>-5.389902569574273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MTS_BOTTOM_BONUS_THRESHOLD</t>
        </is>
      </c>
      <c r="B54" s="73" t="inlineStr">
        <is>
          <t>12.5</t>
        </is>
      </c>
      <c r="C54" s="38" t="n"/>
      <c r="D54" s="38" t="inlineStr">
        <is>
          <t>ENTRY, GLOBAL_CHECK, STOCKS_EXIT</t>
        </is>
      </c>
      <c r="E54" s="38">
        <f>IF(G72="",E71,IF(G72&gt;0,E71+G72,E71))</f>
        <v/>
      </c>
      <c r="F54" s="30" t="n"/>
      <c r="G54" s="38">
        <f>IFERROR(VLOOKUP($A72&amp;"_"&amp;$B72,Results_Deltas!$A$2:$P$15000,5,FALSE),"")</f>
        <v/>
      </c>
      <c r="H54" s="38" t="inlineStr">
        <is>
          <t>Blanket (page end)</t>
        </is>
      </c>
      <c r="I54" s="30" t="n"/>
      <c r="J54" s="30" t="n"/>
      <c r="K54" s="30" t="n"/>
      <c r="L54" s="30" t="inlineStr">
        <is>
          <t>NO</t>
        </is>
      </c>
      <c r="M54" s="30" t="n">
        <v>-5.370032687776868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OI_CONFIRM_MIN_PRICE_PCT</t>
        </is>
      </c>
      <c r="B55" s="73" t="inlineStr">
        <is>
          <t>1.0</t>
        </is>
      </c>
      <c r="C55" s="38" t="n"/>
      <c r="D55" s="38" t="inlineStr">
        <is>
          <t>ENTRY, GLOBAL_CHECK, STOCKS_EXIT</t>
        </is>
      </c>
      <c r="E55" s="38">
        <f>IF(G73="",E72,IF(G73&gt;0,E72+G73,E72))</f>
        <v/>
      </c>
      <c r="F55" s="30" t="n"/>
      <c r="G55" s="38">
        <f>IFERROR(VLOOKUP($A73&amp;"_"&amp;$B73,Results_Deltas!$A$2:$P$15000,5,FALSE),"")</f>
        <v/>
      </c>
      <c r="H55" s="38" t="inlineStr">
        <is>
          <t>Blanket (page end)</t>
        </is>
      </c>
      <c r="I55" s="30" t="n"/>
      <c r="J55" s="30" t="n"/>
      <c r="K55" s="30" t="n"/>
      <c r="L55" s="30" t="inlineStr">
        <is>
          <t>NO</t>
        </is>
      </c>
      <c r="M55" s="30" t="n">
        <v>-5.367415854918237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MOVER_THRESHOLD</t>
        </is>
      </c>
      <c r="B56" s="73" t="inlineStr">
        <is>
          <t>3.75</t>
        </is>
      </c>
      <c r="C56" s="38" t="n"/>
      <c r="D56" s="38" t="inlineStr">
        <is>
          <t>ENTRY, GLOBAL_CHECK, STOCKS_EXIT</t>
        </is>
      </c>
      <c r="E56" s="38">
        <f>IF(G74="",E73,IF(G74&gt;0,E73+G74,E73))</f>
        <v/>
      </c>
      <c r="F56" s="30" t="n"/>
      <c r="G56" s="38">
        <f>IFERROR(VLOOKUP($A74&amp;"_"&amp;$B74,Results_Deltas!$A$2:$P$15000,5,FALSE),"")</f>
        <v/>
      </c>
      <c r="H56" s="38" t="inlineStr">
        <is>
          <t>Blanket (page end)</t>
        </is>
      </c>
      <c r="I56" s="30" t="n"/>
      <c r="J56" s="30" t="n"/>
      <c r="K56" s="30" t="n"/>
      <c r="L56" s="30" t="inlineStr">
        <is>
          <t>NO</t>
        </is>
      </c>
      <c r="M56" s="30" t="n">
        <v>-5.356909273176221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HLR_SMA_BAND_PCT</t>
        </is>
      </c>
      <c r="B57" s="73" t="inlineStr">
        <is>
          <t>1.0</t>
        </is>
      </c>
      <c r="C57" s="38" t="n"/>
      <c r="D57" s="38" t="inlineStr">
        <is>
          <t>ENTRY, GLOBAL_CHECK, STOCKS_EXIT</t>
        </is>
      </c>
      <c r="E57" s="38">
        <f>IF(G75="",E74,IF(G75&gt;0,E74+G75,E74))</f>
        <v/>
      </c>
      <c r="F57" s="30" t="n"/>
      <c r="G57" s="38">
        <f>IFERROR(VLOOKUP($A75&amp;"_"&amp;$B75,Results_Deltas!$A$2:$P$15000,5,FALSE),"")</f>
        <v/>
      </c>
      <c r="H57" s="38" t="inlineStr">
        <is>
          <t>Blanket (page end)</t>
        </is>
      </c>
      <c r="I57" s="30" t="n"/>
      <c r="J57" s="30" t="n"/>
      <c r="K57" s="30" t="n"/>
      <c r="L57" s="30" t="inlineStr">
        <is>
          <t>NO</t>
        </is>
      </c>
      <c r="M57" s="30" t="n">
        <v>-5.356692441064705</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FG_FEAR_THRESHOLD</t>
        </is>
      </c>
      <c r="B58" s="73" t="inlineStr">
        <is>
          <t>31.25</t>
        </is>
      </c>
      <c r="C58" s="38" t="n"/>
      <c r="D58" s="38" t="inlineStr">
        <is>
          <t>GLOBAL_CHECK, STOCKS_EXIT</t>
        </is>
      </c>
      <c r="E58" s="38">
        <f>IF(G65="",E64,IF(G65&gt;0,E64+G65,E64))</f>
        <v/>
      </c>
      <c r="F58" s="30" t="n"/>
      <c r="G58" s="38">
        <f>IFERROR(VLOOKUP($A65&amp;"_"&amp;$B65,Results_Deltas!$A$2:$P$15000,5,FALSE),"")</f>
        <v/>
      </c>
      <c r="H58" s="38" t="inlineStr">
        <is>
          <t>Blanket (page end)</t>
        </is>
      </c>
      <c r="I58" s="30" t="n"/>
      <c r="J58" s="30" t="n"/>
      <c r="K58" s="30" t="n"/>
      <c r="L58" s="30" t="inlineStr">
        <is>
          <t>NO</t>
        </is>
      </c>
      <c r="M58" s="30" t="n">
        <v>-5.343088781276605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FG_FEAR_THRESHOLD</t>
        </is>
      </c>
      <c r="B59" s="73" t="inlineStr">
        <is>
          <t>18.75</t>
        </is>
      </c>
      <c r="C59" s="38" t="n"/>
      <c r="D59" s="38" t="inlineStr">
        <is>
          <t>GLOBAL_CHECK, STOCKS_EXIT</t>
        </is>
      </c>
      <c r="E59" s="38">
        <f>IF(G66="",E65,IF(G66&gt;0,E65+G66,E65))</f>
        <v/>
      </c>
      <c r="F59" s="30" t="n"/>
      <c r="G59" s="38">
        <f>IFERROR(VLOOKUP($A66&amp;"_"&amp;$B66,Results_Deltas!$A$2:$P$15000,5,FALSE),"")</f>
        <v/>
      </c>
      <c r="H59" s="38" t="inlineStr">
        <is>
          <t>Blanket (page end)</t>
        </is>
      </c>
      <c r="I59" s="30" t="n"/>
      <c r="J59" s="30" t="n"/>
      <c r="K59" s="30" t="n"/>
      <c r="L59" s="30" t="inlineStr">
        <is>
          <t>NO</t>
        </is>
      </c>
      <c r="M59" s="30" t="n">
        <v>-5.341736449748525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HA_WICK_QUALITY_SCORE</t>
        </is>
      </c>
      <c r="B60" s="73" t="inlineStr">
        <is>
          <t>15_ALT</t>
        </is>
      </c>
      <c r="C60" s="38" t="n"/>
      <c r="D60" s="38" t="inlineStr">
        <is>
          <t>ENTRY, GLOBAL_CHECK, STOCKS_EXIT</t>
        </is>
      </c>
      <c r="E60" s="38">
        <f>IF(G78="",E77,IF(G78&gt;0,E77+G78,E77))</f>
        <v/>
      </c>
      <c r="F60" s="30" t="n"/>
      <c r="G60" s="38">
        <f>IFERROR(VLOOKUP($A78&amp;"_"&amp;$B78,Results_Deltas!$A$2:$P$15000,5,FALSE),"")</f>
        <v/>
      </c>
      <c r="H60" s="38" t="inlineStr">
        <is>
          <t>Blanket (page end)</t>
        </is>
      </c>
      <c r="I60" s="30" t="n"/>
      <c r="J60" s="30" t="n"/>
      <c r="K60" s="30" t="n"/>
      <c r="L60" s="30" t="inlineStr">
        <is>
          <t>NO</t>
        </is>
      </c>
      <c r="M60" s="30" t="n">
        <v>-5.333646754435088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FG_FEAR_THRESHOLD</t>
        </is>
      </c>
      <c r="B61" s="73" t="inlineStr">
        <is>
          <t>12.5</t>
        </is>
      </c>
      <c r="C61" s="38" t="n"/>
      <c r="D61" s="38" t="inlineStr">
        <is>
          <t>GLOBAL_CHECK, STOCKS_EXIT</t>
        </is>
      </c>
      <c r="E61" s="38">
        <f>IF(G68="",E67,IF(G68&gt;0,E67+G68,E67))</f>
        <v/>
      </c>
      <c r="F61" s="30" t="n"/>
      <c r="G61" s="38">
        <f>IFERROR(VLOOKUP($A68&amp;"_"&amp;$B68,Results_Deltas!$A$2:$P$15000,5,FALSE),"")</f>
        <v/>
      </c>
      <c r="H61" s="38" t="inlineStr">
        <is>
          <t>Blanket (page end)</t>
        </is>
      </c>
      <c r="I61" s="30" t="n"/>
      <c r="J61" s="30" t="n"/>
      <c r="K61" s="30" t="n"/>
      <c r="L61" s="30" t="inlineStr">
        <is>
          <t>NO</t>
        </is>
      </c>
      <c r="M61" s="30" t="n">
        <v>-5.318459052831547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MTF_GR_MIN_IND</t>
        </is>
      </c>
      <c r="B62" s="73" t="inlineStr">
        <is>
          <t>5_ALT</t>
        </is>
      </c>
      <c r="C62" s="38" t="n"/>
      <c r="D62" s="38" t="inlineStr">
        <is>
          <t>GLOBAL_CHECK, STOCKS_EXIT</t>
        </is>
      </c>
      <c r="E62" s="38">
        <f>IF(G80="",E79,IF(G80&gt;0,E79+G80,E79))</f>
        <v/>
      </c>
      <c r="F62" s="30" t="n"/>
      <c r="G62" s="38">
        <f>IFERROR(VLOOKUP($A80&amp;"_"&amp;$B80,Results_Deltas!$A$2:$P$15000,5,FALSE),"")</f>
        <v/>
      </c>
      <c r="H62" s="38" t="inlineStr">
        <is>
          <t>Blanket (page end)</t>
        </is>
      </c>
      <c r="I62" s="30" t="n"/>
      <c r="J62" s="30" t="n"/>
      <c r="K62" s="30" t="n"/>
      <c r="L62" s="30" t="inlineStr">
        <is>
          <t>NO</t>
        </is>
      </c>
      <c r="M62" s="30" t="n">
        <v>-5.281982239966336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MTF_GR_MIN_IND</t>
        </is>
      </c>
      <c r="B63" s="73" t="inlineStr">
        <is>
          <t>5</t>
        </is>
      </c>
      <c r="C63" s="38" t="n"/>
      <c r="D63" s="38" t="inlineStr">
        <is>
          <t>GLOBAL_CHECK, STOCKS_EXIT</t>
        </is>
      </c>
      <c r="E63" s="38">
        <f>IF(G81="",E80,IF(G81&gt;0,E80+G81,E80))</f>
        <v/>
      </c>
      <c r="F63" s="30" t="n"/>
      <c r="G63" s="38">
        <f>IFERROR(VLOOKUP($A81&amp;"_"&amp;$B81,Results_Deltas!$A$2:$P$15000,5,FALSE),"")</f>
        <v/>
      </c>
      <c r="H63" s="38" t="inlineStr">
        <is>
          <t>Blanket (page end)</t>
        </is>
      </c>
      <c r="I63" s="30" t="n"/>
      <c r="J63" s="30" t="n"/>
      <c r="K63" s="30" t="n"/>
      <c r="L63" s="30" t="inlineStr">
        <is>
          <t>NO</t>
        </is>
      </c>
      <c r="M63" s="30" t="n">
        <v>-5.274505301826879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EMA_BLANKET_FILTER_MIN_TFS</t>
        </is>
      </c>
      <c r="B64" s="73" t="inlineStr">
        <is>
          <t>0</t>
        </is>
      </c>
      <c r="C64" s="38" t="n"/>
      <c r="D64" s="38" t="inlineStr">
        <is>
          <t>GLOBAL_CHECK</t>
        </is>
      </c>
      <c r="E64" s="38">
        <f>IF(G71="",E70,IF(G71&gt;0,E70+G71,E70))</f>
        <v/>
      </c>
      <c r="F64" s="30" t="n"/>
      <c r="G64" s="38">
        <f>IFERROR(VLOOKUP($A71&amp;"_"&amp;$B71,Results_Deltas!$A$2:$P$15000,5,FALSE),"")</f>
        <v/>
      </c>
      <c r="H64" s="38" t="inlineStr">
        <is>
          <t>Blanket (page end)</t>
        </is>
      </c>
      <c r="I64" s="30" t="n"/>
      <c r="J64" s="30" t="n"/>
      <c r="K64" s="30" t="n"/>
      <c r="L64" s="30" t="inlineStr">
        <is>
          <t>NO</t>
        </is>
      </c>
      <c r="M64" s="30" t="n">
        <v>-5.270054762517329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FG_GREED_THRESHOLD</t>
        </is>
      </c>
      <c r="B65" s="73" t="inlineStr">
        <is>
          <t>93.75</t>
        </is>
      </c>
      <c r="C65" s="38" t="n"/>
      <c r="D65" s="38" t="inlineStr">
        <is>
          <t>GLOBAL_CHECK, STOCKS_EXIT</t>
        </is>
      </c>
      <c r="E65" s="38">
        <f>IF(G72="",E71,IF(G72&gt;0,E71+G72,E71))</f>
        <v/>
      </c>
      <c r="F65" s="30" t="n"/>
      <c r="G65" s="38">
        <f>IFERROR(VLOOKUP($A72&amp;"_"&amp;$B72,Results_Deltas!$A$2:$P$15000,5,FALSE),"")</f>
        <v/>
      </c>
      <c r="H65" s="38" t="inlineStr">
        <is>
          <t>Blanket (page end)</t>
        </is>
      </c>
      <c r="I65" s="30" t="n"/>
      <c r="J65" s="30" t="n"/>
      <c r="K65" s="30" t="n"/>
      <c r="L65" s="30" t="inlineStr">
        <is>
          <t>NO</t>
        </is>
      </c>
      <c r="M65" s="30" t="n">
        <v>-5.256989299068076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MTS_BOTTOM_STRONG_THRESHOLD</t>
        </is>
      </c>
      <c r="B66" s="73" t="inlineStr">
        <is>
          <t>50</t>
        </is>
      </c>
      <c r="C66" s="38" t="n"/>
      <c r="D66" s="38" t="inlineStr">
        <is>
          <t>ENTRY, GLOBAL_CHECK, STOCKS_EXIT</t>
        </is>
      </c>
      <c r="E66" s="38">
        <f>IF(G84="",E83,IF(G84&gt;0,E83+G84,E83))</f>
        <v/>
      </c>
      <c r="F66" s="30" t="n"/>
      <c r="G66" s="38">
        <f>IFERROR(VLOOKUP($A84&amp;"_"&amp;$B84,Results_Deltas!$A$2:$P$15000,5,FALSE),"")</f>
        <v/>
      </c>
      <c r="H66" s="38" t="inlineStr">
        <is>
          <t>Blanket (page end)</t>
        </is>
      </c>
      <c r="I66" s="30" t="n"/>
      <c r="J66" s="30" t="n"/>
      <c r="K66" s="30" t="n"/>
      <c r="L66" s="30" t="inlineStr">
        <is>
          <t>NO</t>
        </is>
      </c>
      <c r="M66" s="30" t="n">
        <v>-5.239052348417709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HLR_SMA_BAND_PCT</t>
        </is>
      </c>
      <c r="B67" s="73" t="inlineStr">
        <is>
          <t>0.5</t>
        </is>
      </c>
      <c r="C67" s="38" t="n"/>
      <c r="D67" s="38" t="inlineStr">
        <is>
          <t>ENTRY, GLOBAL_CHECK, STOCKS_EXIT</t>
        </is>
      </c>
      <c r="E67" s="38">
        <f>IF(G85="",E84,IF(G85&gt;0,E84+G85,E84))</f>
        <v/>
      </c>
      <c r="F67" s="30" t="n"/>
      <c r="G67" s="38">
        <f>IFERROR(VLOOKUP($A85&amp;"_"&amp;$B85,Results_Deltas!$A$2:$P$15000,5,FALSE),"")</f>
        <v/>
      </c>
      <c r="H67" s="38" t="inlineStr">
        <is>
          <t>Blanket (page end)</t>
        </is>
      </c>
      <c r="I67" s="30" t="n"/>
      <c r="J67" s="30" t="n"/>
      <c r="K67" s="30" t="n"/>
      <c r="L67" s="30" t="inlineStr">
        <is>
          <t>NO</t>
        </is>
      </c>
      <c r="M67" s="30" t="n">
        <v>-5.233940584918547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9" t="inlineStr">
        <is>
          <t>OI_CONFIRM_MIN_CHANGE_PCT</t>
        </is>
      </c>
      <c r="B68" s="73" t="inlineStr">
        <is>
          <t>0.5</t>
        </is>
      </c>
      <c r="C68" s="38" t="n"/>
      <c r="D68" s="38" t="inlineStr">
        <is>
          <t>ENTRY, GLOBAL_CHECK, STOCKS_EXIT</t>
        </is>
      </c>
      <c r="E68" s="38">
        <f>IF(G86="",E85,IF(G86&gt;0,E85+G86,E85))</f>
        <v/>
      </c>
      <c r="F68" s="30" t="n"/>
      <c r="G68" s="38">
        <f>IFERROR(VLOOKUP($A86&amp;"_"&amp;$B86,Results_Deltas!$A$2:$P$15000,5,FALSE),"")</f>
        <v/>
      </c>
      <c r="H68" s="38" t="inlineStr">
        <is>
          <t>Blanket (page end)</t>
        </is>
      </c>
      <c r="I68" s="30" t="n"/>
      <c r="J68" s="30" t="n"/>
      <c r="K68" s="30" t="n"/>
      <c r="L68" s="30" t="inlineStr">
        <is>
          <t>YES</t>
        </is>
      </c>
      <c r="M68" s="30" t="n">
        <v>-5.230793778949453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DUP_GUARD_FILTER_TF</t>
        </is>
      </c>
      <c r="B69" s="73" t="inlineStr">
        <is>
          <t>D</t>
        </is>
      </c>
      <c r="C69" s="38" t="n"/>
      <c r="D69" s="38" t="inlineStr">
        <is>
          <t>GLOBAL_CHECK</t>
        </is>
      </c>
      <c r="E69" s="38">
        <f>IF(G76="",E75,IF(G76&gt;0,E75+G76,E75))</f>
        <v/>
      </c>
      <c r="F69" s="30" t="n"/>
      <c r="G69" s="38">
        <f>IFERROR(VLOOKUP($A76&amp;"_"&amp;$B76,Results_Deltas!$A$2:$P$15000,5,FALSE),"")</f>
        <v/>
      </c>
      <c r="H69" s="38" t="inlineStr">
        <is>
          <t>Blanket (page end)</t>
        </is>
      </c>
      <c r="I69" s="30" t="n"/>
      <c r="J69" s="30" t="n"/>
      <c r="K69" s="30" t="n"/>
      <c r="L69" s="30" t="inlineStr">
        <is>
          <t>NO</t>
        </is>
      </c>
      <c r="M69" s="30" t="n">
        <v>-5.224779151914499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MTS_BOTTOM_STRONG_THRESHOLD</t>
        </is>
      </c>
      <c r="B70" s="73" t="inlineStr">
        <is>
          <t>30</t>
        </is>
      </c>
      <c r="C70" s="38" t="n"/>
      <c r="D70" s="38" t="inlineStr">
        <is>
          <t>ENTRY, GLOBAL_CHECK, STOCKS_EXIT</t>
        </is>
      </c>
      <c r="E70" s="38">
        <f>IF(G88="",E87,IF(G88&gt;0,E87+G88,E87))</f>
        <v/>
      </c>
      <c r="F70" s="30" t="n"/>
      <c r="G70" s="38">
        <f>IFERROR(VLOOKUP($A88&amp;"_"&amp;$B88,Results_Deltas!$A$2:$P$15000,5,FALSE),"")</f>
        <v/>
      </c>
      <c r="H70" s="38" t="inlineStr">
        <is>
          <t>Blanket (page end)</t>
        </is>
      </c>
      <c r="I70" s="30" t="n"/>
      <c r="J70" s="30" t="n"/>
      <c r="K70" s="30" t="n"/>
      <c r="L70" s="30" t="inlineStr">
        <is>
          <t>NO</t>
        </is>
      </c>
      <c r="M70" s="30" t="n">
        <v>-5.210188339534374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BAND_ARROW_ENABLED</t>
        </is>
      </c>
      <c r="B71" s="73" t="inlineStr">
        <is>
          <t>True</t>
        </is>
      </c>
      <c r="C71" s="38" t="n"/>
      <c r="D71" s="38" t="inlineStr">
        <is>
          <t>GLOBAL_CHECK, STOCKS_EXIT</t>
        </is>
      </c>
      <c r="E71" s="38">
        <f>IF(G72="",E71,IF(G72&gt;0,E71+G72,E71))</f>
        <v/>
      </c>
      <c r="F71" s="30" t="n"/>
      <c r="G71" s="38">
        <f>IFERROR(VLOOKUP($A72&amp;"_"&amp;$B72,Results_Deltas!$A$2:$P$15000,5,FALSE),"")</f>
        <v/>
      </c>
      <c r="H71" s="38" t="inlineStr">
        <is>
          <t>Blanket (page end)</t>
        </is>
      </c>
      <c r="I71" s="30" t="n"/>
      <c r="J71" s="30" t="n"/>
      <c r="K71" s="30" t="n"/>
      <c r="L71" s="30" t="inlineStr">
        <is>
          <t>NO</t>
        </is>
      </c>
      <c r="M71" s="30" t="n">
        <v>-5.210118322657095</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9" t="inlineStr">
        <is>
          <t>HLR_TOP_MIN_TFS</t>
        </is>
      </c>
      <c r="B72" s="73" t="inlineStr">
        <is>
          <t>2</t>
        </is>
      </c>
      <c r="C72" s="38" t="n"/>
      <c r="D72" s="38" t="inlineStr">
        <is>
          <t>GLOBAL_CHECK, REENTRY, STOCKS_EXIT</t>
        </is>
      </c>
      <c r="E72" s="38">
        <f>IF(G90="",E89,IF(G90&gt;0,E89+G90,E89))</f>
        <v/>
      </c>
      <c r="F72" s="30" t="n"/>
      <c r="G72" s="38">
        <f>IFERROR(VLOOKUP($A90&amp;"_"&amp;$B90,Results_Deltas!$A$2:$P$15000,5,FALSE),"")</f>
        <v/>
      </c>
      <c r="H72" s="38" t="inlineStr">
        <is>
          <t>Blanket (page end)</t>
        </is>
      </c>
      <c r="I72" s="30" t="n"/>
      <c r="J72" s="30" t="n"/>
      <c r="K72" s="30" t="n"/>
      <c r="L72" s="30" t="inlineStr">
        <is>
          <t>YES</t>
        </is>
      </c>
      <c r="M72" s="30" t="n">
        <v>-5.199352772613969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HA_WICK_QUALITY_TF</t>
        </is>
      </c>
      <c r="B73" s="73" t="inlineStr">
        <is>
          <t>4h</t>
        </is>
      </c>
      <c r="C73" s="38" t="n"/>
      <c r="D73" s="38" t="inlineStr">
        <is>
          <t>ENTRY, GLOBAL_CHECK, STOCKS_EXIT</t>
        </is>
      </c>
      <c r="E73" s="38">
        <f>IF(G91="",E90,IF(G91&gt;0,E90+G91,E90))</f>
        <v/>
      </c>
      <c r="F73" s="30" t="n"/>
      <c r="G73" s="38">
        <f>IFERROR(VLOOKUP($A91&amp;"_"&amp;$B91,Results_Deltas!$A$2:$P$15000,5,FALSE),"")</f>
        <v/>
      </c>
      <c r="H73" s="38" t="inlineStr">
        <is>
          <t>Blanket (page end)</t>
        </is>
      </c>
      <c r="I73" s="30" t="n"/>
      <c r="J73" s="30" t="n"/>
      <c r="K73" s="30" t="n"/>
      <c r="L73" s="30" t="inlineStr">
        <is>
          <t>NO</t>
        </is>
      </c>
      <c r="M73" s="30" t="n">
        <v>-5.155910617592325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BANDAID_OFF_LOSER_RECOVER_PCT</t>
        </is>
      </c>
      <c r="B74" s="73" t="inlineStr">
        <is>
          <t>0.5</t>
        </is>
      </c>
      <c r="C74" s="38" t="n"/>
      <c r="D74" s="38" t="inlineStr">
        <is>
          <t>AUGMENT, ENTRY, EXIT, GLOBAL_CHECK, REDUCE, STOCKS_EXIT</t>
        </is>
      </c>
      <c r="E74" s="38">
        <f>IF(G75="",E74,IF(G75&gt;0,E74+G75,E74))</f>
        <v/>
      </c>
      <c r="F74" s="30" t="n"/>
      <c r="G74" s="38">
        <f>IFERROR(VLOOKUP($A75&amp;"_"&amp;$B75,Results_Deltas!$A$2:$P$15000,5,FALSE),"")</f>
        <v/>
      </c>
      <c r="H74" s="38" t="inlineStr">
        <is>
          <t>Blanket (page end)</t>
        </is>
      </c>
      <c r="I74" s="30" t="n"/>
      <c r="J74" s="30" t="n"/>
      <c r="K74" s="30" t="n"/>
      <c r="L74" s="30" t="inlineStr">
        <is>
          <t>NO</t>
        </is>
      </c>
      <c r="M74" s="30" t="n">
        <v>-5.129567699818521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ADX_RANGING_THRESHOLD</t>
        </is>
      </c>
      <c r="B75" s="73" t="inlineStr">
        <is>
          <t>25</t>
        </is>
      </c>
      <c r="C75" s="38" t="n"/>
      <c r="D75" s="38" t="inlineStr">
        <is>
          <t>ENTRY, GLOBAL_CHECK, STOCKS_EXIT</t>
        </is>
      </c>
      <c r="E75" s="38">
        <f>IF(G76="",E75,IF(G76&gt;0,E75+G76,E75))</f>
        <v/>
      </c>
      <c r="F75" s="30" t="n"/>
      <c r="G75" s="38">
        <f>IFERROR(VLOOKUP($A76&amp;"_"&amp;$B76,Results_Deltas!$A$2:$P$15000,5,FALSE),"")</f>
        <v/>
      </c>
      <c r="H75" s="38" t="inlineStr">
        <is>
          <t>Blanket (page end)</t>
        </is>
      </c>
      <c r="I75" s="30" t="n"/>
      <c r="J75" s="30" t="n"/>
      <c r="K75" s="30" t="n"/>
      <c r="L75" s="30" t="inlineStr">
        <is>
          <t>NO</t>
        </is>
      </c>
      <c r="M75" s="30" t="n">
        <v>-5.126064057400789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stocks_long — keep, needs S1 fills (backtest-expert: &lt;30 trades, seek plateaus, punish)</t>
        </is>
      </c>
    </row>
    <row r="76" ht="15.75" customHeight="1" s="67">
      <c r="A76" s="37" t="inlineStr">
        <is>
          <t>HA_WICK_QUALITY_TF</t>
        </is>
      </c>
      <c r="B76" s="73" t="inlineStr">
        <is>
          <t>D</t>
        </is>
      </c>
      <c r="C76" s="38" t="n"/>
      <c r="D76" s="38" t="inlineStr">
        <is>
          <t>ENTRY, GLOBAL_CHECK, STOCKS_EXIT</t>
        </is>
      </c>
      <c r="E76" s="38">
        <f>IF(G94="",E93,IF(G94&gt;0,E93+G94,E93))</f>
        <v/>
      </c>
      <c r="F76" s="30" t="n"/>
      <c r="G76" s="38">
        <f>IFERROR(VLOOKUP($A94&amp;"_"&amp;$B94,Results_Deltas!$A$2:$P$15000,5,FALSE),"")</f>
        <v/>
      </c>
      <c r="H76" s="38" t="inlineStr">
        <is>
          <t>Blanket (page end)</t>
        </is>
      </c>
      <c r="I76" s="30" t="n"/>
      <c r="J76" s="30" t="n"/>
      <c r="K76" s="30" t="n"/>
      <c r="L76" s="30" t="inlineStr">
        <is>
          <t>NO</t>
        </is>
      </c>
      <c r="M76" s="30" t="n">
        <v>-5.112434480592658</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9" t="inlineStr">
        <is>
          <t>MOVER_THRESHOLD</t>
        </is>
      </c>
      <c r="B77" s="73" t="inlineStr">
        <is>
          <t>5</t>
        </is>
      </c>
      <c r="C77" s="38" t="n"/>
      <c r="D77" s="38" t="inlineStr">
        <is>
          <t>ENTRY, GLOBAL_CHECK, STOCKS_EXIT</t>
        </is>
      </c>
      <c r="E77" s="38">
        <f>IF(G95="",E94,IF(G95&gt;0,E94+G95,E94))</f>
        <v/>
      </c>
      <c r="F77" s="30" t="n"/>
      <c r="G77" s="38">
        <f>IFERROR(VLOOKUP($A95&amp;"_"&amp;$B95,Results_Deltas!$A$2:$P$15000,5,FALSE),"")</f>
        <v/>
      </c>
      <c r="H77" s="38" t="inlineStr">
        <is>
          <t>Blanket (page end)</t>
        </is>
      </c>
      <c r="I77" s="30" t="n"/>
      <c r="J77" s="30" t="n"/>
      <c r="K77" s="30" t="n"/>
      <c r="L77" s="30" t="inlineStr">
        <is>
          <t>YES</t>
        </is>
      </c>
      <c r="M77" s="30" t="n">
        <v>-5.049945844318146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ADX_RANGING_THRESHOLD</t>
        </is>
      </c>
      <c r="B78" s="73" t="inlineStr">
        <is>
          <t>15</t>
        </is>
      </c>
      <c r="C78" s="38" t="n"/>
      <c r="D78" s="38" t="inlineStr">
        <is>
          <t>ENTRY, GLOBAL_CHECK, STOCKS_EXIT</t>
        </is>
      </c>
      <c r="E78" s="38">
        <f>IF(G79="",E78,IF(G79&gt;0,E78+G79,E78))</f>
        <v/>
      </c>
      <c r="F78" s="30" t="n"/>
      <c r="G78" s="38">
        <f>IFERROR(VLOOKUP($A79&amp;"_"&amp;$B79,Results_Deltas!$A$2:$P$15000,5,FALSE),"")</f>
        <v/>
      </c>
      <c r="H78" s="38" t="inlineStr">
        <is>
          <t>Blanket (page end)</t>
        </is>
      </c>
      <c r="I78" s="30" t="n"/>
      <c r="J78" s="30" t="n"/>
      <c r="K78" s="30" t="n"/>
      <c r="L78" s="30" t="inlineStr">
        <is>
          <t>NO</t>
        </is>
      </c>
      <c r="M78" s="30" t="n">
        <v>-5.017209607987214</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stocks_long — keep, needs S1 fills (backtest-expert: &lt;30 trades, seek plateaus, punish)</t>
        </is>
      </c>
    </row>
    <row r="79" ht="15.75" customHeight="1" s="67">
      <c r="A79" s="37" t="inlineStr">
        <is>
          <t>HLR_SMA_BAND_PCT</t>
        </is>
      </c>
      <c r="B79" s="73" t="inlineStr">
        <is>
          <t>2.0</t>
        </is>
      </c>
      <c r="C79" s="38" t="n"/>
      <c r="D79" s="38" t="inlineStr">
        <is>
          <t>ENTRY, GLOBAL_CHECK, STOCKS_EXIT</t>
        </is>
      </c>
      <c r="E79" s="38">
        <f>IF(G97="",E96,IF(G97&gt;0,E96+G97,E96))</f>
        <v/>
      </c>
      <c r="F79" s="30" t="n"/>
      <c r="G79" s="38">
        <f>IFERROR(VLOOKUP($A97&amp;"_"&amp;$B97,Results_Deltas!$A$2:$P$15000,5,FALSE),"")</f>
        <v/>
      </c>
      <c r="H79" s="38" t="inlineStr">
        <is>
          <t>Blanket (page end)</t>
        </is>
      </c>
      <c r="I79" s="30" t="n"/>
      <c r="J79" s="30" t="n"/>
      <c r="K79" s="30" t="n"/>
      <c r="L79" s="30" t="inlineStr">
        <is>
          <t>NO</t>
        </is>
      </c>
      <c r="M79" s="30" t="n">
        <v>-4.995725613933308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GR_FILTER_VEC_ENABLED</t>
        </is>
      </c>
      <c r="B80" s="73" t="inlineStr">
        <is>
          <t>True</t>
        </is>
      </c>
      <c r="C80" s="38" t="n"/>
      <c r="D80" s="38" t="inlineStr">
        <is>
          <t>GLOBAL_CHECK</t>
        </is>
      </c>
      <c r="E80" s="38">
        <f>IF(G98="",E97,IF(G98&gt;0,E97+G98,E97))</f>
        <v/>
      </c>
      <c r="F80" s="30" t="n"/>
      <c r="G80" s="38">
        <f>IFERROR(VLOOKUP($A98&amp;"_"&amp;$B98,Results_Deltas!$A$2:$P$15000,5,FALSE),"")</f>
        <v/>
      </c>
      <c r="H80" s="38" t="inlineStr">
        <is>
          <t>Blanket (page end)</t>
        </is>
      </c>
      <c r="I80" s="30" t="n"/>
      <c r="J80" s="30" t="n"/>
      <c r="K80" s="30" t="n"/>
      <c r="L80" s="30" t="inlineStr">
        <is>
          <t>NO</t>
        </is>
      </c>
      <c r="M80" s="30" t="n">
        <v>-4.992438734419588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MANDATORY_REENTRY_WT_FILTER_VELOCITY_RATIO</t>
        </is>
      </c>
      <c r="B81" s="73" t="inlineStr">
        <is>
          <t>0.90_ALT</t>
        </is>
      </c>
      <c r="C81" s="38" t="n"/>
      <c r="D81" s="38" t="inlineStr">
        <is>
          <t>GLOBAL_CHECK, STOCKS_EXIT</t>
        </is>
      </c>
      <c r="E81" s="38">
        <f>IF(G99="",E98,IF(G99&gt;0,E98+G99,E98))</f>
        <v/>
      </c>
      <c r="F81" s="30" t="n"/>
      <c r="G81" s="38">
        <f>IFERROR(VLOOKUP($A99&amp;"_"&amp;$B99,Results_Deltas!$A$2:$P$15000,5,FALSE),"")</f>
        <v/>
      </c>
      <c r="H81" s="38" t="inlineStr">
        <is>
          <t>Blanket (page end)</t>
        </is>
      </c>
      <c r="I81" s="30" t="n"/>
      <c r="J81" s="30" t="n"/>
      <c r="K81" s="30" t="n"/>
      <c r="L81" s="30" t="inlineStr">
        <is>
          <t>NO</t>
        </is>
      </c>
      <c r="M81" s="30" t="n">
        <v>-4.958712033840498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9" t="inlineStr">
        <is>
          <t>MTS_BOTTOM_BONUS_THRESHOLD</t>
        </is>
      </c>
      <c r="B82" s="73" t="inlineStr">
        <is>
          <t>25</t>
        </is>
      </c>
      <c r="C82" s="38" t="n"/>
      <c r="D82" s="38" t="inlineStr">
        <is>
          <t>ENTRY, GLOBAL_CHECK, STOCKS_EXIT</t>
        </is>
      </c>
      <c r="E82" s="38">
        <f>IF(G100="",E99,IF(G100&gt;0,E99+G100,E99))</f>
        <v/>
      </c>
      <c r="F82" s="30" t="n"/>
      <c r="G82" s="38">
        <f>IFERROR(VLOOKUP($A100&amp;"_"&amp;$B100,Results_Deltas!$A$2:$P$15000,5,FALSE),"")</f>
        <v/>
      </c>
      <c r="H82" s="38" t="inlineStr">
        <is>
          <t>Blanket (page end)</t>
        </is>
      </c>
      <c r="I82" s="30" t="n"/>
      <c r="J82" s="30" t="n"/>
      <c r="K82" s="30" t="n"/>
      <c r="L82" s="30" t="inlineStr">
        <is>
          <t>YES</t>
        </is>
      </c>
      <c r="M82" s="30" t="n">
        <v>-4.942243856130448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9" t="inlineStr">
        <is>
          <t>HA_WICK_QUALITY_TF</t>
        </is>
      </c>
      <c r="B83" s="73" t="inlineStr">
        <is>
          <t>1h</t>
        </is>
      </c>
      <c r="C83" s="38" t="n"/>
      <c r="D83" s="38" t="inlineStr">
        <is>
          <t>ENTRY, GLOBAL_CHECK, STOCKS_EXIT</t>
        </is>
      </c>
      <c r="E83" s="38">
        <f>IF(G101="",E100,IF(G101&gt;0,E100+G101,E100))</f>
        <v/>
      </c>
      <c r="F83" s="30" t="n"/>
      <c r="G83" s="38">
        <f>IFERROR(VLOOKUP($A101&amp;"_"&amp;$B101,Results_Deltas!$A$2:$P$15000,5,FALSE),"")</f>
        <v/>
      </c>
      <c r="H83" s="38" t="inlineStr">
        <is>
          <t>Blanket (page end)</t>
        </is>
      </c>
      <c r="I83" s="30" t="n"/>
      <c r="J83" s="30" t="n"/>
      <c r="K83" s="30" t="n"/>
      <c r="L83" s="30" t="inlineStr">
        <is>
          <t>YES</t>
        </is>
      </c>
      <c r="M83" s="30" t="n">
        <v>-4.936051502543831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CRYPTO_SPIKE_FADE_THRESHOLD_PCT</t>
        </is>
      </c>
      <c r="B84" s="73" t="inlineStr">
        <is>
          <t>7.5</t>
        </is>
      </c>
      <c r="C84" s="38" t="n"/>
      <c r="D84" s="38" t="inlineStr">
        <is>
          <t>GLOBAL_CHECK, STOCKS_EXIT</t>
        </is>
      </c>
      <c r="E84" s="38">
        <f>IF(G91="",E90,IF(G91&gt;0,E90+G91,E90))</f>
        <v/>
      </c>
      <c r="F84" s="30" t="n"/>
      <c r="G84" s="38">
        <f>IFERROR(VLOOKUP($A91&amp;"_"&amp;$B91,Results_Deltas!$A$2:$P$15000,5,FALSE),"")</f>
        <v/>
      </c>
      <c r="H84" s="38" t="inlineStr">
        <is>
          <t>Blanket (page end)</t>
        </is>
      </c>
      <c r="I84" s="30" t="n"/>
      <c r="J84" s="30" t="n"/>
      <c r="K84" s="30" t="n"/>
      <c r="L84" s="30" t="inlineStr">
        <is>
          <t>NO</t>
        </is>
      </c>
      <c r="M84" s="30" t="n">
        <v>-4.915417347371848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EMA_BLANKET_FILTER_MIN_TFS</t>
        </is>
      </c>
      <c r="B85" s="73" t="inlineStr">
        <is>
          <t>2</t>
        </is>
      </c>
      <c r="C85" s="38" t="n"/>
      <c r="D85" s="38" t="inlineStr">
        <is>
          <t>GLOBAL_CHECK</t>
        </is>
      </c>
      <c r="E85" s="38">
        <f>IF(G92="",E91,IF(G92&gt;0,E91+G92,E91))</f>
        <v/>
      </c>
      <c r="F85" s="30" t="n"/>
      <c r="G85" s="38">
        <f>IFERROR(VLOOKUP($A92&amp;"_"&amp;$B92,Results_Deltas!$A$2:$P$15000,5,FALSE),"")</f>
        <v/>
      </c>
      <c r="H85" s="38" t="inlineStr">
        <is>
          <t>Blanket (page end)</t>
        </is>
      </c>
      <c r="I85" s="30" t="n"/>
      <c r="J85" s="30" t="n"/>
      <c r="K85" s="30" t="n"/>
      <c r="L85" s="30" t="inlineStr">
        <is>
          <t>NO</t>
        </is>
      </c>
      <c r="M85" s="30" t="n">
        <v>-4.901140829299622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MANDATORY_REENTRY_WT_FILTER_MIN_TFS</t>
        </is>
      </c>
      <c r="B86" s="73" t="inlineStr">
        <is>
          <t>3</t>
        </is>
      </c>
      <c r="C86" s="38" t="n"/>
      <c r="D86" s="38" t="inlineStr">
        <is>
          <t>GLOBAL_CHECK, STOCKS_EXIT</t>
        </is>
      </c>
      <c r="E86" s="38">
        <f>IF(G104="",E103,IF(G104&gt;0,E103+G104,E103))</f>
        <v/>
      </c>
      <c r="F86" s="30" t="n"/>
      <c r="G86" s="38">
        <f>IFERROR(VLOOKUP($A104&amp;"_"&amp;$B104,Results_Deltas!$A$2:$P$15000,5,FALSE),"")</f>
        <v/>
      </c>
      <c r="H86" s="38" t="inlineStr">
        <is>
          <t>Blanket (page end)</t>
        </is>
      </c>
      <c r="I86" s="30" t="n"/>
      <c r="J86" s="30" t="n"/>
      <c r="K86" s="30" t="n"/>
      <c r="L86" s="30" t="inlineStr">
        <is>
          <t>NO</t>
        </is>
      </c>
      <c r="M86" s="30" t="n">
        <v>-4.89862986899285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EMA_BLANKET_FILTER_MIN_TFS</t>
        </is>
      </c>
      <c r="B87" s="73" t="inlineStr">
        <is>
          <t>1</t>
        </is>
      </c>
      <c r="C87" s="38" t="n"/>
      <c r="D87" s="38" t="inlineStr">
        <is>
          <t>GLOBAL_CHECK</t>
        </is>
      </c>
      <c r="E87" s="38">
        <f>IF(G94="",E93,IF(G94&gt;0,E93+G94,E93))</f>
        <v/>
      </c>
      <c r="F87" s="30" t="n"/>
      <c r="G87" s="38">
        <f>IFERROR(VLOOKUP($A94&amp;"_"&amp;$B94,Results_Deltas!$A$2:$P$15000,5,FALSE),"")</f>
        <v/>
      </c>
      <c r="H87" s="38" t="inlineStr">
        <is>
          <t>Blanket (page end)</t>
        </is>
      </c>
      <c r="I87" s="30" t="n"/>
      <c r="J87" s="30" t="n"/>
      <c r="K87" s="30" t="n"/>
      <c r="L87" s="30" t="inlineStr">
        <is>
          <t>NO</t>
        </is>
      </c>
      <c r="M87" s="30" t="n">
        <v>-4.887771910199159</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CRYPTO_SPIKE_FADE_THRESHOLD_PCT</t>
        </is>
      </c>
      <c r="B88" s="73" t="inlineStr">
        <is>
          <t>12.5</t>
        </is>
      </c>
      <c r="C88" s="38" t="n"/>
      <c r="D88" s="38" t="inlineStr">
        <is>
          <t>GLOBAL_CHECK, STOCKS_EXIT</t>
        </is>
      </c>
      <c r="E88" s="38">
        <f>IF(G95="",E94,IF(G95&gt;0,E94+G95,E94))</f>
        <v/>
      </c>
      <c r="F88" s="30" t="n"/>
      <c r="G88" s="38">
        <f>IFERROR(VLOOKUP($A95&amp;"_"&amp;$B95,Results_Deltas!$A$2:$P$15000,5,FALSE),"")</f>
        <v/>
      </c>
      <c r="H88" s="38" t="inlineStr">
        <is>
          <t>Blanket (page end)</t>
        </is>
      </c>
      <c r="I88" s="30" t="n"/>
      <c r="J88" s="30" t="n"/>
      <c r="K88" s="30" t="n"/>
      <c r="L88" s="30" t="inlineStr">
        <is>
          <t>NO</t>
        </is>
      </c>
      <c r="M88" s="30" t="n">
        <v>-4.885737365154641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9" t="inlineStr">
        <is>
          <t>HA_WICK_QUALITY_SCORE</t>
        </is>
      </c>
      <c r="B89" s="73" t="inlineStr">
        <is>
          <t>15</t>
        </is>
      </c>
      <c r="C89" s="38" t="n"/>
      <c r="D89" s="38" t="inlineStr">
        <is>
          <t>ENTRY, GLOBAL_CHECK, STOCKS_EXIT</t>
        </is>
      </c>
      <c r="E89" s="38">
        <f>IF(G107="",E106,IF(G107&gt;0,E106+G107,E106))</f>
        <v/>
      </c>
      <c r="F89" s="30" t="n"/>
      <c r="G89" s="38">
        <f>IFERROR(VLOOKUP($A107&amp;"_"&amp;$B107,Results_Deltas!$A$2:$P$15000,5,FALSE),"")</f>
        <v/>
      </c>
      <c r="H89" s="38" t="inlineStr">
        <is>
          <t>Blanket (page end)</t>
        </is>
      </c>
      <c r="I89" s="30" t="n"/>
      <c r="J89" s="30" t="n"/>
      <c r="K89" s="30" t="n"/>
      <c r="L89" s="30" t="inlineStr">
        <is>
          <t>YES</t>
        </is>
      </c>
      <c r="M89" s="30" t="n">
        <v>-4.882497388009449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9" t="inlineStr">
        <is>
          <t>MTS_BOTTOM_STRONG_THRESHOLD</t>
        </is>
      </c>
      <c r="B90" s="73" t="inlineStr">
        <is>
          <t>40</t>
        </is>
      </c>
      <c r="C90" s="38" t="n"/>
      <c r="D90" s="38" t="inlineStr">
        <is>
          <t>ENTRY, GLOBAL_CHECK, STOCKS_EXIT</t>
        </is>
      </c>
      <c r="E90" s="38">
        <f>IF(G108="",E107,IF(G108&gt;0,E107+G108,E107))</f>
        <v/>
      </c>
      <c r="F90" s="30" t="n"/>
      <c r="G90" s="38">
        <f>IFERROR(VLOOKUP($A108&amp;"_"&amp;$B108,Results_Deltas!$A$2:$P$15000,5,FALSE),"")</f>
        <v/>
      </c>
      <c r="H90" s="38" t="inlineStr">
        <is>
          <t>Blanket (page end)</t>
        </is>
      </c>
      <c r="I90" s="30" t="n"/>
      <c r="J90" s="30" t="n"/>
      <c r="K90" s="30" t="n"/>
      <c r="L90" s="30" t="inlineStr">
        <is>
          <t>YES</t>
        </is>
      </c>
      <c r="M90" s="30" t="n">
        <v>-4.879460770348278</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9" t="inlineStr">
        <is>
          <t>FG_GREED_THRESHOLD</t>
        </is>
      </c>
      <c r="B91" s="73" t="inlineStr">
        <is>
          <t>75</t>
        </is>
      </c>
      <c r="C91" s="38" t="n"/>
      <c r="D91" s="38" t="inlineStr">
        <is>
          <t>GLOBAL_CHECK, STOCKS_EXIT</t>
        </is>
      </c>
      <c r="E91" s="38">
        <f>IF(G98="",E97,IF(G98&gt;0,E97+G98,E97))</f>
        <v/>
      </c>
      <c r="F91" s="30" t="n"/>
      <c r="G91" s="38">
        <f>IFERROR(VLOOKUP($A98&amp;"_"&amp;$B98,Results_Deltas!$A$2:$P$15000,5,FALSE),"")</f>
        <v/>
      </c>
      <c r="H91" s="38" t="inlineStr">
        <is>
          <t>Blanket (page end)</t>
        </is>
      </c>
      <c r="I91" s="30" t="n"/>
      <c r="J91" s="30" t="n"/>
      <c r="K91" s="30" t="n"/>
      <c r="L91" s="30" t="inlineStr">
        <is>
          <t>YES</t>
        </is>
      </c>
      <c r="M91" s="30" t="n">
        <v>-4.87476181076026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EMA_9_21_FILTER_MIN_TFS</t>
        </is>
      </c>
      <c r="B92" s="73" t="inlineStr">
        <is>
          <t>2</t>
        </is>
      </c>
      <c r="C92" s="38" t="n"/>
      <c r="D92" s="38" t="inlineStr">
        <is>
          <t>GLOBAL_CHECK</t>
        </is>
      </c>
      <c r="E92" s="38">
        <f>IF(G99="",E98,IF(G99&gt;0,E98+G99,E98))</f>
        <v/>
      </c>
      <c r="F92" s="30" t="n"/>
      <c r="G92" s="38">
        <f>IFERROR(VLOOKUP($A99&amp;"_"&amp;$B99,Results_Deltas!$A$2:$P$15000,5,FALSE),"")</f>
        <v/>
      </c>
      <c r="H92" s="38" t="inlineStr">
        <is>
          <t>Blanket (page end)</t>
        </is>
      </c>
      <c r="I92" s="30" t="n"/>
      <c r="J92" s="30" t="n"/>
      <c r="K92" s="30" t="n"/>
      <c r="L92" s="30" t="inlineStr">
        <is>
          <t>NO</t>
        </is>
      </c>
      <c r="M92" s="30" t="n">
        <v>-4.871835653650865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GR_FILTER_VEC_MIN_TFS</t>
        </is>
      </c>
      <c r="B93" s="73" t="inlineStr">
        <is>
          <t>1</t>
        </is>
      </c>
      <c r="C93" s="38" t="n"/>
      <c r="D93" s="38" t="inlineStr">
        <is>
          <t>GLOBAL_CHECK</t>
        </is>
      </c>
      <c r="E93" s="38">
        <f>IF(G111="",E110,IF(G111&gt;0,E110+G111,E110))</f>
        <v/>
      </c>
      <c r="F93" s="30" t="n"/>
      <c r="G93" s="38">
        <f>IFERROR(VLOOKUP($A111&amp;"_"&amp;$B111,Results_Deltas!$A$2:$P$15000,5,FALSE),"")</f>
        <v/>
      </c>
      <c r="H93" s="38" t="inlineStr">
        <is>
          <t>Blanket (page end)</t>
        </is>
      </c>
      <c r="I93" s="30" t="n"/>
      <c r="J93" s="30" t="n"/>
      <c r="K93" s="30" t="n"/>
      <c r="L93" s="30" t="inlineStr">
        <is>
          <t>NO</t>
        </is>
      </c>
      <c r="M93" s="30" t="n">
        <v>-4.856743256560553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MANDATORY_REENTRY_WT_FILTER_MIN_TFS</t>
        </is>
      </c>
      <c r="B94" s="73" t="inlineStr">
        <is>
          <t>2</t>
        </is>
      </c>
      <c r="C94" s="38" t="n"/>
      <c r="D94" s="38" t="inlineStr">
        <is>
          <t>GLOBAL_CHECK, STOCKS_EXIT</t>
        </is>
      </c>
      <c r="E94" s="38">
        <f>IF(G112="",E111,IF(G112&gt;0,E111+G112,E111))</f>
        <v/>
      </c>
      <c r="F94" s="30" t="n"/>
      <c r="G94" s="38">
        <f>IFERROR(VLOOKUP($A112&amp;"_"&amp;$B112,Results_Deltas!$A$2:$P$15000,5,FALSE),"")</f>
        <v/>
      </c>
      <c r="H94" s="38" t="inlineStr">
        <is>
          <t>Blanket (page end)</t>
        </is>
      </c>
      <c r="I94" s="30" t="n"/>
      <c r="J94" s="30" t="n"/>
      <c r="K94" s="30" t="n"/>
      <c r="L94" s="30" t="inlineStr">
        <is>
          <t>NO</t>
        </is>
      </c>
      <c r="M94" s="30" t="n">
        <v>-4.84275957007282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7" t="inlineStr">
        <is>
          <t>BANDAID_OFF_LOSER_RECOVER_PCT</t>
        </is>
      </c>
      <c r="B95" s="73" t="inlineStr">
        <is>
          <t>1.0</t>
        </is>
      </c>
      <c r="C95" s="38" t="n"/>
      <c r="D95" s="38" t="inlineStr">
        <is>
          <t>AUGMENT, ENTRY, EXIT, GLOBAL_CHECK, REDUCE, STOCKS_EXIT</t>
        </is>
      </c>
      <c r="E95" s="38">
        <f>IF(G96="",E95,IF(G96&gt;0,E95+G96,E95))</f>
        <v/>
      </c>
      <c r="F95" s="30" t="n"/>
      <c r="G95" s="38">
        <f>IFERROR(VLOOKUP($A96&amp;"_"&amp;$B96,Results_Deltas!$A$2:$P$15000,5,FALSE),"")</f>
        <v/>
      </c>
      <c r="H95" s="38" t="inlineStr">
        <is>
          <t>Blanket (page end)</t>
        </is>
      </c>
      <c r="I95" s="30" t="n"/>
      <c r="J95" s="30" t="n"/>
      <c r="K95" s="30" t="n"/>
      <c r="L95" s="30" t="inlineStr">
        <is>
          <t>NO</t>
        </is>
      </c>
      <c r="M95" s="30" t="n">
        <v>-4.832985240659136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9" t="inlineStr">
        <is>
          <t>DC_MOMENT_STRONG_THRESHOLD</t>
        </is>
      </c>
      <c r="B96" s="73" t="inlineStr">
        <is>
          <t>40</t>
        </is>
      </c>
      <c r="C96" s="38" t="n"/>
      <c r="D96" s="38" t="inlineStr">
        <is>
          <t>ENTRY, GLOBAL_CHECK, STOCKS_EXIT</t>
        </is>
      </c>
      <c r="E96" s="38">
        <f>IF(G103="",E102,IF(G103&gt;0,E102+G103,E102))</f>
        <v/>
      </c>
      <c r="F96" s="30" t="n"/>
      <c r="G96" s="38">
        <f>IFERROR(VLOOKUP($A103&amp;"_"&amp;$B103,Results_Deltas!$A$2:$P$15000,5,FALSE),"")</f>
        <v/>
      </c>
      <c r="H96" s="38" t="inlineStr">
        <is>
          <t>Blanket (page end)</t>
        </is>
      </c>
      <c r="I96" s="30" t="n"/>
      <c r="J96" s="30" t="n"/>
      <c r="K96" s="30" t="n"/>
      <c r="L96" s="30" t="inlineStr">
        <is>
          <t>YES</t>
        </is>
      </c>
      <c r="M96" s="30" t="n">
        <v>-4.799093584200426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9" t="inlineStr">
        <is>
          <t>ADX_RANGING_THRESHOLD</t>
        </is>
      </c>
      <c r="B97" s="73" t="inlineStr">
        <is>
          <t>10</t>
        </is>
      </c>
      <c r="C97" s="38" t="n"/>
      <c r="D97" s="38" t="inlineStr">
        <is>
          <t>ENTRY, GLOBAL_CHECK, STOCKS_EXIT</t>
        </is>
      </c>
      <c r="E97" s="38">
        <f>IF(G98="",E97,IF(G98&gt;0,E97+G98,E97))</f>
        <v/>
      </c>
      <c r="F97" s="30" t="n"/>
      <c r="G97" s="38">
        <f>IFERROR(VLOOKUP($A98&amp;"_"&amp;$B98,Results_Deltas!$A$2:$P$15000,5,FALSE),"")</f>
        <v/>
      </c>
      <c r="H97" s="38" t="inlineStr">
        <is>
          <t>Blanket (page end)</t>
        </is>
      </c>
      <c r="I97" s="30" t="n"/>
      <c r="J97" s="30" t="n"/>
      <c r="K97" s="30" t="n"/>
      <c r="L97" s="30" t="inlineStr">
        <is>
          <t>YES</t>
        </is>
      </c>
      <c r="M97" s="30" t="n">
        <v>-4.794124813374121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stocks_long — keep, needs S1 fills (backtest-expert: &lt;30 trades, seek plateaus, punish)</t>
        </is>
      </c>
    </row>
    <row r="98" ht="15.75" customHeight="1" s="67">
      <c r="A98" s="37" t="inlineStr">
        <is>
          <t>CRYPTO_SPIKE_FADE_THRESHOLD_PCT</t>
        </is>
      </c>
      <c r="B98" s="73" t="inlineStr">
        <is>
          <t>5</t>
        </is>
      </c>
      <c r="C98" s="38" t="n"/>
      <c r="D98" s="38" t="inlineStr">
        <is>
          <t>GLOBAL_CHECK, STOCKS_EXIT</t>
        </is>
      </c>
      <c r="E98" s="38">
        <f>IF(G105="",E104,IF(G105&gt;0,E104+G105,E104))</f>
        <v/>
      </c>
      <c r="F98" s="30" t="n"/>
      <c r="G98" s="38">
        <f>IFERROR(VLOOKUP($A105&amp;"_"&amp;$B105,Results_Deltas!$A$2:$P$15000,5,FALSE),"")</f>
        <v/>
      </c>
      <c r="H98" s="38" t="inlineStr">
        <is>
          <t>Blanket (page end)</t>
        </is>
      </c>
      <c r="I98" s="30" t="n"/>
      <c r="J98" s="30" t="n"/>
      <c r="K98" s="30" t="n"/>
      <c r="L98" s="30" t="inlineStr">
        <is>
          <t>NO</t>
        </is>
      </c>
      <c r="M98" s="30" t="n">
        <v>-4.74671766281732</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7" t="inlineStr">
        <is>
          <t>EMA_9_21_FILTER_MIN_TFS</t>
        </is>
      </c>
      <c r="B99" s="73" t="inlineStr">
        <is>
          <t>0</t>
        </is>
      </c>
      <c r="C99" s="38" t="n"/>
      <c r="D99" s="38" t="inlineStr">
        <is>
          <t>GLOBAL_CHECK</t>
        </is>
      </c>
      <c r="E99" s="38">
        <f>IF(G106="",E105,IF(G106&gt;0,E105+G106,E105))</f>
        <v/>
      </c>
      <c r="F99" s="30" t="n"/>
      <c r="G99" s="38">
        <f>IFERROR(VLOOKUP($A106&amp;"_"&amp;$B106,Results_Deltas!$A$2:$P$15000,5,FALSE),"")</f>
        <v/>
      </c>
      <c r="H99" s="38" t="inlineStr">
        <is>
          <t>Blanket (page end)</t>
        </is>
      </c>
      <c r="I99" s="30" t="n"/>
      <c r="J99" s="30" t="n"/>
      <c r="K99" s="30" t="n"/>
      <c r="L99" s="30" t="inlineStr">
        <is>
          <t>NO</t>
        </is>
      </c>
      <c r="M99" s="30" t="n">
        <v>-4.730406456994386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9" t="inlineStr">
        <is>
          <t>OI_CONFIRM_ENABLED</t>
        </is>
      </c>
      <c r="B100" s="73" t="inlineStr">
        <is>
          <t>True</t>
        </is>
      </c>
      <c r="C100" s="38" t="n"/>
      <c r="D100" s="38" t="inlineStr">
        <is>
          <t>ENTRY, GLOBAL_CHECK, STOCKS_EXIT</t>
        </is>
      </c>
      <c r="E100" s="38">
        <f>IF(G118="",E117,IF(G118&gt;0,E117+G118,E117))</f>
        <v/>
      </c>
      <c r="F100" s="30" t="n"/>
      <c r="G100" s="38">
        <f>IFERROR(VLOOKUP($A118&amp;"_"&amp;$B118,Results_Deltas!$A$2:$P$15000,5,FALSE),"")</f>
        <v/>
      </c>
      <c r="H100" s="38" t="inlineStr">
        <is>
          <t>Blanket (page end)</t>
        </is>
      </c>
      <c r="I100" s="30" t="n"/>
      <c r="J100" s="30" t="n"/>
      <c r="K100" s="30" t="n"/>
      <c r="L100" s="30" t="inlineStr">
        <is>
          <t>YES</t>
        </is>
      </c>
      <c r="M100" s="30" t="n">
        <v>-4.705849596344093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9" t="inlineStr">
        <is>
          <t>MTS_GATE_ENABLED</t>
        </is>
      </c>
      <c r="B101" s="73" t="inlineStr">
        <is>
          <t>True</t>
        </is>
      </c>
      <c r="C101" s="38" t="n"/>
      <c r="D101" s="38" t="inlineStr">
        <is>
          <t>ENTRY, GLOBAL_CHECK, STOCKS_EXIT</t>
        </is>
      </c>
      <c r="E101" s="38">
        <f>IF(G119="",E118,IF(G119&gt;0,E118+G119,E118))</f>
        <v/>
      </c>
      <c r="F101" s="30" t="n"/>
      <c r="G101" s="38">
        <f>IFERROR(VLOOKUP($A119&amp;"_"&amp;$B119,Results_Deltas!$A$2:$P$15000,5,FALSE),"")</f>
        <v/>
      </c>
      <c r="H101" s="38" t="inlineStr">
        <is>
          <t>Blanket (page end)</t>
        </is>
      </c>
      <c r="I101" s="30" t="n"/>
      <c r="J101" s="30" t="n"/>
      <c r="K101" s="30" t="n"/>
      <c r="L101" s="30" t="inlineStr">
        <is>
          <t>YES</t>
        </is>
      </c>
      <c r="M101" s="30" t="n">
        <v>-4.698856095802532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7" t="inlineStr">
        <is>
          <t>NEW_POSITION_MAX_LOSS_THRESHOLD</t>
        </is>
      </c>
      <c r="B102" s="73" t="inlineStr">
        <is>
          <t>1.0</t>
        </is>
      </c>
      <c r="C102" s="38" t="n"/>
      <c r="D102" s="38" t="inlineStr">
        <is>
          <t>AUGMENT, EXIT, GLOBAL_CHECK, REDUCE, STOCKS_EXIT</t>
        </is>
      </c>
      <c r="E102" s="38">
        <f>IF(G120="",E119,IF(G120&gt;0,E119+G120,E119))</f>
        <v/>
      </c>
      <c r="F102" s="30" t="n"/>
      <c r="G102" s="38">
        <f>IFERROR(VLOOKUP($A120&amp;"_"&amp;$B120,Results_Deltas!$A$2:$P$15000,5,FALSE),"")</f>
        <v/>
      </c>
      <c r="H102" s="38" t="inlineStr">
        <is>
          <t>Blanket (page end)</t>
        </is>
      </c>
      <c r="I102" s="30" t="n"/>
      <c r="J102" s="30" t="n"/>
      <c r="K102" s="30" t="n"/>
      <c r="L102" s="30" t="inlineStr">
        <is>
          <t>NO</t>
        </is>
      </c>
      <c r="M102" s="30" t="n">
        <v>-4.675547353915531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7" t="inlineStr">
        <is>
          <t>DUP_GUARD_FILTER_TF</t>
        </is>
      </c>
      <c r="B103" s="73" t="inlineStr">
        <is>
          <t>4h</t>
        </is>
      </c>
      <c r="C103" s="38" t="n"/>
      <c r="D103" s="38" t="inlineStr">
        <is>
          <t>GLOBAL_CHECK</t>
        </is>
      </c>
      <c r="E103" s="38">
        <f>IF(G110="",E109,IF(G110&gt;0,E109+G110,E109))</f>
        <v/>
      </c>
      <c r="F103" s="30" t="n"/>
      <c r="G103" s="38">
        <f>IFERROR(VLOOKUP($A110&amp;"_"&amp;$B110,Results_Deltas!$A$2:$P$15000,5,FALSE),"")</f>
        <v/>
      </c>
      <c r="H103" s="38" t="inlineStr">
        <is>
          <t>Blanket (page end)</t>
        </is>
      </c>
      <c r="I103" s="30" t="n"/>
      <c r="J103" s="30" t="n"/>
      <c r="K103" s="30" t="n"/>
      <c r="L103" s="30" t="inlineStr">
        <is>
          <t>NO</t>
        </is>
      </c>
      <c r="M103" s="30" t="n">
        <v>-4.664946702650295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DELTA_HTF_GATE</t>
        </is>
      </c>
      <c r="B104" s="73" t="inlineStr">
        <is>
          <t>4h</t>
        </is>
      </c>
      <c r="C104" s="38" t="n"/>
      <c r="D104" s="38" t="inlineStr">
        <is>
          <t>ENTRY, GLOBAL_CHECK, STOCKS_EXIT</t>
        </is>
      </c>
      <c r="E104" s="38">
        <f>IF(G111="",E110,IF(G111&gt;0,E110+G111,E110))</f>
        <v/>
      </c>
      <c r="F104" s="30" t="n"/>
      <c r="G104" s="38">
        <f>IFERROR(VLOOKUP($A111&amp;"_"&amp;$B111,Results_Deltas!$A$2:$P$15000,5,FALSE),"")</f>
        <v/>
      </c>
      <c r="H104" s="38" t="inlineStr">
        <is>
          <t>Blanket (page end)</t>
        </is>
      </c>
      <c r="I104" s="30" t="n"/>
      <c r="J104" s="30" t="n"/>
      <c r="K104" s="30" t="n"/>
      <c r="L104" s="30" t="inlineStr">
        <is>
          <t>NO</t>
        </is>
      </c>
      <c r="M104" s="30" t="n">
        <v>-4.643145055678508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DELTA_HTF_GATE</t>
        </is>
      </c>
      <c r="B105" s="73" t="inlineStr">
        <is>
          <t>4h_ALT</t>
        </is>
      </c>
      <c r="C105" s="38" t="n"/>
      <c r="D105" s="38" t="inlineStr">
        <is>
          <t>ENTRY, GLOBAL_CHECK, STOCKS_EXIT</t>
        </is>
      </c>
      <c r="E105" s="38">
        <f>IF(G112="",E111,IF(G112&gt;0,E111+G112,E111))</f>
        <v/>
      </c>
      <c r="F105" s="30" t="n"/>
      <c r="G105" s="38">
        <f>IFERROR(VLOOKUP($A112&amp;"_"&amp;$B112,Results_Deltas!$A$2:$P$15000,5,FALSE),"")</f>
        <v/>
      </c>
      <c r="H105" s="38" t="inlineStr">
        <is>
          <t>Blanket (page end)</t>
        </is>
      </c>
      <c r="I105" s="30" t="n"/>
      <c r="J105" s="30" t="n"/>
      <c r="K105" s="30" t="n"/>
      <c r="L105" s="30" t="inlineStr">
        <is>
          <t>NO</t>
        </is>
      </c>
      <c r="M105" s="30" t="n">
        <v>-4.643145055678508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LH_HL_FILTER_MODE</t>
        </is>
      </c>
      <c r="B106" s="73" t="inlineStr">
        <is>
          <t>STRICT_2BAR</t>
        </is>
      </c>
      <c r="C106" s="38" t="n"/>
      <c r="D106" s="38" t="inlineStr">
        <is>
          <t>ENTRY, GLOBAL_CHECK, STOCKS_EXIT</t>
        </is>
      </c>
      <c r="E106" s="38">
        <f>IF(G124="",E123,IF(G124&gt;0,E123+G124,E123))</f>
        <v/>
      </c>
      <c r="F106" s="30" t="n"/>
      <c r="G106" s="38">
        <f>IFERROR(VLOOKUP($A124&amp;"_"&amp;$B124,Results_Deltas!$A$2:$P$15000,5,FALSE),"")</f>
        <v/>
      </c>
      <c r="H106" s="38" t="inlineStr">
        <is>
          <t>Blanket (page end)</t>
        </is>
      </c>
      <c r="I106" s="30" t="n"/>
      <c r="J106" s="30" t="n"/>
      <c r="K106" s="30" t="n"/>
      <c r="L106" s="30" t="inlineStr">
        <is>
          <t>YES</t>
        </is>
      </c>
      <c r="M106" s="30" t="n">
        <v>-4.602364931589784</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EMA_9_21_FILTER_MIN_TFS</t>
        </is>
      </c>
      <c r="B107" s="73" t="inlineStr">
        <is>
          <t>1</t>
        </is>
      </c>
      <c r="C107" s="38" t="n"/>
      <c r="D107" s="38" t="inlineStr">
        <is>
          <t>GLOBAL_CHECK</t>
        </is>
      </c>
      <c r="E107" s="38">
        <f>IF(G114="",E113,IF(G114&gt;0,E113+G114,E113))</f>
        <v/>
      </c>
      <c r="F107" s="30" t="n"/>
      <c r="G107" s="38">
        <f>IFERROR(VLOOKUP($A114&amp;"_"&amp;$B114,Results_Deltas!$A$2:$P$15000,5,FALSE),"")</f>
        <v/>
      </c>
      <c r="H107" s="38" t="inlineStr">
        <is>
          <t>Blanket (page end)</t>
        </is>
      </c>
      <c r="I107" s="30" t="n"/>
      <c r="J107" s="30" t="n"/>
      <c r="K107" s="30" t="n"/>
      <c r="L107" s="30" t="inlineStr">
        <is>
          <t>NO</t>
        </is>
      </c>
      <c r="M107" s="30" t="n">
        <v>-4.551763937074276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9" t="inlineStr">
        <is>
          <t>FG_FEAR_THRESHOLD</t>
        </is>
      </c>
      <c r="B108" s="73" t="inlineStr">
        <is>
          <t>25</t>
        </is>
      </c>
      <c r="C108" s="38" t="n"/>
      <c r="D108" s="38" t="inlineStr">
        <is>
          <t>GLOBAL_CHECK, STOCKS_EXIT</t>
        </is>
      </c>
      <c r="E108" s="38">
        <f>IF(G115="",E114,IF(G115&gt;0,E114+G115,E114))</f>
        <v/>
      </c>
      <c r="F108" s="30" t="n"/>
      <c r="G108" s="38">
        <f>IFERROR(VLOOKUP($A115&amp;"_"&amp;$B115,Results_Deltas!$A$2:$P$15000,5,FALSE),"")</f>
        <v/>
      </c>
      <c r="H108" s="38" t="inlineStr">
        <is>
          <t>Blanket (page end)</t>
        </is>
      </c>
      <c r="I108" s="30" t="n"/>
      <c r="J108" s="30" t="n"/>
      <c r="K108" s="30" t="n"/>
      <c r="L108" s="30" t="inlineStr">
        <is>
          <t>YES</t>
        </is>
      </c>
      <c r="M108" s="30" t="n">
        <v>-4.519779822125111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NEW_POSITION_MAX_LOSS_THRESHOLD</t>
        </is>
      </c>
      <c r="B109" s="73" t="inlineStr">
        <is>
          <t>0.5</t>
        </is>
      </c>
      <c r="C109" s="38" t="n"/>
      <c r="D109" s="38" t="inlineStr">
        <is>
          <t>AUGMENT, EXIT, GLOBAL_CHECK, REDUCE, STOCKS_EXIT</t>
        </is>
      </c>
      <c r="E109" s="38">
        <f>IF(G127="",E126,IF(G127&gt;0,E126+G127,E126))</f>
        <v/>
      </c>
      <c r="F109" s="30" t="n"/>
      <c r="G109" s="38">
        <f>IFERROR(VLOOKUP($A127&amp;"_"&amp;$B127,Results_Deltas!$A$2:$P$15000,5,FALSE),"")</f>
        <v/>
      </c>
      <c r="H109" s="38" t="inlineStr">
        <is>
          <t>Blanket (page end)</t>
        </is>
      </c>
      <c r="I109" s="30" t="n"/>
      <c r="J109" s="30" t="n"/>
      <c r="K109" s="30" t="n"/>
      <c r="L109" s="30" t="inlineStr">
        <is>
          <t>NO</t>
        </is>
      </c>
      <c r="M109" s="30" t="n">
        <v>-4.519730872402396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NEW_POSITION_MAX_LOSS_THRESHOLD</t>
        </is>
      </c>
      <c r="B110" s="73" t="inlineStr">
        <is>
          <t>2.0</t>
        </is>
      </c>
      <c r="C110" s="38" t="n"/>
      <c r="D110" s="38" t="inlineStr">
        <is>
          <t>AUGMENT, EXIT, GLOBAL_CHECK, REDUCE, STOCKS_EXIT</t>
        </is>
      </c>
      <c r="E110" s="38">
        <f>IF(G128="",E127,IF(G128&gt;0,E127+G128,E127))</f>
        <v/>
      </c>
      <c r="F110" s="30" t="n"/>
      <c r="G110" s="38">
        <f>IFERROR(VLOOKUP($A128&amp;"_"&amp;$B128,Results_Deltas!$A$2:$P$15000,5,FALSE),"")</f>
        <v/>
      </c>
      <c r="H110" s="38" t="inlineStr">
        <is>
          <t>Blanket (page end)</t>
        </is>
      </c>
      <c r="I110" s="30" t="n"/>
      <c r="J110" s="30" t="n"/>
      <c r="K110" s="30" t="n"/>
      <c r="L110" s="30" t="inlineStr">
        <is>
          <t>NO</t>
        </is>
      </c>
      <c r="M110" s="30" t="n">
        <v>-4.473037260125974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LR_BAND_LADDER_TF_BOTTOM</t>
        </is>
      </c>
      <c r="B111" s="73" t="inlineStr">
        <is>
          <t>1</t>
        </is>
      </c>
      <c r="C111" s="38" t="n"/>
      <c r="D111" s="38" t="inlineStr">
        <is>
          <t>GLOBAL_CHECK, STOCKS_EXIT</t>
        </is>
      </c>
      <c r="E111" s="38">
        <f>IF(G129="",E128,IF(G129&gt;0,E128+G129,E128))</f>
        <v/>
      </c>
      <c r="F111" s="30" t="n"/>
      <c r="G111" s="38">
        <f>IFERROR(VLOOKUP($A129&amp;"_"&amp;$B129,Results_Deltas!$A$2:$P$15000,5,FALSE),"")</f>
        <v/>
      </c>
      <c r="H111" s="38" t="inlineStr">
        <is>
          <t>Blanket (page end)</t>
        </is>
      </c>
      <c r="I111" s="30" t="n"/>
      <c r="J111" s="30" t="n"/>
      <c r="K111" s="30" t="n"/>
      <c r="L111" s="30" t="inlineStr">
        <is>
          <t>NO</t>
        </is>
      </c>
      <c r="M111" s="30" t="n">
        <v>-4.426153101915661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9" t="inlineStr">
        <is>
          <t>MANDATORY_REENTRY_WT_FILTER_VELOCITY_RATIO</t>
        </is>
      </c>
      <c r="B112" s="73" t="inlineStr">
        <is>
          <t>0.90</t>
        </is>
      </c>
      <c r="C112" s="38" t="n"/>
      <c r="D112" s="38" t="inlineStr">
        <is>
          <t>GLOBAL_CHECK, STOCKS_EXIT</t>
        </is>
      </c>
      <c r="E112" s="38">
        <f>IF(G130="",E129,IF(G130&gt;0,E129+G130,E129))</f>
        <v/>
      </c>
      <c r="F112" s="30" t="n"/>
      <c r="G112" s="38">
        <f>IFERROR(VLOOKUP($A130&amp;"_"&amp;$B130,Results_Deltas!$A$2:$P$15000,5,FALSE),"")</f>
        <v/>
      </c>
      <c r="H112" s="38" t="inlineStr">
        <is>
          <t>Blanket (page end)</t>
        </is>
      </c>
      <c r="I112" s="30" t="n"/>
      <c r="J112" s="30" t="n"/>
      <c r="K112" s="30" t="n"/>
      <c r="L112" s="30" t="inlineStr">
        <is>
          <t>YES</t>
        </is>
      </c>
      <c r="M112" s="30" t="n">
        <v>-4.4165689456097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LR_BAND_LADDER_TF_TOP</t>
        </is>
      </c>
      <c r="B113" s="73" t="inlineStr">
        <is>
          <t>1</t>
        </is>
      </c>
      <c r="C113" s="38" t="n"/>
      <c r="D113" s="38" t="inlineStr">
        <is>
          <t>GLOBAL_CHECK, STOCKS_EXIT</t>
        </is>
      </c>
      <c r="E113" s="38">
        <f>IF(G131="",E130,IF(G131&gt;0,E130+G131,E130))</f>
        <v/>
      </c>
      <c r="F113" s="30" t="n"/>
      <c r="G113" s="38">
        <f>IFERROR(VLOOKUP($A131&amp;"_"&amp;$B131,Results_Deltas!$A$2:$P$15000,5,FALSE),"")</f>
        <v/>
      </c>
      <c r="H113" s="38" t="inlineStr">
        <is>
          <t>Blanket (page end)</t>
        </is>
      </c>
      <c r="I113" s="30" t="n"/>
      <c r="J113" s="30" t="n"/>
      <c r="K113" s="30" t="n"/>
      <c r="L113" s="30" t="inlineStr">
        <is>
          <t>NO</t>
        </is>
      </c>
      <c r="M113" s="30" t="n">
        <v>-4.404286839737162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NEWBORN_LOSS_KILL_GAIN_THRESHOLD_PCT</t>
        </is>
      </c>
      <c r="B114" s="73" t="inlineStr">
        <is>
          <t>1.0</t>
        </is>
      </c>
      <c r="C114" s="38" t="n"/>
      <c r="D114" s="38" t="inlineStr">
        <is>
          <t>AUGMENT, EXIT, GLOBAL_CHECK, REDUCE, STOCKS_EXIT</t>
        </is>
      </c>
      <c r="E114" s="38">
        <f>IF(G132="",E131,IF(G132&gt;0,E131+G132,E131))</f>
        <v/>
      </c>
      <c r="F114" s="30" t="n"/>
      <c r="G114" s="38">
        <f>IFERROR(VLOOKUP($A132&amp;"_"&amp;$B132,Results_Deltas!$A$2:$P$15000,5,FALSE),"")</f>
        <v/>
      </c>
      <c r="H114" s="38" t="inlineStr">
        <is>
          <t>Blanket (page end)</t>
        </is>
      </c>
      <c r="I114" s="30" t="n"/>
      <c r="J114" s="30" t="n"/>
      <c r="K114" s="30" t="n"/>
      <c r="L114" s="30" t="inlineStr">
        <is>
          <t>NO</t>
        </is>
      </c>
      <c r="M114" s="30" t="n">
        <v>-4.376690673632469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NEWBORN_LOSS_KILL_GAIN_THRESHOLD_PCT</t>
        </is>
      </c>
      <c r="B115" s="73" t="inlineStr">
        <is>
          <t>0.5</t>
        </is>
      </c>
      <c r="C115" s="38" t="n"/>
      <c r="D115" s="38" t="inlineStr">
        <is>
          <t>AUGMENT, EXIT, GLOBAL_CHECK, REDUCE, STOCKS_EXIT</t>
        </is>
      </c>
      <c r="E115" s="38">
        <f>IF(G133="",E132,IF(G133&gt;0,E132+G133,E132))</f>
        <v/>
      </c>
      <c r="F115" s="30" t="n"/>
      <c r="G115" s="38">
        <f>IFERROR(VLOOKUP($A133&amp;"_"&amp;$B133,Results_Deltas!$A$2:$P$15000,5,FALSE),"")</f>
        <v/>
      </c>
      <c r="H115" s="38" t="inlineStr">
        <is>
          <t>Blanket (page end)</t>
        </is>
      </c>
      <c r="I115" s="30" t="n"/>
      <c r="J115" s="30" t="n"/>
      <c r="K115" s="30" t="n"/>
      <c r="L115" s="30" t="inlineStr">
        <is>
          <t>NO</t>
        </is>
      </c>
      <c r="M115" s="30" t="n">
        <v>-4.35989172312494</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9" t="inlineStr">
        <is>
          <t>MANDATORY_REENTRY_WT_FILTER_MIN_TFS</t>
        </is>
      </c>
      <c r="B116" s="73" t="inlineStr">
        <is>
          <t>1</t>
        </is>
      </c>
      <c r="C116" s="38" t="n"/>
      <c r="D116" s="38" t="inlineStr">
        <is>
          <t>GLOBAL_CHECK, STOCKS_EXIT</t>
        </is>
      </c>
      <c r="E116" s="38">
        <f>IF(G134="",E133,IF(G134&gt;0,E133+G134,E133))</f>
        <v/>
      </c>
      <c r="F116" s="30" t="n"/>
      <c r="G116" s="38">
        <f>IFERROR(VLOOKUP($A134&amp;"_"&amp;$B134,Results_Deltas!$A$2:$P$15000,5,FALSE),"")</f>
        <v/>
      </c>
      <c r="H116" s="38" t="inlineStr">
        <is>
          <t>Blanket (page end)</t>
        </is>
      </c>
      <c r="I116" s="30" t="n"/>
      <c r="J116" s="30" t="n"/>
      <c r="K116" s="30" t="n"/>
      <c r="L116" s="30" t="inlineStr">
        <is>
          <t>YES</t>
        </is>
      </c>
      <c r="M116" s="30" t="n">
        <v>-4.334614779958498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NEWBORN_LOSS_KILL_GAIN_THRESHOLD_PCT</t>
        </is>
      </c>
      <c r="B117" s="73" t="inlineStr">
        <is>
          <t>2.0</t>
        </is>
      </c>
      <c r="C117" s="38" t="n"/>
      <c r="D117" s="38" t="inlineStr">
        <is>
          <t>AUGMENT, EXIT, GLOBAL_CHECK, REDUCE, STOCKS_EXIT</t>
        </is>
      </c>
      <c r="E117" s="38">
        <f>IF(G135="",E134,IF(G135&gt;0,E134+G135,E134))</f>
        <v/>
      </c>
      <c r="F117" s="30" t="n"/>
      <c r="G117" s="38">
        <f>IFERROR(VLOOKUP($A135&amp;"_"&amp;$B135,Results_Deltas!$A$2:$P$15000,5,FALSE),"")</f>
        <v/>
      </c>
      <c r="H117" s="38" t="inlineStr">
        <is>
          <t>Blanket (page end)</t>
        </is>
      </c>
      <c r="I117" s="30" t="n"/>
      <c r="J117" s="30" t="n"/>
      <c r="K117" s="30" t="n"/>
      <c r="L117" s="30" t="inlineStr">
        <is>
          <t>NO</t>
        </is>
      </c>
      <c r="M117" s="30" t="n">
        <v>-4.295791385497253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LR_BAND_LADDER_TF_TOP</t>
        </is>
      </c>
      <c r="B118" s="73" t="inlineStr">
        <is>
          <t>0</t>
        </is>
      </c>
      <c r="C118" s="38" t="n"/>
      <c r="D118" s="38" t="inlineStr">
        <is>
          <t>GLOBAL_CHECK, STOCKS_EXIT</t>
        </is>
      </c>
      <c r="E118" s="38">
        <f>IF(G136="",E135,IF(G136&gt;0,E135+G136,E135))</f>
        <v/>
      </c>
      <c r="F118" s="30" t="n"/>
      <c r="G118" s="38">
        <f>IFERROR(VLOOKUP($A136&amp;"_"&amp;$B136,Results_Deltas!$A$2:$P$15000,5,FALSE),"")</f>
        <v/>
      </c>
      <c r="H118" s="38" t="inlineStr">
        <is>
          <t>Blanket (page end)</t>
        </is>
      </c>
      <c r="I118" s="30" t="n"/>
      <c r="J118" s="30" t="n"/>
      <c r="K118" s="30" t="n"/>
      <c r="L118" s="30" t="inlineStr">
        <is>
          <t>NO</t>
        </is>
      </c>
      <c r="M118" s="30" t="n">
        <v>-4.164180577186025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7" t="inlineStr">
        <is>
          <t>OI_CONFIRM_MIN_CHANGE_PCT</t>
        </is>
      </c>
      <c r="B119" s="73" t="inlineStr">
        <is>
          <t>0</t>
        </is>
      </c>
      <c r="C119" s="38" t="n"/>
      <c r="D119" s="38" t="inlineStr">
        <is>
          <t>ENTRY, GLOBAL_CHECK, STOCKS_EXIT</t>
        </is>
      </c>
      <c r="E119" s="38">
        <f>IF(G137="",E136,IF(G137&gt;0,E136+G137,E136))</f>
        <v/>
      </c>
      <c r="F119" s="30" t="n"/>
      <c r="G119" s="38">
        <f>IFERROR(VLOOKUP($A137&amp;"_"&amp;$B137,Results_Deltas!$A$2:$P$15000,5,FALSE),"")</f>
        <v/>
      </c>
      <c r="H119" s="38" t="inlineStr">
        <is>
          <t>Blanket (page end)</t>
        </is>
      </c>
      <c r="I119" s="30" t="n"/>
      <c r="J119" s="30" t="n"/>
      <c r="K119" s="30" t="n"/>
      <c r="L119" s="30" t="inlineStr">
        <is>
          <t>NO</t>
        </is>
      </c>
      <c r="M119" s="30" t="n">
        <v>-4.12996022329737</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9" t="inlineStr">
        <is>
          <t>CRYPTO_SPIKE_FADE_THRESHOLD_PCT</t>
        </is>
      </c>
      <c r="B120" s="73" t="inlineStr">
        <is>
          <t>10</t>
        </is>
      </c>
      <c r="C120" s="38" t="n"/>
      <c r="D120" s="38" t="inlineStr">
        <is>
          <t>GLOBAL_CHECK, STOCKS_EXIT</t>
        </is>
      </c>
      <c r="E120" s="38">
        <f>IF(G127="",E126,IF(G127&gt;0,E126+G127,E126))</f>
        <v/>
      </c>
      <c r="F120" s="30" t="n"/>
      <c r="G120" s="38">
        <f>IFERROR(VLOOKUP($A127&amp;"_"&amp;$B127,Results_Deltas!$A$2:$P$15000,5,FALSE),"")</f>
        <v/>
      </c>
      <c r="H120" s="38" t="inlineStr">
        <is>
          <t>Blanket (page end)</t>
        </is>
      </c>
      <c r="I120" s="30" t="n"/>
      <c r="J120" s="30" t="n"/>
      <c r="K120" s="30" t="n"/>
      <c r="L120" s="30" t="inlineStr">
        <is>
          <t>YES</t>
        </is>
      </c>
      <c r="M120" s="30" t="n">
        <v>-4.120655853156755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ADX_RANGING_THRESHOLD</t>
        </is>
      </c>
      <c r="B121" s="73" t="inlineStr">
        <is>
          <t>20</t>
        </is>
      </c>
      <c r="C121" s="38" t="n"/>
      <c r="D121" s="38" t="inlineStr">
        <is>
          <t>ENTRY, GLOBAL_CHECK, STOCKS_EXIT</t>
        </is>
      </c>
      <c r="E121" s="38">
        <f>IF(G122="",E121,IF(G122&gt;0,E121+G122,E121))</f>
        <v/>
      </c>
      <c r="F121" s="30" t="n"/>
      <c r="G121" s="38">
        <f>IFERROR(VLOOKUP($A122&amp;"_"&amp;$B122,Results_Deltas!$A$2:$P$15000,5,FALSE),"")</f>
        <v/>
      </c>
      <c r="H121" s="38" t="inlineStr">
        <is>
          <t>Blanket (page end)</t>
        </is>
      </c>
      <c r="I121" s="30" t="n"/>
      <c r="J121" s="30" t="n"/>
      <c r="K121" s="30" t="n"/>
      <c r="L121" s="30" t="inlineStr">
        <is>
          <t>NO</t>
        </is>
      </c>
      <c r="M121" s="30" t="n">
        <v>-4.119941716634195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stocks_long — keep, needs S1 fills (backtest-expert: &lt;30 trades, seek plateaus, punish)</t>
        </is>
      </c>
    </row>
    <row r="122" ht="15.75" customHeight="1" s="67">
      <c r="A122" s="39" t="inlineStr">
        <is>
          <t>LR_BAND_LADDER_STOCH_EXTREME</t>
        </is>
      </c>
      <c r="B122" s="73" t="inlineStr">
        <is>
          <t>30.0</t>
        </is>
      </c>
      <c r="C122" s="38" t="n"/>
      <c r="D122" s="38" t="inlineStr">
        <is>
          <t>GLOBAL_CHECK, STOCKS_EXIT</t>
        </is>
      </c>
      <c r="E122" s="38">
        <f>IF(G140="",E139,IF(G140&gt;0,E139+G140,E139))</f>
        <v/>
      </c>
      <c r="F122" s="30" t="n"/>
      <c r="G122" s="38">
        <f>IFERROR(VLOOKUP($A140&amp;"_"&amp;$B140,Results_Deltas!$A$2:$P$15000,5,FALSE),"")</f>
        <v/>
      </c>
      <c r="H122" s="38" t="inlineStr">
        <is>
          <t>Blanket (page end)</t>
        </is>
      </c>
      <c r="I122" s="30" t="n"/>
      <c r="J122" s="30" t="n"/>
      <c r="K122" s="30" t="n"/>
      <c r="L122" s="30" t="inlineStr">
        <is>
          <t>YES</t>
        </is>
      </c>
      <c r="M122" s="30" t="n">
        <v>-4.043957247299521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LIVE_VEC_EMERGENCY_BRAKE_ENABLED</t>
        </is>
      </c>
      <c r="B123" s="73" t="inlineStr">
        <is>
          <t>True</t>
        </is>
      </c>
      <c r="C123" s="38" t="n"/>
      <c r="D123" s="38" t="inlineStr">
        <is>
          <t>GLOBAL_CHECK, STOCKS_EXIT</t>
        </is>
      </c>
      <c r="E123" s="38">
        <f>IF(G141="",E140,IF(G141&gt;0,E140+G141,E140))</f>
        <v/>
      </c>
      <c r="F123" s="30" t="n"/>
      <c r="G123" s="38">
        <f>IFERROR(VLOOKUP($A141&amp;"_"&amp;$B141,Results_Deltas!$A$2:$P$15000,5,FALSE),"")</f>
        <v/>
      </c>
      <c r="H123" s="38" t="inlineStr">
        <is>
          <t>Blanket (page end)</t>
        </is>
      </c>
      <c r="I123" s="30" t="n"/>
      <c r="J123" s="30" t="n"/>
      <c r="K123" s="30" t="n"/>
      <c r="L123" s="30" t="inlineStr">
        <is>
          <t>NO</t>
        </is>
      </c>
      <c r="M123" s="30" t="n">
        <v>-3.995465369229062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LR_BAND_LADDER_STOCH_EXTREME</t>
        </is>
      </c>
      <c r="B124" s="73" t="inlineStr">
        <is>
          <t>30.0_ALT</t>
        </is>
      </c>
      <c r="C124" s="38" t="n"/>
      <c r="D124" s="38" t="inlineStr">
        <is>
          <t>GLOBAL_CHECK, STOCKS_EXIT</t>
        </is>
      </c>
      <c r="E124" s="38">
        <f>IF(G142="",E141,IF(G142&gt;0,E141+G142,E141))</f>
        <v/>
      </c>
      <c r="F124" s="30" t="n"/>
      <c r="G124" s="38">
        <f>IFERROR(VLOOKUP($A142&amp;"_"&amp;$B142,Results_Deltas!$A$2:$P$15000,5,FALSE),"")</f>
        <v/>
      </c>
      <c r="H124" s="38" t="inlineStr">
        <is>
          <t>Blanket (page end)</t>
        </is>
      </c>
      <c r="I124" s="30" t="n"/>
      <c r="J124" s="30" t="n"/>
      <c r="K124" s="30" t="n"/>
      <c r="L124" s="30" t="inlineStr">
        <is>
          <t>NO</t>
        </is>
      </c>
      <c r="M124" s="30" t="n">
        <v>-3.98408140665588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HLR_TOP_MIN_TFS</t>
        </is>
      </c>
      <c r="B125" s="73" t="inlineStr">
        <is>
          <t>0</t>
        </is>
      </c>
      <c r="C125" s="38" t="n"/>
      <c r="D125" s="38" t="inlineStr">
        <is>
          <t>GLOBAL_CHECK, REENTRY, STOCKS_EXIT</t>
        </is>
      </c>
      <c r="E125" s="38">
        <f>IF(G143="",E142,IF(G143&gt;0,E142+G143,E142))</f>
        <v/>
      </c>
      <c r="F125" s="30" t="n"/>
      <c r="G125" s="38">
        <f>IFERROR(VLOOKUP($A143&amp;"_"&amp;$B143,Results_Deltas!$A$2:$P$15000,5,FALSE),"")</f>
        <v/>
      </c>
      <c r="H125" s="38" t="inlineStr">
        <is>
          <t>Blanket (page end)</t>
        </is>
      </c>
      <c r="I125" s="30" t="n"/>
      <c r="J125" s="30" t="n"/>
      <c r="K125" s="30" t="n"/>
      <c r="L125" s="30" t="inlineStr">
        <is>
          <t>NO</t>
        </is>
      </c>
      <c r="M125" s="30" t="n">
        <v>-3.933095559823308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GR_FILTER_VEC_MIN_TFS</t>
        </is>
      </c>
      <c r="B126" s="73" t="inlineStr">
        <is>
          <t>0</t>
        </is>
      </c>
      <c r="C126" s="38" t="n"/>
      <c r="D126" s="38" t="inlineStr">
        <is>
          <t>GLOBAL_CHECK</t>
        </is>
      </c>
      <c r="E126" s="38">
        <f>IF(G144="",E143,IF(G144&gt;0,E143+G144,E143))</f>
        <v/>
      </c>
      <c r="F126" s="30" t="n"/>
      <c r="G126" s="38">
        <f>IFERROR(VLOOKUP($A144&amp;"_"&amp;$B144,Results_Deltas!$A$2:$P$15000,5,FALSE),"")</f>
        <v/>
      </c>
      <c r="H126" s="38" t="inlineStr">
        <is>
          <t>Blanket (page end)</t>
        </is>
      </c>
      <c r="I126" s="30" t="n"/>
      <c r="J126" s="30" t="n"/>
      <c r="K126" s="30" t="n"/>
      <c r="L126" s="30" t="inlineStr">
        <is>
          <t>NO</t>
        </is>
      </c>
      <c r="M126" s="30" t="n">
        <v>-3.886816301884474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LR_BAND_LADDER_TF_BOTTOM</t>
        </is>
      </c>
      <c r="B127" s="73" t="inlineStr">
        <is>
          <t>0</t>
        </is>
      </c>
      <c r="C127" s="38" t="n"/>
      <c r="D127" s="38" t="inlineStr">
        <is>
          <t>GLOBAL_CHECK, STOCKS_EXIT</t>
        </is>
      </c>
      <c r="E127" s="38">
        <f>IF(G145="",E144,IF(G145&gt;0,E144+G145,E144))</f>
        <v/>
      </c>
      <c r="F127" s="30" t="n"/>
      <c r="G127" s="38">
        <f>IFERROR(VLOOKUP($A145&amp;"_"&amp;$B145,Results_Deltas!$A$2:$P$15000,5,FALSE),"")</f>
        <v/>
      </c>
      <c r="H127" s="38" t="inlineStr">
        <is>
          <t>Blanket (page end)</t>
        </is>
      </c>
      <c r="I127" s="30" t="n"/>
      <c r="J127" s="30" t="n"/>
      <c r="K127" s="30" t="n"/>
      <c r="L127" s="30" t="inlineStr">
        <is>
          <t>NO</t>
        </is>
      </c>
      <c r="M127" s="30" t="n">
        <v>-3.797904988394622</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9" t="inlineStr">
        <is>
          <t>GR_FILTER_VEC_MIN_TFS</t>
        </is>
      </c>
      <c r="B128" s="73" t="inlineStr">
        <is>
          <t>2</t>
        </is>
      </c>
      <c r="C128" s="38" t="n"/>
      <c r="D128" s="38" t="inlineStr">
        <is>
          <t>GLOBAL_CHECK</t>
        </is>
      </c>
      <c r="E128" s="38">
        <f>IF(G146="",E145,IF(G146&gt;0,E145+G146,E145))</f>
        <v/>
      </c>
      <c r="F128" s="30" t="n"/>
      <c r="G128" s="38">
        <f>IFERROR(VLOOKUP($A146&amp;"_"&amp;$B146,Results_Deltas!$A$2:$P$15000,5,FALSE),"")</f>
        <v/>
      </c>
      <c r="H128" s="38" t="inlineStr">
        <is>
          <t>Blanket (page end)</t>
        </is>
      </c>
      <c r="I128" s="30" t="n"/>
      <c r="J128" s="30" t="n"/>
      <c r="K128" s="30" t="n"/>
      <c r="L128" s="30" t="inlineStr">
        <is>
          <t>YES</t>
        </is>
      </c>
      <c r="M128" s="30" t="n">
        <v>-3.761525893118472</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9" t="inlineStr">
        <is>
          <t>HTF_TREND_VETO_BYPASS_ENABLED</t>
        </is>
      </c>
      <c r="B129" s="73" t="inlineStr">
        <is>
          <t>True</t>
        </is>
      </c>
      <c r="C129" s="38" t="n"/>
      <c r="D129" s="38" t="inlineStr">
        <is>
          <t>GLOBAL_CHECK, STOCKS_EXIT</t>
        </is>
      </c>
      <c r="E129" s="38">
        <f>IF(G147="",E146,IF(G147&gt;0,E146+G147,E146))</f>
        <v/>
      </c>
      <c r="F129" s="30" t="n"/>
      <c r="G129" s="38">
        <f>IFERROR(VLOOKUP($A147&amp;"_"&amp;$B147,Results_Deltas!$A$2:$P$15000,5,FALSE),"")</f>
        <v/>
      </c>
      <c r="H129" s="38" t="inlineStr">
        <is>
          <t>Blanket (page end)</t>
        </is>
      </c>
      <c r="I129" s="30" t="n"/>
      <c r="J129" s="30" t="n"/>
      <c r="K129" s="30" t="n"/>
      <c r="L129" s="30" t="inlineStr">
        <is>
          <t>YES</t>
        </is>
      </c>
      <c r="M129" s="30" t="n">
        <v>-3.730076847054197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BANDAID_OFF_LOSER_RECOVER_PCT</t>
        </is>
      </c>
      <c r="B130" s="73" t="inlineStr">
        <is>
          <t>0</t>
        </is>
      </c>
      <c r="C130" s="38" t="n"/>
      <c r="D130" s="38" t="inlineStr">
        <is>
          <t>AUGMENT, ENTRY, EXIT, GLOBAL_CHECK, REDUCE, STOCKS_EXIT</t>
        </is>
      </c>
      <c r="E130" s="38">
        <f>IF(G131="",E130,IF(G131&gt;0,E130+G131,E130))</f>
        <v/>
      </c>
      <c r="F130" s="30" t="n"/>
      <c r="G130" s="38">
        <f>IFERROR(VLOOKUP($A131&amp;"_"&amp;$B131,Results_Deltas!$A$2:$P$15000,5,FALSE),"")</f>
        <v/>
      </c>
      <c r="H130" s="38" t="inlineStr">
        <is>
          <t>Blanket (page end)</t>
        </is>
      </c>
      <c r="I130" s="30" t="n"/>
      <c r="J130" s="30" t="n"/>
      <c r="K130" s="30" t="n"/>
      <c r="L130" s="30" t="inlineStr">
        <is>
          <t>NO</t>
        </is>
      </c>
      <c r="M130" s="30" t="n">
        <v>-3.611255282227654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7" t="inlineStr">
        <is>
          <t>MI_TF_AGREE_MIN</t>
        </is>
      </c>
      <c r="B131" s="73" t="inlineStr">
        <is>
          <t>0.0</t>
        </is>
      </c>
      <c r="C131" s="38" t="n"/>
      <c r="D131" s="38" t="inlineStr">
        <is>
          <t>ENTRY, GLOBAL_CHECK, STOCKS_EXIT</t>
        </is>
      </c>
      <c r="E131" s="38">
        <f>IF(G149="",E148,IF(G149&gt;0,E148+G149,E148))</f>
        <v/>
      </c>
      <c r="F131" s="30" t="n"/>
      <c r="G131" s="38">
        <f>IFERROR(VLOOKUP($A149&amp;"_"&amp;$B149,Results_Deltas!$A$2:$P$15000,5,FALSE),"")</f>
        <v/>
      </c>
      <c r="H131" s="38" t="inlineStr">
        <is>
          <t>Blanket (page end)</t>
        </is>
      </c>
      <c r="I131" s="30" t="n"/>
      <c r="J131" s="30" t="n"/>
      <c r="K131" s="30" t="n"/>
      <c r="L131" s="30" t="inlineStr">
        <is>
          <t>NO</t>
        </is>
      </c>
      <c r="M131" s="30" t="n">
        <v>-3.602023225574569</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MI_TF_AGREE_MIN</t>
        </is>
      </c>
      <c r="B132" s="73" t="inlineStr">
        <is>
          <t>0.0_ALT</t>
        </is>
      </c>
      <c r="C132" s="38" t="n"/>
      <c r="D132" s="38" t="inlineStr">
        <is>
          <t>ENTRY, GLOBAL_CHECK, STOCKS_EXIT</t>
        </is>
      </c>
      <c r="E132" s="38">
        <f>IF(G150="",E149,IF(G150&gt;0,E149+G150,E149))</f>
        <v/>
      </c>
      <c r="F132" s="30" t="n"/>
      <c r="G132" s="38">
        <f>IFERROR(VLOOKUP($A150&amp;"_"&amp;$B150,Results_Deltas!$A$2:$P$15000,5,FALSE),"")</f>
        <v/>
      </c>
      <c r="H132" s="38" t="inlineStr">
        <is>
          <t>Blanket (page end)</t>
        </is>
      </c>
      <c r="I132" s="30" t="n"/>
      <c r="J132" s="30" t="n"/>
      <c r="K132" s="30" t="n"/>
      <c r="L132" s="30" t="inlineStr">
        <is>
          <t>NO</t>
        </is>
      </c>
      <c r="M132" s="30" t="n">
        <v>-3.533135168826251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HLR_SMA_BAND_PCT</t>
        </is>
      </c>
      <c r="B133" s="73" t="inlineStr">
        <is>
          <t>0</t>
        </is>
      </c>
      <c r="C133" s="38" t="n"/>
      <c r="D133" s="38" t="inlineStr">
        <is>
          <t>ENTRY, GLOBAL_CHECK, STOCKS_EXIT</t>
        </is>
      </c>
      <c r="E133" s="38">
        <f>IF(G151="",E150,IF(G151&gt;0,E150+G151,E150))</f>
        <v/>
      </c>
      <c r="F133" s="30" t="n"/>
      <c r="G133" s="38">
        <f>IFERROR(VLOOKUP($A151&amp;"_"&amp;$B151,Results_Deltas!$A$2:$P$15000,5,FALSE),"")</f>
        <v/>
      </c>
      <c r="H133" s="38" t="inlineStr">
        <is>
          <t>Blanket (page end)</t>
        </is>
      </c>
      <c r="I133" s="30" t="n"/>
      <c r="J133" s="30" t="n"/>
      <c r="K133" s="30" t="n"/>
      <c r="L133" s="30" t="inlineStr">
        <is>
          <t>NO</t>
        </is>
      </c>
      <c r="M133" s="30" t="n">
        <v>-3.531954878363138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OI_CONFIRM_MIN_PRICE_PCT</t>
        </is>
      </c>
      <c r="B134" s="73" t="inlineStr">
        <is>
          <t>0</t>
        </is>
      </c>
      <c r="C134" s="38" t="n"/>
      <c r="D134" s="38" t="inlineStr">
        <is>
          <t>ENTRY, GLOBAL_CHECK, STOCKS_EXIT</t>
        </is>
      </c>
      <c r="E134" s="38">
        <f>IF(G152="",E151,IF(G152&gt;0,E151+G152,E151))</f>
        <v/>
      </c>
      <c r="F134" s="30" t="n"/>
      <c r="G134" s="38">
        <f>IFERROR(VLOOKUP($A152&amp;"_"&amp;$B152,Results_Deltas!$A$2:$P$15000,5,FALSE),"")</f>
        <v/>
      </c>
      <c r="H134" s="38" t="inlineStr">
        <is>
          <t>Blanket (page end)</t>
        </is>
      </c>
      <c r="I134" s="30" t="n"/>
      <c r="J134" s="30" t="n"/>
      <c r="K134" s="30" t="n"/>
      <c r="L134" s="30" t="inlineStr">
        <is>
          <t>NO</t>
        </is>
      </c>
      <c r="M134" s="30" t="n">
        <v>-3.531873753401505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EZ_MANAGE_THROTTLER_RATE</t>
        </is>
      </c>
      <c r="B135" s="73" t="inlineStr">
        <is>
          <t>0.0</t>
        </is>
      </c>
      <c r="C135" s="38" t="n"/>
      <c r="D135" s="38" t="inlineStr">
        <is>
          <t>GLOBAL_CHECK, STOCKS_EXIT</t>
        </is>
      </c>
      <c r="E135" s="38">
        <f>IF(G142="",E141,IF(G142&gt;0,E141+G142,E141))</f>
        <v/>
      </c>
      <c r="F135" s="30" t="n"/>
      <c r="G135" s="38">
        <f>IFERROR(VLOOKUP($A142&amp;"_"&amp;$B142,Results_Deltas!$A$2:$P$15000,5,FALSE),"")</f>
        <v/>
      </c>
      <c r="H135" s="38" t="inlineStr">
        <is>
          <t>Blanket (page end)</t>
        </is>
      </c>
      <c r="I135" s="30" t="n"/>
      <c r="J135" s="30" t="n"/>
      <c r="K135" s="30" t="n"/>
      <c r="L135" s="30" t="inlineStr">
        <is>
          <t>NO</t>
        </is>
      </c>
      <c r="M135" s="30" t="n">
        <v>-3.512062844956268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HTF_GATE_MIN_CONFIRMATIONS</t>
        </is>
      </c>
      <c r="B136" s="73" t="inlineStr">
        <is>
          <t>0.0_ALT</t>
        </is>
      </c>
      <c r="C136" s="38" t="n"/>
      <c r="D136" s="38" t="inlineStr">
        <is>
          <t>ENTRY, GLOBAL_CHECK, STOCKS_EXIT</t>
        </is>
      </c>
      <c r="E136" s="38">
        <f>IF(G154="",E153,IF(G154&gt;0,E153+G154,E153))</f>
        <v/>
      </c>
      <c r="F136" s="30" t="n"/>
      <c r="G136" s="38">
        <f>IFERROR(VLOOKUP($A154&amp;"_"&amp;$B154,Results_Deltas!$A$2:$P$15000,5,FALSE),"")</f>
        <v/>
      </c>
      <c r="H136" s="38" t="inlineStr">
        <is>
          <t>Blanket (page end)</t>
        </is>
      </c>
      <c r="I136" s="30" t="n"/>
      <c r="J136" s="30" t="n"/>
      <c r="K136" s="30" t="n"/>
      <c r="L136" s="30" t="inlineStr">
        <is>
          <t>NO</t>
        </is>
      </c>
      <c r="M136" s="30" t="n">
        <v>-3.510306301547387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EZ_MANAGE_THROTTLER_RATE</t>
        </is>
      </c>
      <c r="B137" s="73" t="inlineStr">
        <is>
          <t>0.0_ALT</t>
        </is>
      </c>
      <c r="C137" s="38" t="n"/>
      <c r="D137" s="38" t="inlineStr">
        <is>
          <t>GLOBAL_CHECK, STOCKS_EXIT</t>
        </is>
      </c>
      <c r="E137" s="38">
        <f>IF(G144="",E143,IF(G144&gt;0,E143+G144,E143))</f>
        <v/>
      </c>
      <c r="F137" s="30" t="n"/>
      <c r="G137" s="38">
        <f>IFERROR(VLOOKUP($A144&amp;"_"&amp;$B144,Results_Deltas!$A$2:$P$15000,5,FALSE),"")</f>
        <v/>
      </c>
      <c r="H137" s="38" t="inlineStr">
        <is>
          <t>Blanket (page end)</t>
        </is>
      </c>
      <c r="I137" s="30" t="n"/>
      <c r="J137" s="30" t="n"/>
      <c r="K137" s="30" t="n"/>
      <c r="L137" s="30" t="inlineStr">
        <is>
          <t>NO</t>
        </is>
      </c>
      <c r="M137" s="30" t="n">
        <v>-3.498986419699338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LEADERBOARD_FILTER</t>
        </is>
      </c>
      <c r="B138" s="73" t="inlineStr">
        <is>
          <t>False_ALT</t>
        </is>
      </c>
      <c r="C138" s="38" t="n"/>
      <c r="D138" s="38" t="inlineStr">
        <is>
          <t>AUGMENT, ENTRY, EXIT, GLOBAL_CHECK, REDUCE, STOCKS_EXIT</t>
        </is>
      </c>
      <c r="E138" s="38">
        <f>IF(G156="",E155,IF(G156&gt;0,E155+G156,E155))</f>
        <v/>
      </c>
      <c r="F138" s="30" t="n"/>
      <c r="G138" s="38">
        <f>IFERROR(VLOOKUP($A156&amp;"_"&amp;$B156,Results_Deltas!$A$2:$P$15000,5,FALSE),"")</f>
        <v/>
      </c>
      <c r="H138" s="38" t="inlineStr">
        <is>
          <t>Blanket (page end)</t>
        </is>
      </c>
      <c r="I138" s="30" t="n"/>
      <c r="J138" s="30" t="n"/>
      <c r="K138" s="30" t="n"/>
      <c r="L138" s="30" t="inlineStr">
        <is>
          <t>NO</t>
        </is>
      </c>
      <c r="M138" s="30" t="n">
        <v>-3.444806789605594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HTF4_CONF</t>
        </is>
      </c>
      <c r="B139" s="73" t="inlineStr">
        <is>
          <t>False_ALT</t>
        </is>
      </c>
      <c r="C139" s="38" t="n"/>
      <c r="D139" s="38" t="inlineStr">
        <is>
          <t>GLOBAL_CHECK, STOCKS_EXIT</t>
        </is>
      </c>
      <c r="E139" s="38">
        <f>IF(G157="",E156,IF(G157&gt;0,E156+G157,E156))</f>
        <v/>
      </c>
      <c r="F139" s="30" t="n"/>
      <c r="G139" s="38">
        <f>IFERROR(VLOOKUP($A157&amp;"_"&amp;$B157,Results_Deltas!$A$2:$P$15000,5,FALSE),"")</f>
        <v/>
      </c>
      <c r="H139" s="38" t="inlineStr">
        <is>
          <t>Blanket (page end)</t>
        </is>
      </c>
      <c r="I139" s="30" t="n"/>
      <c r="J139" s="30" t="n"/>
      <c r="K139" s="30" t="n"/>
      <c r="L139" s="30" t="inlineStr">
        <is>
          <t>NO</t>
        </is>
      </c>
      <c r="M139" s="30" t="n">
        <v>-3.442553153963975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HTF_GATE_MIN_CONFIRMATIONS</t>
        </is>
      </c>
      <c r="B140" s="73" t="inlineStr">
        <is>
          <t>0.0</t>
        </is>
      </c>
      <c r="C140" s="38" t="n"/>
      <c r="D140" s="38" t="inlineStr">
        <is>
          <t>ENTRY, GLOBAL_CHECK, STOCKS_EXIT</t>
        </is>
      </c>
      <c r="E140" s="38">
        <f>IF(G158="",E157,IF(G158&gt;0,E157+G158,E157))</f>
        <v/>
      </c>
      <c r="F140" s="30" t="n"/>
      <c r="G140" s="38">
        <f>IFERROR(VLOOKUP($A158&amp;"_"&amp;$B158,Results_Deltas!$A$2:$P$15000,5,FALSE),"")</f>
        <v/>
      </c>
      <c r="H140" s="38" t="inlineStr">
        <is>
          <t>Blanket (page end)</t>
        </is>
      </c>
      <c r="I140" s="30" t="n"/>
      <c r="J140" s="30" t="n"/>
      <c r="K140" s="30" t="n"/>
      <c r="L140" s="30" t="inlineStr">
        <is>
          <t>NO</t>
        </is>
      </c>
      <c r="M140" s="30" t="n">
        <v>-3.442553153963975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9" t="inlineStr">
        <is>
          <t>MANDATORY_REENTRY_WT_FILTER_MIN_VELOCITY</t>
        </is>
      </c>
      <c r="B141" s="73" t="inlineStr">
        <is>
          <t>0.0</t>
        </is>
      </c>
      <c r="C141" s="38" t="n"/>
      <c r="D141" s="38" t="inlineStr">
        <is>
          <t>GLOBAL_CHECK, STOCKS_EXIT</t>
        </is>
      </c>
      <c r="E141" s="38">
        <f>IF(G159="",E158,IF(G159&gt;0,E158+G159,E158))</f>
        <v/>
      </c>
      <c r="F141" s="30" t="n"/>
      <c r="G141" s="38">
        <f>IFERROR(VLOOKUP($A159&amp;"_"&amp;$B159,Results_Deltas!$A$2:$P$15000,5,FALSE),"")</f>
        <v/>
      </c>
      <c r="H141" s="38" t="inlineStr">
        <is>
          <t>Blanket (page end)</t>
        </is>
      </c>
      <c r="I141" s="30" t="n"/>
      <c r="J141" s="30" t="n"/>
      <c r="K141" s="30" t="n"/>
      <c r="L141" s="30" t="inlineStr">
        <is>
          <t>YES</t>
        </is>
      </c>
      <c r="M141" s="30" t="n">
        <v>-3.347672906799014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MANDATORY_REENTRY_WT_FILTER_MIN_VELOCITY</t>
        </is>
      </c>
      <c r="B142" s="73" t="inlineStr">
        <is>
          <t>0.0_ALT</t>
        </is>
      </c>
      <c r="C142" s="38" t="n"/>
      <c r="D142" s="38" t="inlineStr">
        <is>
          <t>GLOBAL_CHECK, STOCKS_EXIT</t>
        </is>
      </c>
      <c r="E142" s="38">
        <f>IF(G160="",E159,IF(G160&gt;0,E159+G160,E159))</f>
        <v/>
      </c>
      <c r="F142" s="30" t="n"/>
      <c r="G142" s="38">
        <f>IFERROR(VLOOKUP($A160&amp;"_"&amp;$B160,Results_Deltas!$A$2:$P$15000,5,FALSE),"")</f>
        <v/>
      </c>
      <c r="H142" s="38" t="inlineStr">
        <is>
          <t>Blanket (page end)</t>
        </is>
      </c>
      <c r="I142" s="30" t="n"/>
      <c r="J142" s="30" t="n"/>
      <c r="K142" s="30" t="n"/>
      <c r="L142" s="30" t="inlineStr">
        <is>
          <t>NO</t>
        </is>
      </c>
      <c r="M142" s="30" t="n">
        <v>-3.347672906799014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MANDATORY_REENTRY_WT_FILTER_REQUIRE_FLIP</t>
        </is>
      </c>
      <c r="B143" s="73" t="inlineStr">
        <is>
          <t>False_ALT</t>
        </is>
      </c>
      <c r="C143" s="38" t="n"/>
      <c r="D143" s="38" t="inlineStr">
        <is>
          <t>GLOBAL_CHECK, STOCKS_EXIT</t>
        </is>
      </c>
      <c r="E143" s="38">
        <f>IF(G161="",E160,IF(G161&gt;0,E160+G161,E160))</f>
        <v/>
      </c>
      <c r="F143" s="30" t="n"/>
      <c r="G143" s="38">
        <f>IFERROR(VLOOKUP($A161&amp;"_"&amp;$B161,Results_Deltas!$A$2:$P$15000,5,FALSE),"")</f>
        <v/>
      </c>
      <c r="H143" s="38" t="inlineStr">
        <is>
          <t>Blanket (page end)</t>
        </is>
      </c>
      <c r="I143" s="30" t="n"/>
      <c r="J143" s="30" t="n"/>
      <c r="K143" s="30" t="n"/>
      <c r="L143" s="30" t="inlineStr">
        <is>
          <t>NO</t>
        </is>
      </c>
      <c r="M143" s="30" t="n">
        <v>-3.347672906799014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HTF_GATE_D_MANDATORY</t>
        </is>
      </c>
      <c r="B144" s="73" t="inlineStr">
        <is>
          <t>0.0</t>
        </is>
      </c>
      <c r="C144" s="38" t="n"/>
      <c r="D144" s="38" t="inlineStr">
        <is>
          <t>ENTRY, GLOBAL_CHECK, STOCKS_EXIT</t>
        </is>
      </c>
      <c r="E144" s="38">
        <f>IF(G162="",E161,IF(G162&gt;0,E161+G162,E161))</f>
        <v/>
      </c>
      <c r="F144" s="30" t="n"/>
      <c r="G144" s="38">
        <f>IFERROR(VLOOKUP($A162&amp;"_"&amp;$B162,Results_Deltas!$A$2:$P$15000,5,FALSE),"")</f>
        <v/>
      </c>
      <c r="H144" s="38" t="inlineStr">
        <is>
          <t>Blanket (page end)</t>
        </is>
      </c>
      <c r="I144" s="30" t="n"/>
      <c r="J144" s="30" t="n"/>
      <c r="K144" s="30" t="n"/>
      <c r="L144" s="30" t="inlineStr">
        <is>
          <t>NO</t>
        </is>
      </c>
      <c r="M144" s="30" t="n">
        <v>-3.340382892113046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HTF_GATE_D_MANDATORY</t>
        </is>
      </c>
      <c r="B145" s="73" t="inlineStr">
        <is>
          <t>0.0_ALT</t>
        </is>
      </c>
      <c r="C145" s="38" t="n"/>
      <c r="D145" s="38" t="inlineStr">
        <is>
          <t>ENTRY, GLOBAL_CHECK, STOCKS_EXIT</t>
        </is>
      </c>
      <c r="E145" s="38">
        <f>IF(G163="",E162,IF(G163&gt;0,E162+G163,E162))</f>
        <v/>
      </c>
      <c r="F145" s="30" t="n"/>
      <c r="G145" s="38">
        <f>IFERROR(VLOOKUP($A163&amp;"_"&amp;$B163,Results_Deltas!$A$2:$P$15000,5,FALSE),"")</f>
        <v/>
      </c>
      <c r="H145" s="38" t="inlineStr">
        <is>
          <t>Blanket (page end)</t>
        </is>
      </c>
      <c r="I145" s="30" t="n"/>
      <c r="J145" s="30" t="n"/>
      <c r="K145" s="30" t="n"/>
      <c r="L145" s="30" t="inlineStr">
        <is>
          <t>NO</t>
        </is>
      </c>
      <c r="M145" s="30" t="n">
        <v>-3.340382892113046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7" t="inlineStr">
        <is>
          <t>LH_HL_FILTER_REQUIRE_BOTH</t>
        </is>
      </c>
      <c r="B146" s="73" t="inlineStr">
        <is>
          <t>False_ALT</t>
        </is>
      </c>
      <c r="C146" s="38" t="n"/>
      <c r="D146" s="38" t="inlineStr">
        <is>
          <t>ENTRY, GLOBAL_CHECK, STOCKS_EXIT</t>
        </is>
      </c>
      <c r="E146" s="38">
        <f>IF(G164="",E163,IF(G164&gt;0,E163+G164,E163))</f>
        <v/>
      </c>
      <c r="F146" s="30" t="n"/>
      <c r="G146" s="38">
        <f>IFERROR(VLOOKUP($A164&amp;"_"&amp;$B164,Results_Deltas!$A$2:$P$15000,5,FALSE),"")</f>
        <v/>
      </c>
      <c r="H146" s="38" t="inlineStr">
        <is>
          <t>Blanket (page end)</t>
        </is>
      </c>
      <c r="I146" s="30" t="n"/>
      <c r="J146" s="30" t="n"/>
      <c r="K146" s="30" t="n"/>
      <c r="L146" s="30" t="inlineStr">
        <is>
          <t>NO</t>
        </is>
      </c>
      <c r="M146" s="30" t="n">
        <v>-3.241573424485316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MTF_FILTER_STRONG_BUY_QUICK_BYPASS</t>
        </is>
      </c>
      <c r="B147" s="73" t="inlineStr">
        <is>
          <t>0.0</t>
        </is>
      </c>
      <c r="C147" s="38" t="n"/>
      <c r="D147" s="38" t="inlineStr">
        <is>
          <t>GLOBAL_CHECK, STOCKS_EXIT</t>
        </is>
      </c>
      <c r="E147" s="38">
        <f>IF(G165="",E164,IF(G165&gt;0,E164+G165,E164))</f>
        <v/>
      </c>
      <c r="F147" s="30" t="n"/>
      <c r="G147" s="38">
        <f>IFERROR(VLOOKUP($A165&amp;"_"&amp;$B165,Results_Deltas!$A$2:$P$15000,5,FALSE),"")</f>
        <v/>
      </c>
      <c r="H147" s="38" t="inlineStr">
        <is>
          <t>Blanket (page end)</t>
        </is>
      </c>
      <c r="I147" s="30" t="n"/>
      <c r="J147" s="30" t="n"/>
      <c r="K147" s="30" t="n"/>
      <c r="L147" s="30" t="inlineStr">
        <is>
          <t>NO</t>
        </is>
      </c>
      <c r="M147" s="30" t="n">
        <v>-3.152034952418514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MTF_FILTER_STRONG_BUY_QUICK_BYPASS</t>
        </is>
      </c>
      <c r="B148" s="73" t="inlineStr">
        <is>
          <t>0.0_ALT</t>
        </is>
      </c>
      <c r="C148" s="38" t="n"/>
      <c r="D148" s="38" t="inlineStr">
        <is>
          <t>GLOBAL_CHECK, STOCKS_EXIT</t>
        </is>
      </c>
      <c r="E148" s="38">
        <f>IF(G166="",E165,IF(G166&gt;0,E165+G166,E165))</f>
        <v/>
      </c>
      <c r="F148" s="30" t="n"/>
      <c r="G148" s="38">
        <f>IFERROR(VLOOKUP($A166&amp;"_"&amp;$B166,Results_Deltas!$A$2:$P$15000,5,FALSE),"")</f>
        <v/>
      </c>
      <c r="H148" s="38" t="inlineStr">
        <is>
          <t>Blanket (page end)</t>
        </is>
      </c>
      <c r="I148" s="30" t="n"/>
      <c r="J148" s="30" t="n"/>
      <c r="K148" s="30" t="n"/>
      <c r="L148" s="30" t="inlineStr">
        <is>
          <t>NO</t>
        </is>
      </c>
      <c r="M148" s="30" t="n">
        <v>-3.152034952418514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EXECUTE_NOW_SINGLE_GATE_ENFORCE</t>
        </is>
      </c>
      <c r="B149" s="73" t="inlineStr">
        <is>
          <t>0.0</t>
        </is>
      </c>
      <c r="C149" s="38" t="n"/>
      <c r="D149" s="38" t="inlineStr">
        <is>
          <t>ENTRY, GLOBAL_CHECK, STOCKS_EXIT</t>
        </is>
      </c>
      <c r="E149" s="38">
        <f>IF(G156="",E155,IF(G156&gt;0,E155+G156,E155))</f>
        <v/>
      </c>
      <c r="F149" s="30" t="n"/>
      <c r="G149" s="38">
        <f>IFERROR(VLOOKUP($A156&amp;"_"&amp;$B156,Results_Deltas!$A$2:$P$15000,5,FALSE),"")</f>
        <v/>
      </c>
      <c r="H149" s="38" t="inlineStr">
        <is>
          <t>Blanket (page end)</t>
        </is>
      </c>
      <c r="I149" s="30" t="n"/>
      <c r="J149" s="30" t="n"/>
      <c r="K149" s="30" t="n"/>
      <c r="L149" s="30" t="inlineStr">
        <is>
          <t>NO</t>
        </is>
      </c>
      <c r="M149" s="30" t="n">
        <v>-3.140253543584654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EXECUTE_NOW_SINGLE_GATE_ENFORCE</t>
        </is>
      </c>
      <c r="B150" s="73" t="inlineStr">
        <is>
          <t>0.0_ALT</t>
        </is>
      </c>
      <c r="C150" s="38" t="n"/>
      <c r="D150" s="38" t="inlineStr">
        <is>
          <t>ENTRY, GLOBAL_CHECK, STOCKS_EXIT</t>
        </is>
      </c>
      <c r="E150" s="38">
        <f>IF(G157="",E156,IF(G157&gt;0,E156+G157,E156))</f>
        <v/>
      </c>
      <c r="F150" s="30" t="n"/>
      <c r="G150" s="38">
        <f>IFERROR(VLOOKUP($A157&amp;"_"&amp;$B157,Results_Deltas!$A$2:$P$15000,5,FALSE),"")</f>
        <v/>
      </c>
      <c r="H150" s="38" t="inlineStr">
        <is>
          <t>Blanket (page end)</t>
        </is>
      </c>
      <c r="I150" s="30" t="n"/>
      <c r="J150" s="30" t="n"/>
      <c r="K150" s="30" t="n"/>
      <c r="L150" s="30" t="inlineStr">
        <is>
          <t>NO</t>
        </is>
      </c>
      <c r="M150" s="30" t="n">
        <v>-3.140253543584654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HTF_TREND_VETO_BYPASS_REASONS</t>
        </is>
      </c>
      <c r="B151" s="73" t="inlineStr">
        <is>
          <t>0.0</t>
        </is>
      </c>
      <c r="C151" s="38" t="n"/>
      <c r="D151" s="38" t="inlineStr">
        <is>
          <t>GLOBAL_CHECK, STOCKS_EXIT</t>
        </is>
      </c>
      <c r="E151" s="38">
        <f>IF(G169="",E168,IF(G169&gt;0,E168+G169,E168))</f>
        <v/>
      </c>
      <c r="F151" s="30" t="n"/>
      <c r="G151" s="38">
        <f>IFERROR(VLOOKUP($A169&amp;"_"&amp;$B169,Results_Deltas!$A$2:$P$15000,5,FALSE),"")</f>
        <v/>
      </c>
      <c r="H151" s="38" t="inlineStr">
        <is>
          <t>Blanket (page end)</t>
        </is>
      </c>
      <c r="I151" s="30" t="n"/>
      <c r="J151" s="30" t="n"/>
      <c r="K151" s="30" t="n"/>
      <c r="L151" s="30" t="inlineStr">
        <is>
          <t>NO</t>
        </is>
      </c>
      <c r="M151" s="30" t="n">
        <v>-3.13361949343829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HTF_TREND_VETO_BYPASS_REASONS</t>
        </is>
      </c>
      <c r="B152" s="73" t="inlineStr">
        <is>
          <t>0.0_ALT</t>
        </is>
      </c>
      <c r="C152" s="38" t="n"/>
      <c r="D152" s="38" t="inlineStr">
        <is>
          <t>GLOBAL_CHECK, STOCKS_EXIT</t>
        </is>
      </c>
      <c r="E152" s="38">
        <f>IF(G170="",E169,IF(G170&gt;0,E169+G170,E169))</f>
        <v/>
      </c>
      <c r="F152" s="30" t="n"/>
      <c r="G152" s="38">
        <f>IFERROR(VLOOKUP($A170&amp;"_"&amp;$B170,Results_Deltas!$A$2:$P$15000,5,FALSE),"")</f>
        <v/>
      </c>
      <c r="H152" s="38" t="inlineStr">
        <is>
          <t>Blanket (page end)</t>
        </is>
      </c>
      <c r="I152" s="30" t="n"/>
      <c r="J152" s="30" t="n"/>
      <c r="K152" s="30" t="n"/>
      <c r="L152" s="30" t="inlineStr">
        <is>
          <t>NO</t>
        </is>
      </c>
      <c r="M152" s="30" t="n">
        <v>-3.13361949343829</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HTF_GATE_BYPASS_RZ</t>
        </is>
      </c>
      <c r="B153" s="73" t="inlineStr">
        <is>
          <t>0.0_ALT</t>
        </is>
      </c>
      <c r="C153" s="38" t="n"/>
      <c r="D153" s="38" t="inlineStr">
        <is>
          <t>ENTRY, GLOBAL_CHECK, STOCKS_EXIT</t>
        </is>
      </c>
      <c r="E153" s="38">
        <f>IF(G171="",E170,IF(G171&gt;0,E170+G171,E170))</f>
        <v/>
      </c>
      <c r="F153" s="30" t="n"/>
      <c r="G153" s="38">
        <f>IFERROR(VLOOKUP($A171&amp;"_"&amp;$B171,Results_Deltas!$A$2:$P$15000,5,FALSE),"")</f>
        <v/>
      </c>
      <c r="H153" s="38" t="inlineStr">
        <is>
          <t>Blanket (page end)</t>
        </is>
      </c>
      <c r="I153" s="30" t="n"/>
      <c r="J153" s="30" t="n"/>
      <c r="K153" s="30" t="n"/>
      <c r="L153" s="30" t="inlineStr">
        <is>
          <t>NO</t>
        </is>
      </c>
      <c r="M153" s="30" t="n">
        <v>-3.133109919251692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GOLDEN_RULE_BASE_USD</t>
        </is>
      </c>
      <c r="B154" s="73" t="inlineStr">
        <is>
          <t>0.0_ALT</t>
        </is>
      </c>
      <c r="C154" s="38" t="n"/>
      <c r="D154" s="38" t="inlineStr">
        <is>
          <t>GLOBAL_CHECK, STOCKS_EXIT</t>
        </is>
      </c>
      <c r="E154" s="38">
        <f>IF(G172="",E171,IF(G172&gt;0,E171+G172,E171))</f>
        <v/>
      </c>
      <c r="F154" s="30" t="n"/>
      <c r="G154" s="38">
        <f>IFERROR(VLOOKUP($A172&amp;"_"&amp;$B172,Results_Deltas!$A$2:$P$15000,5,FALSE),"")</f>
        <v/>
      </c>
      <c r="H154" s="38" t="inlineStr">
        <is>
          <t>Blanket (page end)</t>
        </is>
      </c>
      <c r="I154" s="30" t="n"/>
      <c r="J154" s="30" t="n"/>
      <c r="K154" s="30" t="n"/>
      <c r="L154" s="30" t="inlineStr">
        <is>
          <t>NO</t>
        </is>
      </c>
      <c r="M154" s="30" t="n">
        <v>-3.10962795234963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7" t="inlineStr">
        <is>
          <t>NEW_POSITION_MAX_LOSS_THRESHOLD</t>
        </is>
      </c>
      <c r="B155" s="73" t="inlineStr">
        <is>
          <t>0</t>
        </is>
      </c>
      <c r="C155" s="38" t="n"/>
      <c r="D155" s="38" t="inlineStr">
        <is>
          <t>AUGMENT, EXIT, GLOBAL_CHECK, REDUCE, STOCKS_EXIT</t>
        </is>
      </c>
      <c r="E155" s="38">
        <f>IF(G173="",E172,IF(G173&gt;0,E172+G173,E172))</f>
        <v/>
      </c>
      <c r="F155" s="30" t="n"/>
      <c r="G155" s="38">
        <f>IFERROR(VLOOKUP($A173&amp;"_"&amp;$B173,Results_Deltas!$A$2:$P$15000,5,FALSE),"")</f>
        <v/>
      </c>
      <c r="H155" s="38" t="inlineStr">
        <is>
          <t>Blanket (page end)</t>
        </is>
      </c>
      <c r="I155" s="30" t="n"/>
      <c r="J155" s="30" t="n"/>
      <c r="K155" s="30" t="n"/>
      <c r="L155" s="30" t="inlineStr">
        <is>
          <t>NO</t>
        </is>
      </c>
      <c r="M155" s="30" t="n">
        <v>-3.107411896965297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GOLDEN_RULE_BASE_USD</t>
        </is>
      </c>
      <c r="B156" s="73" t="inlineStr">
        <is>
          <t>0.0</t>
        </is>
      </c>
      <c r="C156" s="38" t="n"/>
      <c r="D156" s="38" t="inlineStr">
        <is>
          <t>GLOBAL_CHECK, STOCKS_EXIT</t>
        </is>
      </c>
      <c r="E156" s="38">
        <f>IF(G174="",E173,IF(G174&gt;0,E173+G174,E173))</f>
        <v/>
      </c>
      <c r="F156" s="30" t="n"/>
      <c r="G156" s="38">
        <f>IFERROR(VLOOKUP($A174&amp;"_"&amp;$B174,Results_Deltas!$A$2:$P$15000,5,FALSE),"")</f>
        <v/>
      </c>
      <c r="H156" s="38" t="inlineStr">
        <is>
          <t>Blanket (page end)</t>
        </is>
      </c>
      <c r="I156" s="30" t="n"/>
      <c r="J156" s="30" t="n"/>
      <c r="K156" s="30" t="n"/>
      <c r="L156" s="30" t="inlineStr">
        <is>
          <t>NO</t>
        </is>
      </c>
      <c r="M156" s="30" t="n">
        <v>-3.099562683057096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7" t="inlineStr">
        <is>
          <t>NEWBORN_LOSS_KILL_REQUIRE_VEL_AGAINST</t>
        </is>
      </c>
      <c r="B157" s="73" t="inlineStr">
        <is>
          <t>0.0</t>
        </is>
      </c>
      <c r="C157" s="38" t="n"/>
      <c r="D157" s="38" t="inlineStr">
        <is>
          <t>AUGMENT, EXIT, GLOBAL_CHECK, REDUCE, STOCKS_EXIT</t>
        </is>
      </c>
      <c r="E157" s="38">
        <f>IF(G175="",E174,IF(G175&gt;0,E174+G175,E174))</f>
        <v/>
      </c>
      <c r="F157" s="30" t="n"/>
      <c r="G157" s="38">
        <f>IFERROR(VLOOKUP($A175&amp;"_"&amp;$B175,Results_Deltas!$A$2:$P$15000,5,FALSE),"")</f>
        <v/>
      </c>
      <c r="H157" s="38" t="inlineStr">
        <is>
          <t>Blanket (page end)</t>
        </is>
      </c>
      <c r="I157" s="30" t="n"/>
      <c r="J157" s="30" t="n"/>
      <c r="K157" s="30" t="n"/>
      <c r="L157" s="30" t="inlineStr">
        <is>
          <t>NO</t>
        </is>
      </c>
      <c r="M157" s="30" t="n">
        <v>-3.075448539187504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9" t="inlineStr">
        <is>
          <t>NEWBORN_LOSS_KILL_GAIN_THRESHOLD_PCT</t>
        </is>
      </c>
      <c r="B158" s="73" t="inlineStr">
        <is>
          <t>0</t>
        </is>
      </c>
      <c r="C158" s="38" t="n"/>
      <c r="D158" s="38" t="inlineStr">
        <is>
          <t>AUGMENT, EXIT, GLOBAL_CHECK, REDUCE, STOCKS_EXIT</t>
        </is>
      </c>
      <c r="E158" s="38">
        <f>IF(G176="",E175,IF(G176&gt;0,E175+G176,E175))</f>
        <v/>
      </c>
      <c r="F158" s="30" t="n"/>
      <c r="G158" s="38">
        <f>IFERROR(VLOOKUP($A176&amp;"_"&amp;$B176,Results_Deltas!$A$2:$P$15000,5,FALSE),"")</f>
        <v/>
      </c>
      <c r="H158" s="38" t="inlineStr">
        <is>
          <t>Blanket (page end)</t>
        </is>
      </c>
      <c r="I158" s="30" t="n"/>
      <c r="J158" s="30" t="n"/>
      <c r="K158" s="30" t="n"/>
      <c r="L158" s="30" t="inlineStr">
        <is>
          <t>YES</t>
        </is>
      </c>
      <c r="M158" s="30" t="n">
        <v>-3.074925898996123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7" t="inlineStr">
        <is>
          <t>NEWBORN_LOSS_KILL_REQUIRE_VEL_AGAINST</t>
        </is>
      </c>
      <c r="B159" s="73" t="inlineStr">
        <is>
          <t>0.0_ALT</t>
        </is>
      </c>
      <c r="C159" s="38" t="n"/>
      <c r="D159" s="38" t="inlineStr">
        <is>
          <t>AUGMENT, EXIT, GLOBAL_CHECK, REDUCE, STOCKS_EXIT</t>
        </is>
      </c>
      <c r="E159" s="38">
        <f>IF(G177="",E176,IF(G177&gt;0,E176+G177,E176))</f>
        <v/>
      </c>
      <c r="F159" s="30" t="n"/>
      <c r="G159" s="38">
        <f>IFERROR(VLOOKUP($A177&amp;"_"&amp;$B177,Results_Deltas!$A$2:$P$15000,5,FALSE),"")</f>
        <v/>
      </c>
      <c r="H159" s="38" t="inlineStr">
        <is>
          <t>Blanket (page end)</t>
        </is>
      </c>
      <c r="I159" s="30" t="n"/>
      <c r="J159" s="30" t="n"/>
      <c r="K159" s="30" t="n"/>
      <c r="L159" s="30" t="inlineStr">
        <is>
          <t>NO</t>
        </is>
      </c>
      <c r="M159" s="30" t="n">
        <v>-3.074925898996123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HTF_GATE_BYPASS_RZ</t>
        </is>
      </c>
      <c r="B160" s="73" t="inlineStr">
        <is>
          <t>0.0</t>
        </is>
      </c>
      <c r="C160" s="38" t="n"/>
      <c r="D160" s="38" t="inlineStr">
        <is>
          <t>ENTRY, GLOBAL_CHECK, STOCKS_EXIT</t>
        </is>
      </c>
      <c r="E160" s="38">
        <f>IF(G178="",E177,IF(G178&gt;0,E177+G178,E177))</f>
        <v/>
      </c>
      <c r="F160" s="30" t="n"/>
      <c r="G160" s="38">
        <f>IFERROR(VLOOKUP($A178&amp;"_"&amp;$B178,Results_Deltas!$A$2:$P$15000,5,FALSE),"")</f>
        <v/>
      </c>
      <c r="H160" s="38" t="inlineStr">
        <is>
          <t>Blanket (page end)</t>
        </is>
      </c>
      <c r="I160" s="30" t="n"/>
      <c r="J160" s="30" t="n"/>
      <c r="K160" s="30" t="n"/>
      <c r="L160" s="30" t="inlineStr">
        <is>
          <t>NO</t>
        </is>
      </c>
      <c r="M160" s="30" t="n">
        <v>-3.072004198568925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GR_FILTER_ALL_ENTRIES</t>
        </is>
      </c>
      <c r="B161" s="73" t="inlineStr">
        <is>
          <t>0.0</t>
        </is>
      </c>
      <c r="C161" s="38" t="n"/>
      <c r="D161" s="38" t="inlineStr">
        <is>
          <t>GLOBAL_CHECK, STOCKS_EXIT</t>
        </is>
      </c>
      <c r="E161" s="38">
        <f>IF(G179="",E178,IF(G179&gt;0,E178+G179,E178))</f>
        <v/>
      </c>
      <c r="F161" s="30" t="n"/>
      <c r="G161" s="38">
        <f>IFERROR(VLOOKUP($A179&amp;"_"&amp;$B179,Results_Deltas!$A$2:$P$15000,5,FALSE),"")</f>
        <v/>
      </c>
      <c r="H161" s="38" t="inlineStr">
        <is>
          <t>Blanket (page end)</t>
        </is>
      </c>
      <c r="I161" s="30" t="n"/>
      <c r="J161" s="30" t="n"/>
      <c r="K161" s="30" t="n"/>
      <c r="L161" s="30" t="inlineStr">
        <is>
          <t>NO</t>
        </is>
      </c>
      <c r="M161" s="30" t="n">
        <v>-3.053946102822443</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GR_FILTER_ALL_ENTRIES</t>
        </is>
      </c>
      <c r="B162" s="73" t="inlineStr">
        <is>
          <t>0.0_ALT</t>
        </is>
      </c>
      <c r="C162" s="38" t="n"/>
      <c r="D162" s="38" t="inlineStr">
        <is>
          <t>GLOBAL_CHECK, STOCKS_EXIT</t>
        </is>
      </c>
      <c r="E162" s="38">
        <f>IF(G180="",E179,IF(G180&gt;0,E179+G180,E179))</f>
        <v/>
      </c>
      <c r="F162" s="30" t="n"/>
      <c r="G162" s="38">
        <f>IFERROR(VLOOKUP($A180&amp;"_"&amp;$B180,Results_Deltas!$A$2:$P$15000,5,FALSE),"")</f>
        <v/>
      </c>
      <c r="H162" s="38" t="inlineStr">
        <is>
          <t>Blanket (page end)</t>
        </is>
      </c>
      <c r="I162" s="30" t="n"/>
      <c r="J162" s="30" t="n"/>
      <c r="K162" s="30" t="n"/>
      <c r="L162" s="30" t="inlineStr">
        <is>
          <t>NO</t>
        </is>
      </c>
      <c r="M162" s="30" t="n">
        <v>-3.053946102822443</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9" t="inlineStr">
        <is>
          <t>DUP_GUARD_FILTER_TF</t>
        </is>
      </c>
      <c r="B163" s="73" t="inlineStr">
        <is>
          <t>15m</t>
        </is>
      </c>
      <c r="C163" s="38" t="n"/>
      <c r="D163" s="38" t="inlineStr">
        <is>
          <t>GLOBAL_CHECK</t>
        </is>
      </c>
      <c r="E163" s="38">
        <f>IF(G170="",E169,IF(G170&gt;0,E169+G170,E169))</f>
        <v/>
      </c>
      <c r="F163" s="30" t="n"/>
      <c r="G163" s="38">
        <f>IFERROR(VLOOKUP($A170&amp;"_"&amp;$B170,Results_Deltas!$A$2:$P$15000,5,FALSE),"")</f>
        <v/>
      </c>
      <c r="H163" s="38" t="inlineStr">
        <is>
          <t>Blanket (page end)</t>
        </is>
      </c>
      <c r="I163" s="30" t="n"/>
      <c r="J163" s="30" t="n"/>
      <c r="K163" s="30" t="n"/>
      <c r="L163" s="30" t="inlineStr">
        <is>
          <t>YES</t>
        </is>
      </c>
      <c r="M163" s="30" t="n">
        <v>-2.591456269613821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DELTA_REENTRY_FILTER_ENABLED</t>
        </is>
      </c>
      <c r="B164" s="73" t="inlineStr">
        <is>
          <t>True</t>
        </is>
      </c>
      <c r="C164" s="38" t="n"/>
      <c r="D164" s="38" t="inlineStr">
        <is>
          <t>ENTRY, GLOBAL_CHECK, STOCKS_EXIT</t>
        </is>
      </c>
      <c r="E164" s="38">
        <f>IF(G171="",E170,IF(G171&gt;0,E170+G171,E170))</f>
        <v/>
      </c>
      <c r="F164" s="30" t="n"/>
      <c r="G164" s="38">
        <f>IFERROR(VLOOKUP($A171&amp;"_"&amp;$B171,Results_Deltas!$A$2:$P$15000,5,FALSE),"")</f>
        <v/>
      </c>
      <c r="H164" s="38" t="inlineStr">
        <is>
          <t>Blanket (page end)</t>
        </is>
      </c>
      <c r="I164" s="30" t="n"/>
      <c r="J164" s="30" t="n"/>
      <c r="K164" s="30" t="n"/>
      <c r="L164" s="30" t="inlineStr">
        <is>
          <t>NO</t>
        </is>
      </c>
      <c r="M164" s="30" t="n">
        <v>-2.095849367474274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9" t="inlineStr">
        <is>
          <t>DELTA_REENTRY_FILTER_ENABLED</t>
        </is>
      </c>
      <c r="B165" s="73" t="inlineStr">
        <is>
          <t>False</t>
        </is>
      </c>
      <c r="C165" s="38" t="n"/>
      <c r="D165" s="38" t="inlineStr">
        <is>
          <t>ENTRY, GLOBAL_CHECK, STOCKS_EXIT</t>
        </is>
      </c>
      <c r="E165" s="38">
        <f>IF(G172="",E171,IF(G172&gt;0,E171+G172,E171))</f>
        <v/>
      </c>
      <c r="F165" s="30" t="n"/>
      <c r="G165" s="38">
        <f>IFERROR(VLOOKUP($A172&amp;"_"&amp;$B172,Results_Deltas!$A$2:$P$15000,5,FALSE),"")</f>
        <v/>
      </c>
      <c r="H165" s="38" t="inlineStr">
        <is>
          <t>Blanket (page end)</t>
        </is>
      </c>
      <c r="I165" s="30" t="n"/>
      <c r="J165" s="30" t="n"/>
      <c r="K165" s="30" t="n"/>
      <c r="L165" s="30" t="inlineStr">
        <is>
          <t>YES</t>
        </is>
      </c>
      <c r="M165" s="30" t="n">
        <v>-1.487178079822507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HA_WICK_QUALITY_TF</t>
        </is>
      </c>
      <c r="B166" s="73" t="inlineStr">
        <is>
          <t>15m</t>
        </is>
      </c>
      <c r="C166" s="38" t="n"/>
      <c r="D166" s="38" t="inlineStr">
        <is>
          <t>ENTRY, GLOBAL_CHECK, STOCKS_EXIT</t>
        </is>
      </c>
      <c r="E166" s="38">
        <f>IF(G184="",E183,IF(G184&gt;0,E183+G184,E183))</f>
        <v/>
      </c>
      <c r="F166" s="30" t="n"/>
      <c r="G166" s="38">
        <f>IFERROR(VLOOKUP($A184&amp;"_"&amp;$B184,Results_Deltas!$A$2:$P$15000,5,FALSE),"")</f>
        <v/>
      </c>
      <c r="H166" s="38" t="inlineStr">
        <is>
          <t>Blanket (page end)</t>
        </is>
      </c>
      <c r="I166" s="30" t="n"/>
      <c r="J166" s="30" t="n"/>
      <c r="K166" s="30" t="n"/>
      <c r="L166" s="30" t="inlineStr">
        <is>
          <t>NO</t>
        </is>
      </c>
      <c r="M166" s="30" t="n">
        <v>-1.257621759885413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OI_CONFIRM_ENABLED</t>
        </is>
      </c>
      <c r="B167" s="73" t="inlineStr">
        <is>
          <t>False</t>
        </is>
      </c>
      <c r="C167" s="38" t="n"/>
      <c r="D167" s="38" t="inlineStr">
        <is>
          <t>ENTRY, GLOBAL_CHECK, STOCKS_EXIT</t>
        </is>
      </c>
      <c r="E167" s="38">
        <f>IF(G185="",E184,IF(G185&gt;0,E184+G185,E184))</f>
        <v/>
      </c>
      <c r="F167" s="30" t="n"/>
      <c r="G167" s="38">
        <f>IFERROR(VLOOKUP($A185&amp;"_"&amp;$B185,Results_Deltas!$A$2:$P$15000,5,FALSE),"")</f>
        <v/>
      </c>
      <c r="H167" s="38" t="inlineStr">
        <is>
          <t>Blanket (page end)</t>
        </is>
      </c>
      <c r="I167" s="30" t="n"/>
      <c r="J167" s="30" t="n"/>
      <c r="K167" s="30" t="n"/>
      <c r="L167" s="30" t="inlineStr">
        <is>
          <t>NO</t>
        </is>
      </c>
      <c r="M167" s="30" t="n">
        <v>-1.216761818537189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7" t="inlineStr">
        <is>
          <t>MTS_GATE_ENABLED</t>
        </is>
      </c>
      <c r="B168" s="73" t="inlineStr">
        <is>
          <t>False</t>
        </is>
      </c>
      <c r="C168" s="38" t="n"/>
      <c r="D168" s="38" t="inlineStr">
        <is>
          <t>ENTRY, GLOBAL_CHECK, STOCKS_EXIT</t>
        </is>
      </c>
      <c r="E168" s="38">
        <f>IF(G186="",E185,IF(G186&gt;0,E185+G186,E185))</f>
        <v/>
      </c>
      <c r="F168" s="30" t="n"/>
      <c r="G168" s="38">
        <f>IFERROR(VLOOKUP($A186&amp;"_"&amp;$B186,Results_Deltas!$A$2:$P$15000,5,FALSE),"")</f>
        <v/>
      </c>
      <c r="H168" s="38" t="inlineStr">
        <is>
          <t>Blanket (page end)</t>
        </is>
      </c>
      <c r="I168" s="30" t="n"/>
      <c r="J168" s="30" t="n"/>
      <c r="K168" s="30" t="n"/>
      <c r="L168" s="30" t="inlineStr">
        <is>
          <t>NO</t>
        </is>
      </c>
      <c r="M168" s="30" t="n">
        <v>-1.197852516199704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HTF_TREND_VETO_BYPASS_ENABLED</t>
        </is>
      </c>
      <c r="B169" s="73" t="inlineStr">
        <is>
          <t>False</t>
        </is>
      </c>
      <c r="C169" s="38" t="n"/>
      <c r="D169" s="38" t="inlineStr">
        <is>
          <t>GLOBAL_CHECK, STOCKS_EXIT</t>
        </is>
      </c>
      <c r="E169" s="38">
        <f>IF(G187="",E186,IF(G187&gt;0,E186+G187,E186))</f>
        <v/>
      </c>
      <c r="F169" s="30" t="n"/>
      <c r="G169" s="38">
        <f>IFERROR(VLOOKUP($A187&amp;"_"&amp;$B187,Results_Deltas!$A$2:$P$15000,5,FALSE),"")</f>
        <v/>
      </c>
      <c r="H169" s="38" t="inlineStr">
        <is>
          <t>Blanket (page end)</t>
        </is>
      </c>
      <c r="I169" s="30" t="n"/>
      <c r="J169" s="30" t="n"/>
      <c r="K169" s="30" t="n"/>
      <c r="L169" s="30" t="inlineStr">
        <is>
          <t>NO</t>
        </is>
      </c>
      <c r="M169" s="30" t="n">
        <v>-1.091014806840591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9" t="inlineStr">
        <is>
          <t>COOLDOWN_LOCKS_FILTER_TF</t>
        </is>
      </c>
      <c r="B170" s="73" t="inlineStr">
        <is>
          <t>15m</t>
        </is>
      </c>
      <c r="C170" s="38" t="n"/>
      <c r="D170" s="38" t="inlineStr">
        <is>
          <t>GLOBAL_CHECK</t>
        </is>
      </c>
      <c r="E170" s="38">
        <f>IF(G177="",E176,IF(G177&gt;0,E176+G177,E176))</f>
        <v/>
      </c>
      <c r="F170" s="30" t="n"/>
      <c r="G170" s="38">
        <f>IFERROR(VLOOKUP($A177&amp;"_"&amp;$B177,Results_Deltas!$A$2:$P$15000,5,FALSE),"")</f>
        <v/>
      </c>
      <c r="H170" s="38" t="inlineStr">
        <is>
          <t>Blanket (page end)</t>
        </is>
      </c>
      <c r="I170" s="30" t="n"/>
      <c r="J170" s="30" t="n"/>
      <c r="K170" s="30" t="n"/>
      <c r="L170" s="30" t="inlineStr">
        <is>
          <t>YES</t>
        </is>
      </c>
      <c r="M170" s="30" t="n">
        <v>-0.7560078423186053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LEADERBOARD_FILTER</t>
        </is>
      </c>
      <c r="B171" s="73" t="inlineStr">
        <is>
          <t>False</t>
        </is>
      </c>
      <c r="C171" s="38" t="n"/>
      <c r="D171" s="38" t="inlineStr">
        <is>
          <t>AUGMENT, ENTRY, EXIT, GLOBAL_CHECK, REDUCE, STOCKS_EXIT</t>
        </is>
      </c>
      <c r="E171" s="38">
        <f>IF(G189="",E188,IF(G189&gt;0,E188+G189,E188))</f>
        <v/>
      </c>
      <c r="F171" s="30" t="n"/>
      <c r="G171" s="38">
        <f>IFERROR(VLOOKUP($A189&amp;"_"&amp;$B189,Results_Deltas!$A$2:$P$15000,5,FALSE),"")</f>
        <v/>
      </c>
      <c r="H171" s="38" t="inlineStr">
        <is>
          <t>Blanket (page end)</t>
        </is>
      </c>
      <c r="I171" s="30" t="n"/>
      <c r="J171" s="30" t="n"/>
      <c r="K171" s="30" t="n"/>
      <c r="L171" s="30" t="inlineStr">
        <is>
          <t>NO</t>
        </is>
      </c>
      <c r="M171" s="30" t="n">
        <v>-0.6432714091545872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9" t="inlineStr">
        <is>
          <t>LH_HL_FILTER_REQUIRE_BOTH</t>
        </is>
      </c>
      <c r="B172" s="73" t="inlineStr">
        <is>
          <t>False</t>
        </is>
      </c>
      <c r="C172" s="38" t="n"/>
      <c r="D172" s="38" t="inlineStr">
        <is>
          <t>ENTRY, GLOBAL_CHECK, STOCKS_EXIT</t>
        </is>
      </c>
      <c r="E172" s="38">
        <f>IF(G190="",E189,IF(G190&gt;0,E189+G190,E189))</f>
        <v/>
      </c>
      <c r="F172" s="30" t="n"/>
      <c r="G172" s="38">
        <f>IFERROR(VLOOKUP($A190&amp;"_"&amp;$B190,Results_Deltas!$A$2:$P$15000,5,FALSE),"")</f>
        <v/>
      </c>
      <c r="H172" s="38" t="inlineStr">
        <is>
          <t>Blanket (page end)</t>
        </is>
      </c>
      <c r="I172" s="30" t="n"/>
      <c r="J172" s="30" t="n"/>
      <c r="K172" s="30" t="n"/>
      <c r="L172" s="30" t="inlineStr">
        <is>
          <t>YES</t>
        </is>
      </c>
      <c r="M172" s="30" t="n">
        <v>-0.6426928849600275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9" t="inlineStr">
        <is>
          <t>BAND_ARROW_ENABLED</t>
        </is>
      </c>
      <c r="B173" s="73" t="inlineStr">
        <is>
          <t>False</t>
        </is>
      </c>
      <c r="C173" s="38" t="n"/>
      <c r="D173" s="38" t="inlineStr">
        <is>
          <t>GLOBAL_CHECK, STOCKS_EXIT</t>
        </is>
      </c>
      <c r="E173" s="38">
        <f>IF(G174="",E173,IF(G174&gt;0,E173+G174,E173))</f>
        <v/>
      </c>
      <c r="F173" s="30" t="n"/>
      <c r="G173" s="38">
        <f>IFERROR(VLOOKUP($A174&amp;"_"&amp;$B174,Results_Deltas!$A$2:$P$15000,5,FALSE),"")</f>
        <v/>
      </c>
      <c r="H173" s="38" t="inlineStr">
        <is>
          <t>Blanket (page end)</t>
        </is>
      </c>
      <c r="I173" s="30" t="n"/>
      <c r="J173" s="30" t="n"/>
      <c r="K173" s="30" t="n"/>
      <c r="L173" s="30" t="inlineStr">
        <is>
          <t>YES</t>
        </is>
      </c>
      <c r="M173" s="30" t="n">
        <v>-0.6381772531495494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9" t="inlineStr">
        <is>
          <t>HA_WICK_QUALITY_ENABLED</t>
        </is>
      </c>
      <c r="B174" s="73" t="inlineStr">
        <is>
          <t>False</t>
        </is>
      </c>
      <c r="C174" s="38" t="n"/>
      <c r="D174" s="38" t="inlineStr">
        <is>
          <t>ENTRY, GLOBAL_CHECK, STOCKS_EXIT</t>
        </is>
      </c>
      <c r="E174" s="38">
        <f>IF(G192="",E191,IF(G192&gt;0,E191+G192,E191))</f>
        <v/>
      </c>
      <c r="F174" s="30" t="n"/>
      <c r="G174" s="38">
        <f>IFERROR(VLOOKUP($A192&amp;"_"&amp;$B192,Results_Deltas!$A$2:$P$15000,5,FALSE),"")</f>
        <v/>
      </c>
      <c r="H174" s="38" t="inlineStr">
        <is>
          <t>Blanket (page end)</t>
        </is>
      </c>
      <c r="I174" s="30" t="n"/>
      <c r="J174" s="30" t="n"/>
      <c r="K174" s="30" t="n"/>
      <c r="L174" s="30" t="inlineStr">
        <is>
          <t>YES</t>
        </is>
      </c>
      <c r="M174" s="30" t="n">
        <v>-0.637807756373416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9" t="inlineStr">
        <is>
          <t>LH_HL_FILTER_ENABLED</t>
        </is>
      </c>
      <c r="B175" s="73" t="inlineStr">
        <is>
          <t>False</t>
        </is>
      </c>
      <c r="C175" s="38" t="n"/>
      <c r="D175" s="38" t="inlineStr">
        <is>
          <t>ENTRY, GLOBAL_CHECK, STOCKS_EXIT</t>
        </is>
      </c>
      <c r="E175" s="38">
        <f>IF(G193="",E192,IF(G193&gt;0,E192+G193,E192))</f>
        <v/>
      </c>
      <c r="F175" s="30" t="n"/>
      <c r="G175" s="38">
        <f>IFERROR(VLOOKUP($A193&amp;"_"&amp;$B193,Results_Deltas!$A$2:$P$15000,5,FALSE),"")</f>
        <v/>
      </c>
      <c r="H175" s="38" t="inlineStr">
        <is>
          <t>Blanket (page end)</t>
        </is>
      </c>
      <c r="I175" s="30" t="n"/>
      <c r="J175" s="30" t="n"/>
      <c r="K175" s="30" t="n"/>
      <c r="L175" s="30" t="inlineStr">
        <is>
          <t>YES</t>
        </is>
      </c>
      <c r="M175" s="30" t="n">
        <v>-0.6225214445494658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9" t="inlineStr">
        <is>
          <t>HTF_DIRECTION_GATE_ENABLED</t>
        </is>
      </c>
      <c r="B176" s="73" t="inlineStr">
        <is>
          <t>False</t>
        </is>
      </c>
      <c r="C176" s="38" t="n"/>
      <c r="D176" s="38" t="inlineStr">
        <is>
          <t>ENTRY, GLOBAL_CHECK, STOCKS_EXIT</t>
        </is>
      </c>
      <c r="E176" s="38">
        <f>IF(G194="",E193,IF(G194&gt;0,E193+G194,E193))</f>
        <v/>
      </c>
      <c r="F176" s="30" t="n"/>
      <c r="G176" s="38">
        <f>IFERROR(VLOOKUP($A194&amp;"_"&amp;$B194,Results_Deltas!$A$2:$P$15000,5,FALSE),"")</f>
        <v/>
      </c>
      <c r="H176" s="38" t="inlineStr">
        <is>
          <t>Blanket (page end)</t>
        </is>
      </c>
      <c r="I176" s="30" t="n"/>
      <c r="J176" s="30" t="n"/>
      <c r="K176" s="30" t="n"/>
      <c r="L176" s="30" t="inlineStr">
        <is>
          <t>YES</t>
        </is>
      </c>
      <c r="M176" s="30" t="n">
        <v>-0.6061557591258968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9" t="inlineStr">
        <is>
          <t>MARKET_QUALITY_SCORE_ENABLED</t>
        </is>
      </c>
      <c r="B177" s="73" t="inlineStr">
        <is>
          <t>False</t>
        </is>
      </c>
      <c r="C177" s="38" t="n"/>
      <c r="D177" s="38" t="inlineStr">
        <is>
          <t>ENTRY, GLOBAL_CHECK, STOCKS_EXIT</t>
        </is>
      </c>
      <c r="E177" s="38">
        <f>IF(G195="",E194,IF(G195&gt;0,E194+G195,E194))</f>
        <v/>
      </c>
      <c r="F177" s="30" t="n"/>
      <c r="G177" s="38">
        <f>IFERROR(VLOOKUP($A195&amp;"_"&amp;$B195,Results_Deltas!$A$2:$P$15000,5,FALSE),"")</f>
        <v/>
      </c>
      <c r="H177" s="38" t="inlineStr">
        <is>
          <t>Blanket (page end)</t>
        </is>
      </c>
      <c r="I177" s="30" t="n"/>
      <c r="J177" s="30" t="n"/>
      <c r="K177" s="30" t="n"/>
      <c r="L177" s="30" t="inlineStr">
        <is>
          <t>YES</t>
        </is>
      </c>
      <c r="M177" s="30" t="n">
        <v>-0.5936975262300335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7" t="inlineStr">
        <is>
          <t>HTF4_CONF</t>
        </is>
      </c>
      <c r="B178" s="73" t="inlineStr">
        <is>
          <t>False</t>
        </is>
      </c>
      <c r="C178" s="38" t="n"/>
      <c r="D178" s="38" t="inlineStr">
        <is>
          <t>GLOBAL_CHECK, STOCKS_EXIT</t>
        </is>
      </c>
      <c r="E178" s="38">
        <f>IF(G196="",E195,IF(G196&gt;0,E195+G196,E195))</f>
        <v/>
      </c>
      <c r="F178" s="30" t="n"/>
      <c r="G178" s="38">
        <f>IFERROR(VLOOKUP($A196&amp;"_"&amp;$B196,Results_Deltas!$A$2:$P$15000,5,FALSE),"")</f>
        <v/>
      </c>
      <c r="H178" s="38" t="inlineStr">
        <is>
          <t>Blanket (page end)</t>
        </is>
      </c>
      <c r="I178" s="30" t="n"/>
      <c r="J178" s="30" t="n"/>
      <c r="K178" s="30" t="n"/>
      <c r="L178" s="30" t="inlineStr">
        <is>
          <t>NO</t>
        </is>
      </c>
      <c r="M178" s="30" t="n">
        <v>-0.5875394607706849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9" t="inlineStr">
        <is>
          <t>EMA_BLANKET_FILTER_ENABLED</t>
        </is>
      </c>
      <c r="B179" s="73" t="inlineStr">
        <is>
          <t>True</t>
        </is>
      </c>
      <c r="C179" s="38" t="n"/>
      <c r="D179" s="38" t="inlineStr">
        <is>
          <t>GLOBAL_CHECK</t>
        </is>
      </c>
      <c r="E179" s="38">
        <f>IF(G186="",E185,IF(G186&gt;0,E185+G186,E185))</f>
        <v/>
      </c>
      <c r="F179" s="30" t="n"/>
      <c r="G179" s="38">
        <f>IFERROR(VLOOKUP($A186&amp;"_"&amp;$B186,Results_Deltas!$A$2:$P$15000,5,FALSE),"")</f>
        <v/>
      </c>
      <c r="H179" s="38" t="inlineStr">
        <is>
          <t>Blanket (page end)</t>
        </is>
      </c>
      <c r="I179" s="30" t="n"/>
      <c r="J179" s="30" t="n"/>
      <c r="K179" s="30" t="n"/>
      <c r="L179" s="30" t="inlineStr">
        <is>
          <t>YES</t>
        </is>
      </c>
      <c r="M179" s="30" t="n">
        <v>-0.5265512202011631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9" t="inlineStr">
        <is>
          <t>MANDATORY_REENTRY_WT_FILTER_REQUIRE_FLIP</t>
        </is>
      </c>
      <c r="B180" s="73" t="inlineStr">
        <is>
          <t>False</t>
        </is>
      </c>
      <c r="C180" s="38" t="n"/>
      <c r="D180" s="38" t="inlineStr">
        <is>
          <t>GLOBAL_CHECK, STOCKS_EXIT</t>
        </is>
      </c>
      <c r="E180" s="38">
        <f>IF(G198="",E197,IF(G198&gt;0,E197+G198,E197))</f>
        <v/>
      </c>
      <c r="F180" s="30" t="n"/>
      <c r="G180" s="38">
        <f>IFERROR(VLOOKUP($A198&amp;"_"&amp;$B198,Results_Deltas!$A$2:$P$15000,5,FALSE),"")</f>
        <v/>
      </c>
      <c r="H180" s="38" t="inlineStr">
        <is>
          <t>Blanket (page end)</t>
        </is>
      </c>
      <c r="I180" s="30" t="n"/>
      <c r="J180" s="30" t="n"/>
      <c r="K180" s="30" t="n"/>
      <c r="L180" s="30" t="inlineStr">
        <is>
          <t>YES</t>
        </is>
      </c>
      <c r="M180" s="30" t="n">
        <v>-0.4876485750232541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9" t="inlineStr">
        <is>
          <t>GR_FILTER_VEC_ENABLED</t>
        </is>
      </c>
      <c r="B181" s="73" t="inlineStr">
        <is>
          <t>False</t>
        </is>
      </c>
      <c r="C181" s="38" t="n"/>
      <c r="D181" s="38" t="inlineStr">
        <is>
          <t>GLOBAL_CHECK</t>
        </is>
      </c>
      <c r="E181" s="38">
        <f>IF(G199="",E198,IF(G199&gt;0,E198+G199,E198))</f>
        <v/>
      </c>
      <c r="F181" s="30" t="n"/>
      <c r="G181" s="38">
        <f>IFERROR(VLOOKUP($A199&amp;"_"&amp;$B199,Results_Deltas!$A$2:$P$15000,5,FALSE),"")</f>
        <v/>
      </c>
      <c r="H181" s="38" t="inlineStr">
        <is>
          <t>Blanket (page end)</t>
        </is>
      </c>
      <c r="I181" s="30" t="n"/>
      <c r="J181" s="30" t="n"/>
      <c r="K181" s="30" t="n"/>
      <c r="L181" s="30" t="inlineStr">
        <is>
          <t>YES</t>
        </is>
      </c>
      <c r="M181" s="30" t="n">
        <v>-0.4515890903919818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9" t="inlineStr">
        <is>
          <t>LIVE_VEC_EMERGENCY_BRAKE_ENABLED</t>
        </is>
      </c>
      <c r="B182" s="73" t="inlineStr">
        <is>
          <t>False</t>
        </is>
      </c>
      <c r="C182" s="38" t="n"/>
      <c r="D182" s="38" t="inlineStr">
        <is>
          <t>GLOBAL_CHECK, STOCKS_EXIT</t>
        </is>
      </c>
      <c r="E182" s="38">
        <f>IF(G200="",E199,IF(G200&gt;0,E199+G200,E199))</f>
        <v/>
      </c>
      <c r="F182" s="30" t="n"/>
      <c r="G182" s="38">
        <f>IFERROR(VLOOKUP($A200&amp;"_"&amp;$B200,Results_Deltas!$A$2:$P$15000,5,FALSE),"")</f>
        <v/>
      </c>
      <c r="H182" s="38" t="inlineStr">
        <is>
          <t>Blanket (page end)</t>
        </is>
      </c>
      <c r="I182" s="30" t="n"/>
      <c r="J182" s="30" t="n"/>
      <c r="K182" s="30" t="n"/>
      <c r="L182" s="30" t="inlineStr">
        <is>
          <t>YES</t>
        </is>
      </c>
      <c r="M182" s="30" t="n">
        <v>-0.4285310841792144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L183" s="36"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AVG_DELTA_STOCKS_LONG</t>
        </is>
      </c>
      <c r="N2" s="71" t="inlineStr">
        <is>
          <t>AUDIT_STATUS 2026-09-16 (4 sheets direct)</t>
        </is>
      </c>
    </row>
    <row r="3">
      <c r="A3" s="36" t="inlineStr">
        <is>
          <t>STDEV_SLOPE_SIZING_D_MAX</t>
        </is>
      </c>
      <c r="B3" s="72" t="n">
        <v>1</v>
      </c>
      <c r="D3" s="36" t="inlineStr">
        <is>
          <t>STDEV_LADDER</t>
        </is>
      </c>
      <c r="E3" s="36">
        <f>IF(G3="",E2,IF(G3&gt;0,E2+G3,E2))</f>
        <v/>
      </c>
      <c r="F3" s="36">
        <f>IFERROR(VLOOKUP($A3&amp;"="&amp;$B3,Results_Deltas!$A$2:$P$15000,5,FALSE),"")</f>
        <v/>
      </c>
      <c r="G3" s="36">
        <f>IFERROR(VLOOKUP($A3,Results_30d_Deltas!$A$2:$H$5000,7,FALSE)-E3,"")</f>
        <v/>
      </c>
      <c r="H3" s="36">
        <f>IFERROR(VLOOKUP($A3,Results_30d_Deltas!$A$2:$H$5000,6,FALSE),"")</f>
        <v/>
      </c>
      <c r="L3" s="36" t="inlineStr">
        <is>
          <t>NO</t>
        </is>
      </c>
      <c r="M3" s="0" t="n">
        <v>-6.235791782067439</v>
      </c>
      <c r="N3" s="76" t="inlineStr">
        <is>
          <t>SUSPICIOUS n=0 for stocks_long — keep, needs S1 fills (backtest-expert: &lt;30 trades, seek plateaus, punish)</t>
        </is>
      </c>
    </row>
    <row r="4">
      <c r="A4" s="36" t="inlineStr">
        <is>
          <t>STDEV_SLOPE_SIZING_ENABLED</t>
        </is>
      </c>
      <c r="B4" s="72" t="b">
        <v>0</v>
      </c>
      <c r="D4" s="36" t="inlineStr">
        <is>
          <t>STDEV_LADDER</t>
        </is>
      </c>
      <c r="E4" s="36">
        <f>IF(G4="",E3,IF(G4&gt;0,E3+G4,E3))</f>
        <v/>
      </c>
      <c r="F4" s="36">
        <f>IFERROR(VLOOKUP($A4&amp;"="&amp;$B4,Results_Deltas!$A$2:$P$15000,5,FALSE),"")</f>
        <v/>
      </c>
      <c r="G4" s="36">
        <f>IFERROR(VLOOKUP($A4,Results_30d_Deltas!$A$2:$H$5000,7,FALSE)-E4,"")</f>
        <v/>
      </c>
      <c r="H4" s="36">
        <f>IFERROR(VLOOKUP($A4,Results_30d_Deltas!$A$2:$H$5000,6,FALSE),"")</f>
        <v/>
      </c>
      <c r="L4" s="36" t="inlineStr">
        <is>
          <t>NO</t>
        </is>
      </c>
      <c r="M4" s="0" t="n">
        <v>-6.226950790563168</v>
      </c>
    </row>
    <row r="5">
      <c r="A5" s="36" t="inlineStr">
        <is>
          <t>BAND_SLOPE_SIZING_V2_TF</t>
        </is>
      </c>
      <c r="B5" s="72" t="inlineStr">
        <is>
          <t>4h</t>
        </is>
      </c>
      <c r="D5" s="36" t="inlineStr">
        <is>
          <t>STDEV_LADDER</t>
        </is>
      </c>
      <c r="E5" s="36">
        <f>IF(G5="",E4,IF(G5&gt;0,E4+G5,E4))</f>
        <v/>
      </c>
      <c r="F5" s="36">
        <f>IFERROR(VLOOKUP($A5&amp;"="&amp;$B5,Results_Deltas!$A$2:$P$15000,5,FALSE),"")</f>
        <v/>
      </c>
      <c r="G5" s="36">
        <f>IFERROR(VLOOKUP($A5,Results_30d_Deltas!$A$2:$H$5000,7,FALSE)-E5,"")</f>
        <v/>
      </c>
      <c r="H5" s="36">
        <f>IFERROR(VLOOKUP($A5,Results_30d_Deltas!$A$2:$H$5000,6,FALSE),"")</f>
        <v/>
      </c>
      <c r="L5" s="36" t="inlineStr">
        <is>
          <t>NO</t>
        </is>
      </c>
      <c r="M5" s="0" t="n">
        <v>-5.302095796472655</v>
      </c>
    </row>
    <row r="6">
      <c r="A6" s="36" t="inlineStr">
        <is>
          <t>BAND_SLOPE_SIZING_V2_MAX</t>
        </is>
      </c>
      <c r="B6" s="72" t="n">
        <v>1</v>
      </c>
      <c r="D6" s="36" t="inlineStr">
        <is>
          <t>STDEV_LADDER</t>
        </is>
      </c>
      <c r="E6" s="36">
        <f>IF(G6="",E5,IF(G6&gt;0,E5+G6,E5))</f>
        <v/>
      </c>
      <c r="F6" s="36">
        <f>IFERROR(VLOOKUP($A6&amp;"="&amp;$B6,Results_Deltas!$A$2:$P$15000,5,FALSE),"")</f>
        <v/>
      </c>
      <c r="G6" s="36">
        <f>IFERROR(VLOOKUP($A6,Results_30d_Deltas!$A$2:$H$5000,7,FALSE)-E6,"")</f>
        <v/>
      </c>
      <c r="H6" s="36">
        <f>IFERROR(VLOOKUP($A6,Results_30d_Deltas!$A$2:$H$5000,6,FALSE),"")</f>
        <v/>
      </c>
      <c r="L6" s="36" t="inlineStr">
        <is>
          <t>NO</t>
        </is>
      </c>
      <c r="M6" s="0" t="n">
        <v>-4.764531341632634</v>
      </c>
      <c r="N6" s="76" t="inlineStr">
        <is>
          <t>SUSPICIOUS n=0 for stocks_long — keep, needs S1 fills (backtest-expert: &lt;30 trades, seek plateaus, punish)</t>
        </is>
      </c>
    </row>
    <row r="7">
      <c r="A7" s="36" t="inlineStr">
        <is>
          <t>BAND_SLOPE_SIZING_V2_MIN</t>
        </is>
      </c>
      <c r="B7" s="72" t="n">
        <v>0.25</v>
      </c>
      <c r="D7" s="36" t="inlineStr">
        <is>
          <t>STDEV_LADDER</t>
        </is>
      </c>
      <c r="E7" s="36">
        <f>IF(G7="",E6,IF(G7&gt;0,E6+G7,E6))</f>
        <v/>
      </c>
      <c r="F7" s="36">
        <f>IFERROR(VLOOKUP($A7&amp;"="&amp;$B7,Results_Deltas!$A$2:$P$15000,5,FALSE),"")</f>
        <v/>
      </c>
      <c r="G7" s="36">
        <f>IFERROR(VLOOKUP($A7,Results_30d_Deltas!$A$2:$H$5000,7,FALSE)-E7,"")</f>
        <v/>
      </c>
      <c r="H7" s="36">
        <f>IFERROR(VLOOKUP($A7,Results_30d_Deltas!$A$2:$H$5000,6,FALSE),"")</f>
        <v/>
      </c>
      <c r="L7" s="36" t="inlineStr">
        <is>
          <t>NO</t>
        </is>
      </c>
      <c r="M7" s="0" t="n">
        <v>-4.712275003829942</v>
      </c>
    </row>
    <row r="8">
      <c r="A8" s="36" t="inlineStr">
        <is>
          <t>BAND_SLOPE_SIZING_V2_ENABLED</t>
        </is>
      </c>
      <c r="B8" s="72" t="b">
        <v>0</v>
      </c>
      <c r="D8" s="36" t="inlineStr">
        <is>
          <t>STDEV_LADDER</t>
        </is>
      </c>
      <c r="E8" s="36">
        <f>IF(G8="",E7,IF(G8&gt;0,E7+G8,E7))</f>
        <v/>
      </c>
      <c r="F8" s="36">
        <f>IFERROR(VLOOKUP($A8&amp;"="&amp;$B8,Results_Deltas!$A$2:$P$15000,5,FALSE),"")</f>
        <v/>
      </c>
      <c r="G8" s="36">
        <f>IFERROR(VLOOKUP($A8,Results_30d_Deltas!$A$2:$H$5000,7,FALSE)-E8,"")</f>
        <v/>
      </c>
      <c r="H8" s="36">
        <f>IFERROR(VLOOKUP($A8,Results_30d_Deltas!$A$2:$H$5000,6,FALSE),"")</f>
        <v/>
      </c>
      <c r="L8" s="36" t="inlineStr">
        <is>
          <t>NO</t>
        </is>
      </c>
      <c r="M8" s="0" t="n">
        <v>-4.607280555450638</v>
      </c>
    </row>
    <row r="9">
      <c r="A9" s="36" t="inlineStr">
        <is>
          <t>STDEV_SLOPE_SIZING_1H_MAX</t>
        </is>
      </c>
      <c r="B9" s="72" t="n">
        <v>1</v>
      </c>
      <c r="D9" s="36" t="inlineStr">
        <is>
          <t>STDEV_LADDER</t>
        </is>
      </c>
      <c r="E9" s="36">
        <f>IF(G9="",E8,IF(G9&gt;0,E8+G9,E8))</f>
        <v/>
      </c>
      <c r="F9" s="36">
        <f>IFERROR(VLOOKUP($A9&amp;"="&amp;$B9,Results_Deltas!$A$2:$P$15000,5,FALSE),"")</f>
        <v/>
      </c>
      <c r="G9" s="36">
        <f>IFERROR(VLOOKUP($A9,Results_30d_Deltas!$A$2:$H$5000,7,FALSE)-E9,"")</f>
        <v/>
      </c>
      <c r="H9" s="36">
        <f>IFERROR(VLOOKUP($A9,Results_30d_Deltas!$A$2:$H$5000,6,FALSE),"")</f>
        <v/>
      </c>
      <c r="L9" s="36" t="inlineStr">
        <is>
          <t>NO</t>
        </is>
      </c>
      <c r="M9" s="0" t="n">
        <v>-4.433971072539864</v>
      </c>
      <c r="N9" s="76" t="inlineStr">
        <is>
          <t>SUSPICIOUS n=0 for stocks_long — keep, needs S1 fills (backtest-expert: &lt;30 trades, seek plateaus, punish)</t>
        </is>
      </c>
    </row>
    <row r="10">
      <c r="A10" s="36" t="inlineStr">
        <is>
          <t>STDEV_BAND_MULTIPLIER</t>
        </is>
      </c>
      <c r="B10" s="72" t="n">
        <v>1.5</v>
      </c>
      <c r="D10" s="36" t="inlineStr">
        <is>
          <t>STDEV_LADDER</t>
        </is>
      </c>
      <c r="E10" s="36">
        <f>IF(G10="",E9,IF(G10&gt;0,E9+G10,E9))</f>
        <v/>
      </c>
      <c r="F10" s="36">
        <f>IFERROR(VLOOKUP($A10&amp;"="&amp;$B10,Results_Deltas!$A$2:$P$15000,5,FALSE),"")</f>
        <v/>
      </c>
      <c r="G10" s="36">
        <f>IFERROR(VLOOKUP($A10,Results_30d_Deltas!$A$2:$H$5000,7,FALSE)-E10,"")</f>
        <v/>
      </c>
      <c r="H10" s="36">
        <f>IFERROR(VLOOKUP($A10,Results_30d_Deltas!$A$2:$H$5000,6,FALSE),"")</f>
        <v/>
      </c>
      <c r="L10" s="36" t="inlineStr">
        <is>
          <t>NO</t>
        </is>
      </c>
      <c r="M10" s="0" t="n">
        <v>-4.364079883164313</v>
      </c>
    </row>
    <row r="11">
      <c r="A11" s="36" t="inlineStr">
        <is>
          <t>STDEV_SLOPE_SIZING_15M_MAX</t>
        </is>
      </c>
      <c r="B11" s="72" t="n">
        <v>1</v>
      </c>
      <c r="D11" s="36" t="inlineStr">
        <is>
          <t>STDEV_LADDER</t>
        </is>
      </c>
      <c r="E11" s="36">
        <f>IF(G11="",E10,IF(G11&gt;0,E10+G11,E10))</f>
        <v/>
      </c>
      <c r="F11" s="36">
        <f>IFERROR(VLOOKUP($A11&amp;"="&amp;$B11,Results_Deltas!$A$2:$P$15000,5,FALSE),"")</f>
        <v/>
      </c>
      <c r="G11" s="36">
        <f>IFERROR(VLOOKUP($A11,Results_30d_Deltas!$A$2:$H$5000,7,FALSE)-E11,"")</f>
        <v/>
      </c>
      <c r="H11" s="36">
        <f>IFERROR(VLOOKUP($A11,Results_30d_Deltas!$A$2:$H$5000,6,FALSE),"")</f>
        <v/>
      </c>
      <c r="L11" s="36" t="inlineStr">
        <is>
          <t>NO</t>
        </is>
      </c>
      <c r="M11" s="0" t="n">
        <v>-4.325917468306676</v>
      </c>
      <c r="N11" s="76" t="inlineStr">
        <is>
          <t>SUSPICIOUS n=0 for stocks_long — keep, needs S1 fills (backtest-expert: &lt;30 trades, seek plateaus, punish)</t>
        </is>
      </c>
    </row>
    <row r="12">
      <c r="A12" s="36" t="inlineStr">
        <is>
          <t>STDEV_SLOPE_SIZING_4H_MAX</t>
        </is>
      </c>
      <c r="B12" s="72" t="n">
        <v>1</v>
      </c>
      <c r="D12" s="36" t="inlineStr">
        <is>
          <t>STDEV_LADDER</t>
        </is>
      </c>
      <c r="E12" s="36">
        <f>IF(G12="",E11,IF(G12&gt;0,E11+G12,E11))</f>
        <v/>
      </c>
      <c r="F12" s="36">
        <f>IFERROR(VLOOKUP($A12&amp;"="&amp;$B12,Results_Deltas!$A$2:$P$15000,5,FALSE),"")</f>
        <v/>
      </c>
      <c r="G12" s="36">
        <f>IFERROR(VLOOKUP($A12,Results_30d_Deltas!$A$2:$H$5000,7,FALSE)-E12,"")</f>
        <v/>
      </c>
      <c r="H12" s="36">
        <f>IFERROR(VLOOKUP($A12,Results_30d_Deltas!$A$2:$H$5000,6,FALSE),"")</f>
        <v/>
      </c>
      <c r="L12" s="36" t="inlineStr">
        <is>
          <t>NO</t>
        </is>
      </c>
      <c r="M12" s="0" t="n">
        <v>-4.136368133536967</v>
      </c>
      <c r="N12" s="76" t="inlineStr">
        <is>
          <t>SUSPICIOUS n=0 for stocks_long — keep, needs S1 fills (backtest-expert: &lt;30 trades, seek plateaus, punish)</t>
        </is>
      </c>
    </row>
    <row r="13">
      <c r="A13" s="36" t="inlineStr">
        <is>
          <t>STDEV_SLOPE_SIZING_MODE</t>
        </is>
      </c>
      <c r="B13" s="72" t="inlineStr">
        <is>
          <t>bottom_to_top</t>
        </is>
      </c>
      <c r="D13" s="36" t="inlineStr">
        <is>
          <t>STDEV_LADDER</t>
        </is>
      </c>
      <c r="E13" s="36">
        <f>IF(G13="",E12,IF(G13&gt;0,E12+G13,E12))</f>
        <v/>
      </c>
      <c r="F13" s="36">
        <f>IFERROR(VLOOKUP($A13&amp;"="&amp;$B13,Results_Deltas!$A$2:$P$15000,5,FALSE),"")</f>
        <v/>
      </c>
      <c r="G13" s="36">
        <f>IFERROR(VLOOKUP($A13,Results_30d_Deltas!$A$2:$H$5000,7,FALSE)-E13,"")</f>
        <v/>
      </c>
      <c r="H13" s="36">
        <f>IFERROR(VLOOKUP($A13,Results_30d_Deltas!$A$2:$H$5000,6,FALSE),"")</f>
        <v/>
      </c>
      <c r="L13" s="36" t="inlineStr">
        <is>
          <t>NO</t>
        </is>
      </c>
      <c r="M13" s="0" t="n">
        <v>-4.003249814326627</v>
      </c>
    </row>
    <row r="14">
      <c r="A14" s="31" t="inlineStr">
        <is>
          <t>BAND_SLOPE_SIZING_V2_SLOPE_NORM_PCT_DAY</t>
        </is>
      </c>
      <c r="B14" s="72" t="n">
        <v>1</v>
      </c>
      <c r="C14" s="30" t="n"/>
      <c r="D14" s="30" t="inlineStr">
        <is>
          <t>STDEV_LADDER</t>
        </is>
      </c>
      <c r="E14" s="30">
        <f>IF(G14="",E13,IF(G14&gt;0,E13+G14,E13))</f>
        <v/>
      </c>
      <c r="F14" s="30" t="n"/>
      <c r="G14" s="30">
        <f>IFERROR(VLOOKUP($A14&amp;"_"&amp;$B14,Results_Deltas!$A$2:$P$15000,5,FALSE),"")</f>
        <v/>
      </c>
      <c r="H14" s="30">
        <f>IFERROR(VLOOKUP($A-2,Results_30d_Deltas!$A$2:$H$5000,7,FALSE)-E-2,"")</f>
        <v/>
      </c>
      <c r="I14" s="30" t="n"/>
      <c r="J14" s="30" t="n"/>
      <c r="K14" s="30" t="n"/>
      <c r="L14" s="30" t="inlineStr">
        <is>
          <t>YES</t>
        </is>
      </c>
      <c r="M14" s="0" t="n">
        <v>-3.821613113204872</v>
      </c>
      <c r="N14" s="76" t="inlineStr">
        <is>
          <t>SUSPICIOUS n=0 for stocks_long — keep, needs S1 fills (backtest-expert: &lt;30 trades, seek plateaus, punish)</t>
        </is>
      </c>
    </row>
    <row r="15">
      <c r="A15" s="30" t="inlineStr">
        <is>
          <t>BAND_SLOPE_SIZING_V2_MIN</t>
        </is>
      </c>
      <c r="B15" s="72" t="n">
        <v>0.5</v>
      </c>
      <c r="C15" s="30" t="n"/>
      <c r="D15" s="30" t="inlineStr">
        <is>
          <t>STDEV_LADDER</t>
        </is>
      </c>
      <c r="E15" s="30">
        <f>IF(G15="",E14,IF(G15&gt;0,E14+G15,E14))</f>
        <v/>
      </c>
      <c r="F15" s="30" t="n"/>
      <c r="G15" s="30">
        <f>IFERROR(VLOOKUP($A15&amp;"_"&amp;$B15,Results_Deltas!$A$2:$P$15000,5,FALSE),"")</f>
        <v/>
      </c>
      <c r="H15" s="30">
        <f>IFERROR(VLOOKUP($A2,Results_30d_Deltas!$A$2:$H$5000,7,FALSE)-E2,"")</f>
        <v/>
      </c>
      <c r="I15" s="30">
        <f>IFERROR(VLOOKUP($A2,Results_30d_Deltas!$A$2:$H$5000,6,FALSE),"")</f>
        <v/>
      </c>
      <c r="J15" s="30" t="n"/>
      <c r="K15" s="30" t="n"/>
      <c r="L15" s="30" t="inlineStr">
        <is>
          <t>NO</t>
        </is>
      </c>
      <c r="M15" s="0" t="n">
        <v>-3.431958551361669</v>
      </c>
    </row>
    <row r="16">
      <c r="A16" s="30" t="inlineStr">
        <is>
          <t>BAND_SLOPE_SIZING_V2_MAX</t>
        </is>
      </c>
      <c r="B16" s="72" t="n">
        <v>2.5</v>
      </c>
      <c r="C16" s="30" t="n"/>
      <c r="D16" s="30" t="inlineStr">
        <is>
          <t>STDEV_LADDER</t>
        </is>
      </c>
      <c r="E16" s="30">
        <f>IF(G16="",E15,IF(G16&gt;0,E15+G16,E15))</f>
        <v/>
      </c>
      <c r="F16" s="30" t="n"/>
      <c r="G16" s="30">
        <f>IFERROR(VLOOKUP($A16&amp;"_"&amp;$B16,Results_Deltas!$A$2:$P$15000,5,FALSE),"")</f>
        <v/>
      </c>
      <c r="H16" s="30">
        <f>IFERROR(VLOOKUP($A2,Results_30d_Deltas!$A$2:$H$5000,7,FALSE)-E2,"")</f>
        <v/>
      </c>
      <c r="I16" s="30">
        <f>IFERROR(VLOOKUP($A2,Results_30d_Deltas!$A$2:$H$5000,6,FALSE),"")</f>
        <v/>
      </c>
      <c r="J16" s="30" t="n"/>
      <c r="K16" s="30" t="n"/>
      <c r="L16" s="30" t="inlineStr">
        <is>
          <t>NO</t>
        </is>
      </c>
      <c r="M16" s="0" t="n">
        <v>-3.398494006629944</v>
      </c>
      <c r="N16" s="76" t="inlineStr">
        <is>
          <t>SUSPICIOUS n=0 for stocks_long — keep, needs S1 fills (backtest-expert: &lt;30 trades, seek plateaus, punish)</t>
        </is>
      </c>
    </row>
    <row r="17">
      <c r="A17" s="30" t="inlineStr">
        <is>
          <t>BAND_SLOPE_SIZING_V2_TF</t>
        </is>
      </c>
      <c r="B17" s="72" t="inlineStr">
        <is>
          <t>D</t>
        </is>
      </c>
      <c r="C17" s="30" t="n"/>
      <c r="D17" s="30" t="inlineStr">
        <is>
          <t>STDEV_LADDER</t>
        </is>
      </c>
      <c r="E17" s="30">
        <f>IF(G17="",E16,IF(G17&gt;0,E16+G17,E16))</f>
        <v/>
      </c>
      <c r="F17" s="30" t="n"/>
      <c r="G17" s="30">
        <f>IFERROR(VLOOKUP($A17&amp;"_"&amp;$B17,Results_Deltas!$A$2:$P$15000,5,FALSE),"")</f>
        <v/>
      </c>
      <c r="H17" s="30">
        <f>IFERROR(VLOOKUP($A6,Results_30d_Deltas!$A$2:$H$5000,7,FALSE)-E6,"")</f>
        <v/>
      </c>
      <c r="I17" s="30">
        <f>IFERROR(VLOOKUP($A6,Results_30d_Deltas!$A$2:$H$5000,6,FALSE),"")</f>
        <v/>
      </c>
      <c r="J17" s="30" t="n"/>
      <c r="K17" s="30" t="n"/>
      <c r="L17" s="30" t="inlineStr">
        <is>
          <t>NO</t>
        </is>
      </c>
      <c r="M17" s="0" t="n">
        <v>-3.2294017255381</v>
      </c>
    </row>
    <row r="18">
      <c r="A18" s="31" t="inlineStr">
        <is>
          <t>BAND_SLOPE_SIZING_V2_DEPTH_GAIN</t>
        </is>
      </c>
      <c r="B18" s="72" t="n">
        <v>1</v>
      </c>
      <c r="C18" s="30" t="n"/>
      <c r="D18" s="30" t="inlineStr">
        <is>
          <t>STDEV_LADDER</t>
        </is>
      </c>
      <c r="E18" s="30">
        <f>IF(G18="",E17,IF(G18&gt;0,E17+G18,E17))</f>
        <v/>
      </c>
      <c r="F18" s="30" t="n"/>
      <c r="G18" s="30">
        <f>IFERROR(VLOOKUP($A18&amp;"_"&amp;$B18,Results_Deltas!$A$2:$P$15000,5,FALSE),"")</f>
        <v/>
      </c>
      <c r="H18" s="30">
        <f>IFERROR(VLOOKUP($A6,Results_30d_Deltas!$A$2:$H$5000,7,FALSE)-E6,"")</f>
        <v/>
      </c>
      <c r="I18" s="30">
        <f>IFERROR(VLOOKUP($A6,Results_30d_Deltas!$A$2:$H$5000,6,FALSE),"")</f>
        <v/>
      </c>
      <c r="J18" s="30" t="n"/>
      <c r="K18" s="30" t="n"/>
      <c r="L18" s="30" t="inlineStr">
        <is>
          <t>YES</t>
        </is>
      </c>
      <c r="M18" s="0" t="n">
        <v>-3.187955064200023</v>
      </c>
      <c r="N18" s="76" t="inlineStr">
        <is>
          <t>SUSPICIOUS n=0 for stocks_long — keep, needs S1 fills (backtest-expert: &lt;30 trades, seek plateaus, punish)</t>
        </is>
      </c>
    </row>
    <row r="19">
      <c r="A19" s="31" t="inlineStr">
        <is>
          <t>STDEV_SLOPE_SIZING_MODE</t>
        </is>
      </c>
      <c r="B19" s="72" t="inlineStr">
        <is>
          <t>slope_to_top</t>
        </is>
      </c>
      <c r="C19" s="30" t="n"/>
      <c r="D19" s="30" t="inlineStr">
        <is>
          <t>STDEV_LADDER</t>
        </is>
      </c>
      <c r="E19" s="30">
        <f>IF(G19="",E18,IF(G19&gt;0,E18+G19,E18))</f>
        <v/>
      </c>
      <c r="F19" s="30" t="n"/>
      <c r="G19" s="30">
        <f>IFERROR(VLOOKUP($A19&amp;"_"&amp;$B19,Results_Deltas!$A$2:$P$15000,5,FALSE),"")</f>
        <v/>
      </c>
      <c r="H19" s="30">
        <f>IFERROR(VLOOKUP($A4,Results_30d_Deltas!$A$2:$H$5000,7,FALSE)-E4,"")</f>
        <v/>
      </c>
      <c r="I19" s="30" t="n"/>
      <c r="J19" s="30" t="n"/>
      <c r="K19" s="30" t="n"/>
      <c r="L19" s="30" t="inlineStr">
        <is>
          <t>YES</t>
        </is>
      </c>
      <c r="M19" s="0" t="n">
        <v>-2.11604496591277</v>
      </c>
    </row>
    <row r="20">
      <c r="A20" s="31" t="inlineStr">
        <is>
          <t>STDEV_SLOPE_SIZING_D_MAX</t>
        </is>
      </c>
      <c r="B20" s="72" t="n">
        <v>10</v>
      </c>
      <c r="C20" s="30" t="n"/>
      <c r="D20" s="30" t="inlineStr">
        <is>
          <t>STDEV_LADDER</t>
        </is>
      </c>
      <c r="E20" s="30">
        <f>IF(G20="",E19,IF(G20&gt;0,E19+G20,E19))</f>
        <v/>
      </c>
      <c r="F20" s="30" t="n"/>
      <c r="G20" s="30">
        <f>IFERROR(VLOOKUP($A20&amp;"_"&amp;$B20,Results_Deltas!$A$2:$P$15000,5,FALSE),"")</f>
        <v/>
      </c>
      <c r="H20" s="30">
        <f>IFERROR(VLOOKUP($A18,Results_30d_Deltas!$A$2:$H$5000,7,FALSE)-E18,"")</f>
        <v/>
      </c>
      <c r="I20" s="30">
        <f>IFERROR(VLOOKUP($A18,Results_30d_Deltas!$A$2:$H$5000,6,FALSE),"")</f>
        <v/>
      </c>
      <c r="J20" s="30" t="n"/>
      <c r="K20" s="30" t="n"/>
      <c r="L20" s="30" t="inlineStr">
        <is>
          <t>YES</t>
        </is>
      </c>
      <c r="M20" s="0" t="n">
        <v>-2.064257865513575</v>
      </c>
      <c r="N20" s="76" t="inlineStr">
        <is>
          <t>SUSPICIOUS n=0 for stocks_long — keep, needs S1 fills (backtest-expert: &lt;30 trades, seek plateaus, punish)</t>
        </is>
      </c>
    </row>
    <row r="21" ht="15.75" customHeight="1" s="67">
      <c r="A21" s="31" t="inlineStr">
        <is>
          <t>STDEV_SLOPE_SIZING_4H_MAX</t>
        </is>
      </c>
      <c r="B21" s="72" t="n">
        <v>4</v>
      </c>
      <c r="C21" s="30" t="n"/>
      <c r="D21" s="30" t="inlineStr">
        <is>
          <t>STDEV_LADDER</t>
        </is>
      </c>
      <c r="E21" s="30">
        <f>IF(G21="",E20,IF(G21&gt;0,E20+G21,E20))</f>
        <v/>
      </c>
      <c r="F21" s="30" t="n"/>
      <c r="G21" s="30">
        <f>IFERROR(VLOOKUP($A21&amp;"_"&amp;$B21,Results_Deltas!$A$2:$P$15000,5,FALSE),"")</f>
        <v/>
      </c>
      <c r="H21" s="30">
        <f>IFERROR(VLOOKUP($A18,Results_30d_Deltas!$A$2:$H$5000,7,FALSE)-E18,"")</f>
        <v/>
      </c>
      <c r="I21" s="30">
        <f>IFERROR(VLOOKUP($A18,Results_30d_Deltas!$A$2:$H$5000,6,FALSE),"")</f>
        <v/>
      </c>
      <c r="J21" s="30" t="n"/>
      <c r="K21" s="30" t="n"/>
      <c r="L21" s="30" t="inlineStr">
        <is>
          <t>YES</t>
        </is>
      </c>
      <c r="M21" s="0" t="n">
        <v>-2.064257865513575</v>
      </c>
      <c r="N21" s="76" t="inlineStr">
        <is>
          <t>SUSPICIOUS n=0 for stocks_long — keep, needs S1 fills (backtest-expert: &lt;30 trades, seek plateaus, punish)</t>
        </is>
      </c>
    </row>
    <row r="22" ht="15.75" customHeight="1" s="67">
      <c r="A22" s="31" t="inlineStr">
        <is>
          <t>STDEV_SLOPE_SIZING_1H_MAX</t>
        </is>
      </c>
      <c r="B22" s="72" t="n">
        <v>2</v>
      </c>
      <c r="C22" s="30" t="n"/>
      <c r="D22" s="30" t="inlineStr">
        <is>
          <t>STDEV_LADDER</t>
        </is>
      </c>
      <c r="E22" s="30">
        <f>IF(G22="",E21,IF(G22&gt;0,E21+G22,E21))</f>
        <v/>
      </c>
      <c r="F22" s="30" t="n"/>
      <c r="G22" s="30">
        <f>IFERROR(VLOOKUP($A22&amp;"_"&amp;$B22,Results_Deltas!$A$2:$P$15000,5,FALSE),"")</f>
        <v/>
      </c>
      <c r="H22" s="30">
        <f>IFERROR(VLOOKUP($A18,Results_30d_Deltas!$A$2:$H$5000,7,FALSE)-E18,"")</f>
        <v/>
      </c>
      <c r="I22" s="30">
        <f>IFERROR(VLOOKUP($A18,Results_30d_Deltas!$A$2:$H$5000,6,FALSE),"")</f>
        <v/>
      </c>
      <c r="J22" s="30" t="n"/>
      <c r="K22" s="30" t="n"/>
      <c r="L22" s="30" t="inlineStr">
        <is>
          <t>YES</t>
        </is>
      </c>
      <c r="M22" s="0" t="n">
        <v>-2.064257865513575</v>
      </c>
      <c r="N22" s="76" t="inlineStr">
        <is>
          <t>SUSPICIOUS n=0 for stocks_long — keep, needs S1 fills (backtest-expert: &lt;30 trades, seek plateaus, punish)</t>
        </is>
      </c>
    </row>
    <row r="23" ht="15.75" customHeight="1" s="67">
      <c r="A23" s="31" t="inlineStr">
        <is>
          <t>STDEV_SLOPE_SIZING_15M_MAX</t>
        </is>
      </c>
      <c r="B23" s="72" t="n">
        <v>1.5</v>
      </c>
      <c r="C23" s="30" t="n"/>
      <c r="D23" s="30" t="inlineStr">
        <is>
          <t>STDEV_LADDER</t>
        </is>
      </c>
      <c r="E23" s="30">
        <f>IF(G23="",E22,IF(G23&gt;0,E22+G23,E22))</f>
        <v/>
      </c>
      <c r="F23" s="30" t="n"/>
      <c r="G23" s="30">
        <f>IFERROR(VLOOKUP($A23&amp;"_"&amp;$B23,Results_Deltas!$A$2:$P$15000,5,FALSE),"")</f>
        <v/>
      </c>
      <c r="H23" s="30">
        <f>IFERROR(VLOOKUP($A18,Results_30d_Deltas!$A$2:$H$5000,7,FALSE)-E18,"")</f>
        <v/>
      </c>
      <c r="I23" s="30">
        <f>IFERROR(VLOOKUP($A18,Results_30d_Deltas!$A$2:$H$5000,6,FALSE),"")</f>
        <v/>
      </c>
      <c r="J23" s="30" t="n"/>
      <c r="K23" s="30" t="n"/>
      <c r="L23" s="30" t="inlineStr">
        <is>
          <t>YES</t>
        </is>
      </c>
      <c r="M23" s="0" t="n">
        <v>-2.064257865513575</v>
      </c>
      <c r="N23" s="76" t="inlineStr">
        <is>
          <t>SUSPICIOUS n=0 for stocks_long — keep, needs S1 fills (backtest-expert: &lt;30 trades, seek plateaus, punish)</t>
        </is>
      </c>
    </row>
    <row r="24" ht="15.75" customHeight="1" s="67">
      <c r="A24" s="31" t="inlineStr">
        <is>
          <t>STDEV_SLOPE_LOOKBACK_D</t>
        </is>
      </c>
      <c r="B24" s="72" t="n">
        <v>180</v>
      </c>
      <c r="C24" s="30" t="n"/>
      <c r="D24" s="30" t="inlineStr">
        <is>
          <t>STDEV_LADDER</t>
        </is>
      </c>
      <c r="E24" s="30">
        <f>IF(G24="",E23,IF(G24&gt;0,E23+G24,E23))</f>
        <v/>
      </c>
      <c r="F24" s="30" t="n"/>
      <c r="G24" s="30">
        <f>IFERROR(VLOOKUP($A24&amp;"_"&amp;$B24,Results_Deltas!$A$2:$P$15000,5,FALSE),"")</f>
        <v/>
      </c>
      <c r="H24" s="30">
        <f>IFERROR(VLOOKUP($A18,Results_30d_Deltas!$A$2:$H$5000,7,FALSE)-E18,"")</f>
        <v/>
      </c>
      <c r="I24" s="30">
        <f>IFERROR(VLOOKUP($A18,Results_30d_Deltas!$A$2:$H$5000,6,FALSE),"")</f>
        <v/>
      </c>
      <c r="J24" s="30" t="n"/>
      <c r="K24" s="30" t="n"/>
      <c r="L24" s="30" t="inlineStr">
        <is>
          <t>YES</t>
        </is>
      </c>
      <c r="M24" s="0" t="n">
        <v>-2.064257865513575</v>
      </c>
      <c r="N24" s="76" t="inlineStr">
        <is>
          <t>SUSPICIOUS n=0 for stocks_long — keep, needs S1 fills (backtest-expert: &lt;30 trades, seek plateaus, punish)</t>
        </is>
      </c>
    </row>
    <row r="25" ht="15.75" customHeight="1" s="67">
      <c r="A25" s="31" t="inlineStr">
        <is>
          <t>STDEV_SLOPE_LOOKBACK_4H</t>
        </is>
      </c>
      <c r="B25" s="72" t="n">
        <v>180</v>
      </c>
      <c r="C25" s="30" t="n"/>
      <c r="D25" s="30" t="inlineStr">
        <is>
          <t>STDEV_LADDER</t>
        </is>
      </c>
      <c r="E25" s="30">
        <f>IF(G25="",E24,IF(G25&gt;0,E24+G25,E24))</f>
        <v/>
      </c>
      <c r="F25" s="30" t="n"/>
      <c r="G25" s="30">
        <f>IFERROR(VLOOKUP($A25&amp;"_"&amp;$B25,Results_Deltas!$A$2:$P$15000,5,FALSE),"")</f>
        <v/>
      </c>
      <c r="H25" s="30">
        <f>IFERROR(VLOOKUP($A18,Results_30d_Deltas!$A$2:$H$5000,7,FALSE)-E18,"")</f>
        <v/>
      </c>
      <c r="I25" s="30">
        <f>IFERROR(VLOOKUP($A18,Results_30d_Deltas!$A$2:$H$5000,6,FALSE),"")</f>
        <v/>
      </c>
      <c r="J25" s="30" t="n"/>
      <c r="K25" s="30" t="n"/>
      <c r="L25" s="30" t="inlineStr">
        <is>
          <t>YES</t>
        </is>
      </c>
      <c r="M25" s="0" t="n">
        <v>-2.064257865513575</v>
      </c>
      <c r="N25" s="76" t="inlineStr">
        <is>
          <t>SUSPICIOUS n=0 for stocks_long — keep, needs S1 fills (backtest-expert: &lt;30 trades, seek plateaus, punish)</t>
        </is>
      </c>
    </row>
    <row r="26" ht="15.75" customHeight="1" s="67">
      <c r="A26" s="31" t="inlineStr">
        <is>
          <t>STDEV_SLOPE_LOOKBACK_1H</t>
        </is>
      </c>
      <c r="B26" s="72" t="n">
        <v>168</v>
      </c>
      <c r="C26" s="30" t="n"/>
      <c r="D26" s="30" t="inlineStr">
        <is>
          <t>STDEV_LADDER</t>
        </is>
      </c>
      <c r="E26" s="30">
        <f>IF(G26="",E25,IF(G26&gt;0,E25+G26,E25))</f>
        <v/>
      </c>
      <c r="F26" s="30" t="n"/>
      <c r="G26" s="30">
        <f>IFERROR(VLOOKUP($A26&amp;"_"&amp;$B26,Results_Deltas!$A$2:$P$15000,5,FALSE),"")</f>
        <v/>
      </c>
      <c r="H26" s="30">
        <f>IFERROR(VLOOKUP($A18,Results_30d_Deltas!$A$2:$H$5000,7,FALSE)-E18,"")</f>
        <v/>
      </c>
      <c r="I26" s="30">
        <f>IFERROR(VLOOKUP($A18,Results_30d_Deltas!$A$2:$H$5000,6,FALSE),"")</f>
        <v/>
      </c>
      <c r="J26" s="30" t="n"/>
      <c r="K26" s="30" t="n"/>
      <c r="L26" s="30" t="inlineStr">
        <is>
          <t>YES</t>
        </is>
      </c>
      <c r="M26" s="0" t="n">
        <v>-2.064257865513575</v>
      </c>
      <c r="N26" s="76" t="inlineStr">
        <is>
          <t>SUSPICIOUS n=0 for stocks_long — keep, needs S1 fills (backtest-expert: &lt;30 trades, seek plateaus, punish)</t>
        </is>
      </c>
    </row>
    <row r="27" ht="15.75" customHeight="1" s="67">
      <c r="A27" s="31" t="inlineStr">
        <is>
          <t>STDEV_SLOPE_LOOKBACK_15M</t>
        </is>
      </c>
      <c r="B27" s="72" t="n">
        <v>96</v>
      </c>
      <c r="C27" s="30" t="n"/>
      <c r="D27" s="30" t="inlineStr">
        <is>
          <t>STDEV_LADDER</t>
        </is>
      </c>
      <c r="E27" s="30">
        <f>IF(G27="",E26,IF(G27&gt;0,E26+G27,E26))</f>
        <v/>
      </c>
      <c r="F27" s="30" t="n"/>
      <c r="G27" s="30">
        <f>IFERROR(VLOOKUP($A27&amp;"_"&amp;$B27,Results_Deltas!$A$2:$P$15000,5,FALSE),"")</f>
        <v/>
      </c>
      <c r="H27" s="30">
        <f>IFERROR(VLOOKUP($A18,Results_30d_Deltas!$A$2:$H$5000,7,FALSE)-E18,"")</f>
        <v/>
      </c>
      <c r="I27" s="30">
        <f>IFERROR(VLOOKUP($A18,Results_30d_Deltas!$A$2:$H$5000,6,FALSE),"")</f>
        <v/>
      </c>
      <c r="J27" s="30" t="n"/>
      <c r="K27" s="30" t="n"/>
      <c r="L27" s="30" t="inlineStr">
        <is>
          <t>YES</t>
        </is>
      </c>
      <c r="M27" s="0" t="n">
        <v>-2.064257865513575</v>
      </c>
      <c r="N27" s="76" t="inlineStr">
        <is>
          <t>SUSPICIOUS n=0 for stocks_long — keep, needs S1 fills (backtest-expert: &lt;30 trades, seek plateaus, punish)</t>
        </is>
      </c>
    </row>
    <row r="28" ht="15.75" customHeight="1" s="67">
      <c r="A28" s="31" t="inlineStr">
        <is>
          <t>BAND_SLOPE_SIZING_V2_ENABLED</t>
        </is>
      </c>
      <c r="B28" s="72" t="b">
        <v>1</v>
      </c>
      <c r="C28" s="30" t="n"/>
      <c r="D28" s="30" t="inlineStr">
        <is>
          <t>STDEV_LADDER</t>
        </is>
      </c>
      <c r="E28" s="30">
        <f>IF(G28="",E27,IF(G28&gt;0,E27+G28,E27))</f>
        <v/>
      </c>
      <c r="F28" s="30" t="n"/>
      <c r="G28" s="30">
        <f>IFERROR(VLOOKUP($A28&amp;"_"&amp;$B28,Results_Deltas!$A$2:$P$15000,5,FALSE),"")</f>
        <v/>
      </c>
      <c r="H28" s="30">
        <f>IFERROR(VLOOKUP($A18,Results_30d_Deltas!$A$2:$H$5000,7,FALSE)-E18,"")</f>
        <v/>
      </c>
      <c r="I28" s="30">
        <f>IFERROR(VLOOKUP($A18,Results_30d_Deltas!$A$2:$H$5000,6,FALSE),"")</f>
        <v/>
      </c>
      <c r="J28" s="30" t="n"/>
      <c r="K28" s="30" t="n"/>
      <c r="L28" s="30" t="inlineStr">
        <is>
          <t>YES</t>
        </is>
      </c>
      <c r="M28" s="0" t="n">
        <v>-2.064257865513575</v>
      </c>
    </row>
    <row r="29" ht="15.75" customHeight="1" s="67">
      <c r="A29" s="30" t="inlineStr">
        <is>
          <t>STDEV_SLOPE_SIZING_ENABLED</t>
        </is>
      </c>
      <c r="B29" s="72" t="b">
        <v>1</v>
      </c>
      <c r="C29" s="30" t="n"/>
      <c r="D29" s="30" t="inlineStr">
        <is>
          <t>STDEV_LADDER</t>
        </is>
      </c>
      <c r="E29" s="30">
        <f>MAX(ENTRY_REVERSAL_BOUNCE!E:E)</f>
        <v/>
      </c>
      <c r="F29" s="30" t="n"/>
      <c r="G29" s="30">
        <f>IFERROR(VLOOKUP($A29&amp;"="&amp;$B29,Results_Deltas!$A$2:$P$15000,5,FALSE),"")</f>
        <v/>
      </c>
      <c r="H29" s="30">
        <f>IFERROR(VLOOKUP($A29,Results_30d_Deltas!$A$2:$H$5000,7,FALSE)-E29,"")</f>
        <v/>
      </c>
      <c r="I29" s="30">
        <f>IFERROR(VLOOKUP($A29,Results_30d_Deltas!$A$2:$H$5000,6,FALSE),"")</f>
        <v/>
      </c>
      <c r="J29" s="30" t="n"/>
      <c r="K29" s="30" t="n"/>
      <c r="L29" s="30" t="inlineStr">
        <is>
          <t>NO</t>
        </is>
      </c>
      <c r="M29" s="0" t="n">
        <v>-1.951764637151977</v>
      </c>
    </row>
    <row r="30" ht="15.75" customHeight="1" s="67">
      <c r="A30" s="31" t="inlineStr">
        <is>
          <t>STDEV_BAND_MULTIPLIER</t>
        </is>
      </c>
      <c r="B30" s="72" t="n">
        <v>2.5</v>
      </c>
      <c r="C30" s="30" t="n"/>
      <c r="D30" s="30" t="inlineStr">
        <is>
          <t>STDEV_LADDER</t>
        </is>
      </c>
      <c r="E30" s="30">
        <f>IF(G30="",E29,IF(G30&gt;0,E29+G30,E29))</f>
        <v/>
      </c>
      <c r="F30" s="30" t="n"/>
      <c r="G30" s="30">
        <f>IFERROR(VLOOKUP($A30&amp;"_"&amp;$B30,Results_Deltas!$A$2:$P$15000,5,FALSE),"")</f>
        <v/>
      </c>
      <c r="H30" s="30">
        <f>IFERROR(VLOOKUP($A29,Results_30d_Deltas!$A$2:$H$5000,7,FALSE)-E29,"")</f>
        <v/>
      </c>
      <c r="I30" s="30">
        <f>IFERROR(VLOOKUP($A29,Results_30d_Deltas!$A$2:$H$5000,6,FALSE),"")</f>
        <v/>
      </c>
      <c r="J30" s="30" t="n"/>
      <c r="K30" s="30" t="n"/>
      <c r="L30" s="30" t="inlineStr">
        <is>
          <t>YES</t>
        </is>
      </c>
      <c r="M30" s="0" t="n">
        <v>-1.951764637151977</v>
      </c>
    </row>
    <row r="31" ht="15.75" customHeight="1" s="67">
      <c r="A31" s="0" t="inlineStr">
        <is>
          <t>STDEV_BULL_SLOPE_BOOST_ENABLED</t>
        </is>
      </c>
      <c r="B31" s="0" t="inlineStr">
        <is>
          <t>False</t>
        </is>
      </c>
      <c r="C31" s="0" t="inlineStr">
        <is>
          <t>True</t>
        </is>
      </c>
    </row>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INTRADAY_SESSION_FORCE_EXIT_UTC</t>
        </is>
      </c>
      <c r="B3" s="72" t="inlineStr">
        <is>
          <t>2.0</t>
        </is>
      </c>
      <c r="C3" s="30" t="n"/>
      <c r="D3" s="30" t="n"/>
      <c r="E3" s="30" t="n"/>
      <c r="F3" s="30" t="n"/>
      <c r="G3" s="30">
        <f>IFERROR(VLOOKUP($A13&amp;"_"&amp;$B13,Results_Deltas!$A$2:$P$15000,5,FALSE),"")</f>
        <v/>
      </c>
      <c r="H3" s="30">
        <f>IFERROR(VLOOKUP($A13,Results_30d_Deltas!$A$2:$H$5000,7,FALSE)-E12,"")</f>
        <v/>
      </c>
      <c r="I3" s="30">
        <f>IFERROR(VLOOKUP($A13,Results_30d_Deltas!$A$2:$H$5000,6,FALSE),"")</f>
        <v/>
      </c>
      <c r="J3" s="30" t="n"/>
      <c r="K3" s="30" t="n"/>
      <c r="L3" s="30" t="inlineStr">
        <is>
          <t>NO</t>
        </is>
      </c>
      <c r="M3" s="33" t="n">
        <v>-7.143505100413047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ez_manage.py:6014 top()</t>
        </is>
      </c>
      <c r="IL3" s="30" t="inlineStr">
        <is>
          <t>v12_quick_engine.py:4267 x4</t>
        </is>
      </c>
      <c r="IM3" s="30" t="n"/>
    </row>
    <row r="4" ht="10.5" customHeight="1" s="67">
      <c r="A4" s="30" t="inlineStr">
        <is>
          <t>INTRADAY_SESSION_FORCE_EXIT_UTC</t>
        </is>
      </c>
      <c r="B4" s="72" t="inlineStr">
        <is>
          <t>1.0</t>
        </is>
      </c>
      <c r="C4" s="30" t="n"/>
      <c r="D4" s="30" t="n"/>
      <c r="E4" s="30" t="n"/>
      <c r="F4" s="30" t="n"/>
      <c r="G4" s="30">
        <f>IFERROR(VLOOKUP($A14&amp;"_"&amp;$B14,Results_Deltas!$A$2:$P$15000,5,FALSE),"")</f>
        <v/>
      </c>
      <c r="H4" s="30">
        <f>IFERROR(VLOOKUP($A14,Results_30d_Deltas!$A$2:$H$5000,7,FALSE)-E13,"")</f>
        <v/>
      </c>
      <c r="I4" s="30">
        <f>IFERROR(VLOOKUP($A14,Results_30d_Deltas!$A$2:$H$5000,6,FALSE),"")</f>
        <v/>
      </c>
      <c r="J4" s="30" t="n"/>
      <c r="K4" s="30" t="n"/>
      <c r="L4" s="30" t="inlineStr">
        <is>
          <t>NO</t>
        </is>
      </c>
      <c r="M4" s="33" t="n">
        <v>-7.035725018971801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ez_manage.py:6014 top()</t>
        </is>
      </c>
      <c r="IL4" s="30" t="inlineStr">
        <is>
          <t>v12_quick_engine.py:4267 x4</t>
        </is>
      </c>
      <c r="IM4" s="30" t="n"/>
    </row>
    <row r="5" ht="10.5" customHeight="1" s="67">
      <c r="A5" s="30" t="inlineStr">
        <is>
          <t>INTRADAY_SESSION_FORCE_EXIT_UTC</t>
        </is>
      </c>
      <c r="B5" s="72" t="inlineStr">
        <is>
          <t>0.5</t>
        </is>
      </c>
      <c r="C5" s="30" t="n"/>
      <c r="D5" s="30" t="n"/>
      <c r="E5" s="30" t="n"/>
      <c r="F5" s="30" t="n"/>
      <c r="G5" s="30">
        <f>IFERROR(VLOOKUP($A15&amp;"_"&amp;$B15,Results_Deltas!$A$2:$P$15000,5,FALSE),"")</f>
        <v/>
      </c>
      <c r="H5" s="30">
        <f>IFERROR(VLOOKUP($A15,Results_30d_Deltas!$A$2:$H$5000,7,FALSE)-E14,"")</f>
        <v/>
      </c>
      <c r="I5" s="30">
        <f>IFERROR(VLOOKUP($A15,Results_30d_Deltas!$A$2:$H$5000,6,FALSE),"")</f>
        <v/>
      </c>
      <c r="J5" s="30" t="n"/>
      <c r="K5" s="30" t="n"/>
      <c r="L5" s="30" t="inlineStr">
        <is>
          <t>NO</t>
        </is>
      </c>
      <c r="M5" s="33" t="n">
        <v>-6.953495962986339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ez_manage.py:6014 top()</t>
        </is>
      </c>
      <c r="IL5" s="30" t="inlineStr">
        <is>
          <t>v12_quick_engine.py:4267 x4</t>
        </is>
      </c>
      <c r="IM5" s="30" t="n"/>
    </row>
    <row r="6" ht="10.5" customHeight="1" s="67">
      <c r="A6" s="30" t="inlineStr">
        <is>
          <t>RZ_BOT_BB_THRESHOLD</t>
        </is>
      </c>
      <c r="B6" s="72" t="n">
        <v>0.375</v>
      </c>
      <c r="C6" s="30" t="n"/>
      <c r="D6" s="30" t="n"/>
      <c r="E6" s="30" t="n"/>
      <c r="F6" s="30" t="n"/>
      <c r="G6" s="30">
        <f>IFERROR(VLOOKUP($A16&amp;"_"&amp;$B16,Results_Deltas!$A$2:$P$15000,5,FALSE),"")</f>
        <v/>
      </c>
      <c r="H6" s="30">
        <f>IFERROR(VLOOKUP($A16,Results_30d_Deltas!$A$2:$H$5000,7,FALSE)-E15,"")</f>
        <v/>
      </c>
      <c r="I6" s="30">
        <f>IFERROR(VLOOKUP($A16,Results_30d_Deltas!$A$2:$H$5000,6,FALSE),"")</f>
        <v/>
      </c>
      <c r="J6" s="30" t="n"/>
      <c r="K6" s="30" t="n"/>
      <c r="L6" s="30" t="inlineStr">
        <is>
          <t>NO</t>
        </is>
      </c>
      <c r="M6" s="33" t="n">
        <v>-6.196961850261158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ez_manage.py:3928 top()</t>
        </is>
      </c>
      <c r="IL6" s="30" t="inlineStr">
        <is>
          <t>v12_quick_engine.py:3020 x6</t>
        </is>
      </c>
      <c r="IM6" s="30" t="n"/>
    </row>
    <row r="7" ht="10.5" customHeight="1" s="67">
      <c r="A7" s="30" t="inlineStr">
        <is>
          <t>RZ_BOT_BB_THRESHOLD</t>
        </is>
      </c>
      <c r="B7" s="72" t="inlineStr">
        <is>
          <t>0.225</t>
        </is>
      </c>
      <c r="C7" s="30" t="n"/>
      <c r="D7" s="30" t="n"/>
      <c r="E7" s="30" t="n"/>
      <c r="F7" s="30" t="n"/>
      <c r="G7" s="30">
        <f>IFERROR(VLOOKUP($A17&amp;"_"&amp;$B17,Results_Deltas!$A$2:$P$15000,5,FALSE),"")</f>
        <v/>
      </c>
      <c r="H7" s="30">
        <f>IFERROR(VLOOKUP($A17,Results_30d_Deltas!$A$2:$H$5000,7,FALSE)-E16,"")</f>
        <v/>
      </c>
      <c r="I7" s="30">
        <f>IFERROR(VLOOKUP($A17,Results_30d_Deltas!$A$2:$H$5000,6,FALSE),"")</f>
        <v/>
      </c>
      <c r="J7" s="30" t="n"/>
      <c r="K7" s="30" t="n"/>
      <c r="L7" s="30" t="inlineStr">
        <is>
          <t>NO</t>
        </is>
      </c>
      <c r="M7" s="33" t="n">
        <v>-6.073310318954143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ez_manage.py:3928 top()</t>
        </is>
      </c>
      <c r="IL7" s="30" t="inlineStr">
        <is>
          <t>v12_quick_engine.py:3020 x6</t>
        </is>
      </c>
      <c r="IM7" s="30" t="n"/>
    </row>
    <row r="8" ht="10.5" customHeight="1" s="67">
      <c r="A8" s="30" t="inlineStr">
        <is>
          <t>WRONG_SIDE_WT_TFS_REQUIRED</t>
        </is>
      </c>
      <c r="B8" s="72" t="inlineStr">
        <is>
          <t>5</t>
        </is>
      </c>
      <c r="C8" s="30" t="n"/>
      <c r="D8" s="30" t="n"/>
      <c r="E8" s="30" t="n"/>
      <c r="F8" s="30" t="n"/>
      <c r="G8" s="30">
        <f>IFERROR(VLOOKUP($A54&amp;"_"&amp;$B54,Results_Deltas!$A$2:$P$15000,5,FALSE),"")</f>
        <v/>
      </c>
      <c r="H8" s="30">
        <f>IFERROR(VLOOKUP($A54,Results_30d_Deltas!$A$2:$H$5000,7,FALSE)-E53,"")</f>
        <v/>
      </c>
      <c r="I8" s="30">
        <f>IFERROR(VLOOKUP($A54,Results_30d_Deltas!$A$2:$H$5000,6,FALSE),"")</f>
        <v/>
      </c>
      <c r="J8" s="30" t="n"/>
      <c r="K8" s="30" t="n"/>
      <c r="L8" s="30" t="inlineStr">
        <is>
          <t>NO</t>
        </is>
      </c>
      <c r="M8" s="33" t="n">
        <v>-5.889330067522767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ez_manage.py:4278 top()</t>
        </is>
      </c>
      <c r="IL8" s="30" t="inlineStr">
        <is>
          <t>v12_quick_engine.py:3667 x3</t>
        </is>
      </c>
      <c r="IM8" s="30" t="n"/>
    </row>
    <row r="9" ht="10.5" customHeight="1" s="67">
      <c r="A9" s="30" t="inlineStr">
        <is>
          <t>ATR_ADAPTIVE_SIZING_TARGET_PCT</t>
        </is>
      </c>
      <c r="B9" s="72" t="inlineStr">
        <is>
          <t>1.5</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-5.780751594238813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ez_manage.py:4327 top()</t>
        </is>
      </c>
      <c r="IL9" s="30" t="inlineStr">
        <is>
          <t>v12_quick_engine.py:1209 x7</t>
        </is>
      </c>
      <c r="IM9" s="30" t="n"/>
    </row>
    <row r="10" ht="10.5" customHeight="1" s="67">
      <c r="A10" s="30" t="inlineStr">
        <is>
          <t>ATR_ADAPTIVE_SIZING_TARGET_PCT</t>
        </is>
      </c>
      <c r="B10" s="72" t="n">
        <v>1.5</v>
      </c>
      <c r="C10" s="30" t="n"/>
      <c r="D10" s="30" t="n"/>
      <c r="E10" s="30" t="n"/>
      <c r="F10" s="30" t="n"/>
      <c r="G10" s="30">
        <f>IFERROR(VLOOKUP($A12&amp;"_"&amp;$B12,Results_Deltas!$A$2:$P$15000,5,FALSE),"")</f>
        <v/>
      </c>
      <c r="H10" s="30">
        <f>IFERROR(VLOOKUP($A12,Results_30d_Deltas!$A$2:$H$5000,7,FALSE)-E11,"")</f>
        <v/>
      </c>
      <c r="I10" s="30">
        <f>IFERROR(VLOOKUP($A12,Results_30d_Deltas!$A$2:$H$5000,6,FALSE),"")</f>
        <v/>
      </c>
      <c r="J10" s="30" t="n"/>
      <c r="K10" s="30" t="n"/>
      <c r="L10" s="30" t="inlineStr">
        <is>
          <t>NO</t>
        </is>
      </c>
      <c r="M10" s="33" t="n">
        <v>-5.780751594238813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ez_manage.py:4327 top()</t>
        </is>
      </c>
      <c r="IL10" s="30" t="inlineStr">
        <is>
          <t>v12_quick_engine.py:1209 x7</t>
        </is>
      </c>
      <c r="IM10" s="30" t="n"/>
    </row>
    <row r="11" ht="10.5" customHeight="1" s="67">
      <c r="A11" s="30" t="inlineStr">
        <is>
          <t>RZ_BOT_BB_THRESHOLD</t>
        </is>
      </c>
      <c r="B11" s="72" t="inlineStr">
        <is>
          <t>0.1875</t>
        </is>
      </c>
      <c r="C11" s="30" t="n"/>
      <c r="D11" s="30" t="n"/>
      <c r="E11" s="30" t="n"/>
      <c r="F11" s="30" t="n"/>
      <c r="G11" s="30">
        <f>IFERROR(VLOOKUP($A21&amp;"_"&amp;$B21,Results_Deltas!$A$2:$P$15000,5,FALSE),"")</f>
        <v/>
      </c>
      <c r="H11" s="30">
        <f>IFERROR(VLOOKUP($A21,Results_30d_Deltas!$A$2:$H$5000,7,FALSE)-E20,"")</f>
        <v/>
      </c>
      <c r="I11" s="30">
        <f>IFERROR(VLOOKUP($A21,Results_30d_Deltas!$A$2:$H$5000,6,FALSE),"")</f>
        <v/>
      </c>
      <c r="J11" s="30" t="n"/>
      <c r="K11" s="30" t="n"/>
      <c r="L11" s="30" t="inlineStr">
        <is>
          <t>NO</t>
        </is>
      </c>
      <c r="M11" s="33" t="n">
        <v>-5.763414496399325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ez_manage.py:3928 top()</t>
        </is>
      </c>
      <c r="IL11" s="30" t="inlineStr">
        <is>
          <t>v12_quick_engine.py:3020 x6</t>
        </is>
      </c>
      <c r="IM11" s="30" t="n"/>
    </row>
    <row r="12" ht="10.5" customHeight="1" s="67">
      <c r="A12" s="30" t="inlineStr">
        <is>
          <t>ATR_LONG_WINDOW</t>
        </is>
      </c>
      <c r="B12" s="72" t="inlineStr">
        <is>
          <t>75</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-5.644594765986263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ez_manage.py:4330 top()</t>
        </is>
      </c>
      <c r="IL12" s="30" t="inlineStr">
        <is>
          <t>v12_quick_engine.py:199 x5</t>
        </is>
      </c>
      <c r="IM12" s="30" t="n"/>
    </row>
    <row r="13" ht="10.5" customHeight="1" s="67">
      <c r="A13" s="30" t="inlineStr">
        <is>
          <t>RZ_BOT_BB_THRESHOLD</t>
        </is>
      </c>
      <c r="B13" s="72" t="inlineStr">
        <is>
          <t>0.075</t>
        </is>
      </c>
      <c r="C13" s="30" t="n"/>
      <c r="D13" s="30" t="n"/>
      <c r="E13" s="30" t="n"/>
      <c r="F13" s="30" t="n"/>
      <c r="G13" s="30">
        <f>IFERROR(VLOOKUP($A23&amp;"_"&amp;$B23,Results_Deltas!$A$2:$P$15000,5,FALSE),"")</f>
        <v/>
      </c>
      <c r="H13" s="30">
        <f>IFERROR(VLOOKUP($A23,Results_30d_Deltas!$A$2:$H$5000,7,FALSE)-E22,"")</f>
        <v/>
      </c>
      <c r="I13" s="30">
        <f>IFERROR(VLOOKUP($A23,Results_30d_Deltas!$A$2:$H$5000,6,FALSE),"")</f>
        <v/>
      </c>
      <c r="J13" s="30" t="n"/>
      <c r="K13" s="30" t="n"/>
      <c r="L13" s="30" t="inlineStr">
        <is>
          <t>NO</t>
        </is>
      </c>
      <c r="M13" s="33" t="n">
        <v>-5.608294293512707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ez_manage.py:3928 top()</t>
        </is>
      </c>
      <c r="IL13" s="30" t="inlineStr">
        <is>
          <t>v12_quick_engine.py:3020 x6</t>
        </is>
      </c>
      <c r="IM13" s="30" t="n"/>
    </row>
    <row r="14" ht="10.5" customHeight="1" s="67">
      <c r="A14" s="30" t="inlineStr">
        <is>
          <t>ATR_ADAPTIVE_SIZING_TARGET_PCT</t>
        </is>
      </c>
      <c r="B14" s="72" t="inlineStr">
        <is>
          <t>3.0</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NO</t>
        </is>
      </c>
      <c r="M14" s="33" t="n">
        <v>-5.583376665873392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ez_manage.py:4327 top()</t>
        </is>
      </c>
      <c r="IL14" s="30" t="inlineStr">
        <is>
          <t>v12_quick_engine.py:1209 x7</t>
        </is>
      </c>
      <c r="IM14" s="30" t="n"/>
    </row>
    <row r="15" ht="10.5" customHeight="1" s="67">
      <c r="A15" s="30" t="inlineStr">
        <is>
          <t>ATR_LONG_WINDOW</t>
        </is>
      </c>
      <c r="B15" s="72" t="inlineStr">
        <is>
          <t>50</t>
        </is>
      </c>
      <c r="C15" s="30" t="n"/>
      <c r="D15" s="30" t="n"/>
      <c r="E15" s="30" t="n"/>
      <c r="F15" s="30" t="n"/>
      <c r="G15" s="30">
        <f>IFERROR(VLOOKUP($A17&amp;"_"&amp;$B17,Results_Deltas!$A$2:$P$15000,5,FALSE),"")</f>
        <v/>
      </c>
      <c r="H15" s="30">
        <f>IFERROR(VLOOKUP($A17,Results_30d_Deltas!$A$2:$H$5000,7,FALSE)-E16,"")</f>
        <v/>
      </c>
      <c r="I15" s="30">
        <f>IFERROR(VLOOKUP($A17,Results_30d_Deltas!$A$2:$H$5000,6,FALSE),"")</f>
        <v/>
      </c>
      <c r="J15" s="30" t="n"/>
      <c r="K15" s="30" t="n"/>
      <c r="L15" s="30" t="inlineStr">
        <is>
          <t>NO</t>
        </is>
      </c>
      <c r="M15" s="33" t="n">
        <v>-5.512272520691081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ez_manage.py:4330 top()</t>
        </is>
      </c>
      <c r="IL15" s="30" t="inlineStr">
        <is>
          <t>v12_quick_engine.py:199 x5</t>
        </is>
      </c>
      <c r="IM15" s="30" t="n"/>
    </row>
    <row r="16" ht="10.5" customHeight="1" s="67">
      <c r="A16" s="30" t="inlineStr">
        <is>
          <t>ATR_LONG_WINDOW</t>
        </is>
      </c>
      <c r="B16" s="72" t="inlineStr">
        <is>
          <t>150</t>
        </is>
      </c>
      <c r="C16" s="30" t="n"/>
      <c r="D16" s="30" t="n"/>
      <c r="E16" s="30" t="n"/>
      <c r="F16" s="30" t="n"/>
      <c r="G16" s="30">
        <f>IFERROR(VLOOKUP($A18&amp;"_"&amp;$B18,Results_Deltas!$A$2:$P$15000,5,FALSE),"")</f>
        <v/>
      </c>
      <c r="H16" s="30">
        <f>IFERROR(VLOOKUP($A18,Results_30d_Deltas!$A$2:$H$5000,7,FALSE)-E17,"")</f>
        <v/>
      </c>
      <c r="I16" s="30">
        <f>IFERROR(VLOOKUP($A18,Results_30d_Deltas!$A$2:$H$5000,6,FALSE),"")</f>
        <v/>
      </c>
      <c r="J16" s="30" t="n"/>
      <c r="K16" s="30" t="n"/>
      <c r="L16" s="30" t="inlineStr">
        <is>
          <t>NO</t>
        </is>
      </c>
      <c r="M16" s="33" t="n">
        <v>-5.343451468215149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ez_manage.py:4330 top()</t>
        </is>
      </c>
      <c r="IL16" s="30" t="inlineStr">
        <is>
          <t>v12_quick_engine.py:199 x5</t>
        </is>
      </c>
      <c r="IM16" s="30" t="n"/>
    </row>
    <row r="17" ht="10.5" customHeight="1" s="67">
      <c r="A17" s="30" t="inlineStr">
        <is>
          <t>QUICK_REENTRY_60MIN_MIN_PCT</t>
        </is>
      </c>
      <c r="B17" s="72" t="inlineStr">
        <is>
          <t>0.5</t>
        </is>
      </c>
      <c r="C17" s="30" t="n"/>
      <c r="D17" s="30" t="n"/>
      <c r="E17" s="30" t="n"/>
      <c r="F17" s="30" t="n"/>
      <c r="G17" s="30">
        <f>IFERROR(VLOOKUP($A27&amp;"_"&amp;$B27,Results_Deltas!$A$2:$P$15000,5,FALSE),"")</f>
        <v/>
      </c>
      <c r="H17" s="30">
        <f>IFERROR(VLOOKUP($A27,Results_30d_Deltas!$A$2:$H$5000,7,FALSE)-E26,"")</f>
        <v/>
      </c>
      <c r="I17" s="30">
        <f>IFERROR(VLOOKUP($A27,Results_30d_Deltas!$A$2:$H$5000,6,FALSE),"")</f>
        <v/>
      </c>
      <c r="J17" s="30" t="n"/>
      <c r="K17" s="30" t="n"/>
      <c r="L17" s="30" t="inlineStr">
        <is>
          <t>NO</t>
        </is>
      </c>
      <c r="M17" s="33" t="n">
        <v>-5.25280428359475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ez_manage.py:6042 top()</t>
        </is>
      </c>
      <c r="IL17" s="30" t="inlineStr">
        <is>
          <t>v12_quick_engine.py:4283 x4</t>
        </is>
      </c>
      <c r="IM17" s="30" t="n"/>
    </row>
    <row r="18" ht="10.5" customHeight="1" s="67">
      <c r="A18" s="30" t="inlineStr">
        <is>
          <t>REENTRY_RALLY_K15M_MAX</t>
        </is>
      </c>
      <c r="B18" s="72" t="inlineStr">
        <is>
          <t>150.0</t>
        </is>
      </c>
      <c r="C18" s="30" t="n"/>
      <c r="D18" s="30" t="n"/>
      <c r="E18" s="30" t="n"/>
      <c r="F18" s="30" t="n"/>
      <c r="G18" s="30">
        <f>IFERROR(VLOOKUP($A28&amp;"_"&amp;$B28,Results_Deltas!$A$2:$P$15000,5,FALSE),"")</f>
        <v/>
      </c>
      <c r="H18" s="30">
        <f>IFERROR(VLOOKUP($A28,Results_30d_Deltas!$A$2:$H$5000,7,FALSE)-E27,"")</f>
        <v/>
      </c>
      <c r="I18" s="30">
        <f>IFERROR(VLOOKUP($A28,Results_30d_Deltas!$A$2:$H$5000,6,FALSE),"")</f>
        <v/>
      </c>
      <c r="J18" s="30" t="n"/>
      <c r="K18" s="30" t="n"/>
      <c r="L18" s="30" t="inlineStr">
        <is>
          <t>NO</t>
        </is>
      </c>
      <c r="M18" s="33" t="n">
        <v>-5.229772467380693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ez_manage.py:3869 top()</t>
        </is>
      </c>
      <c r="IL18" s="30" t="inlineStr">
        <is>
          <t>v12_quick_engine.py:2902 x8</t>
        </is>
      </c>
      <c r="IM18" s="30" t="n"/>
    </row>
    <row r="19" ht="10.5" customHeight="1" s="67">
      <c r="A19" s="30" t="inlineStr">
        <is>
          <t>ATR_ADAPTIVE_SIZING_TARGET_PCT</t>
        </is>
      </c>
      <c r="B19" s="72" t="inlineStr">
        <is>
          <t>1.0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-5.226550689935686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ez_manage.py:4327 top()</t>
        </is>
      </c>
      <c r="IL19" s="30" t="inlineStr">
        <is>
          <t>v12_quick_engine.py:1209 x7</t>
        </is>
      </c>
      <c r="IM19" s="30" t="n"/>
    </row>
    <row r="20" ht="10.5" customHeight="1" s="67">
      <c r="A20" s="30" t="inlineStr">
        <is>
          <t>WRONG_SIDE_WT_TFS_REQUIRED</t>
        </is>
      </c>
      <c r="B20" s="72" t="inlineStr">
        <is>
          <t>3</t>
        </is>
      </c>
      <c r="C20" s="30" t="n"/>
      <c r="D20" s="30" t="n"/>
      <c r="E20" s="30" t="n"/>
      <c r="F20" s="30" t="n"/>
      <c r="G20" s="30">
        <f>IFERROR(VLOOKUP($A66&amp;"_"&amp;$B66,Results_Deltas!$A$2:$P$15000,5,FALSE),"")</f>
        <v/>
      </c>
      <c r="H20" s="30">
        <f>IFERROR(VLOOKUP($A66,Results_30d_Deltas!$A$2:$H$5000,7,FALSE)-E65,"")</f>
        <v/>
      </c>
      <c r="I20" s="30">
        <f>IFERROR(VLOOKUP($A66,Results_30d_Deltas!$A$2:$H$5000,6,FALSE),"")</f>
        <v/>
      </c>
      <c r="J20" s="30" t="n"/>
      <c r="K20" s="30" t="n"/>
      <c r="L20" s="30" t="inlineStr">
        <is>
          <t>YES</t>
        </is>
      </c>
      <c r="M20" s="33" t="n">
        <v>-5.222973112899876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ez_manage.py:4278 top()</t>
        </is>
      </c>
      <c r="IL20" s="30" t="inlineStr">
        <is>
          <t>v12_quick_engine.py:3667 x3</t>
        </is>
      </c>
      <c r="IM20" s="30" t="n"/>
    </row>
    <row r="21" ht="10.5" customHeight="1" s="67">
      <c r="A21" s="30" t="inlineStr">
        <is>
          <t>WRONG_SIDE_WT_TFS_REQUIRED</t>
        </is>
      </c>
      <c r="B21" s="72" t="inlineStr">
        <is>
          <t>2</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v>-5.217595032679589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ez_manage.py:4278 top()</t>
        </is>
      </c>
      <c r="IL21" s="30" t="inlineStr">
        <is>
          <t>v12_quick_engine.py:3667 x3</t>
        </is>
      </c>
      <c r="IM21" s="30" t="n"/>
    </row>
    <row r="22" ht="10.5" customHeight="1" s="67">
      <c r="A22" s="30" t="inlineStr">
        <is>
          <t>RZ_BOT_BB_THRESHOLD</t>
        </is>
      </c>
      <c r="B22" s="72" t="inlineStr">
        <is>
          <t>0.1125</t>
        </is>
      </c>
      <c r="C22" s="30" t="n"/>
      <c r="D22" s="30" t="n"/>
      <c r="E22" s="30" t="n"/>
      <c r="F22" s="30" t="n"/>
      <c r="G22" s="30">
        <f>IFERROR(VLOOKUP($A32&amp;"_"&amp;$B32,Results_Deltas!$A$2:$P$15000,5,FALSE),"")</f>
        <v/>
      </c>
      <c r="H22" s="30">
        <f>IFERROR(VLOOKUP($A32,Results_30d_Deltas!$A$2:$H$5000,7,FALSE)-E31,"")</f>
        <v/>
      </c>
      <c r="I22" s="30">
        <f>IFERROR(VLOOKUP($A32,Results_30d_Deltas!$A$2:$H$5000,6,FALSE),"")</f>
        <v/>
      </c>
      <c r="J22" s="30" t="n"/>
      <c r="K22" s="30" t="n"/>
      <c r="L22" s="30" t="inlineStr">
        <is>
          <t>NO</t>
        </is>
      </c>
      <c r="M22" s="33" t="n">
        <v>-5.194898792348062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ez_manage.py:3928 top()</t>
        </is>
      </c>
      <c r="IL22" s="30" t="inlineStr">
        <is>
          <t>v12_quick_engine.py:3020 x6</t>
        </is>
      </c>
      <c r="IM22" s="30" t="n"/>
    </row>
    <row r="23" ht="10.5" customHeight="1" s="67">
      <c r="A23" s="30" t="inlineStr">
        <is>
          <t>REENTRY_RALLY_K15M_MAX</t>
        </is>
      </c>
      <c r="B23" s="72" t="inlineStr">
        <is>
          <t>75.0</t>
        </is>
      </c>
      <c r="C23" s="30" t="n"/>
      <c r="D23" s="30" t="n"/>
      <c r="E23" s="30" t="n"/>
      <c r="F23" s="30" t="n"/>
      <c r="G23" s="30">
        <f>IFERROR(VLOOKUP($A33&amp;"_"&amp;$B33,Results_Deltas!$A$2:$P$15000,5,FALSE),"")</f>
        <v/>
      </c>
      <c r="H23" s="30">
        <f>IFERROR(VLOOKUP($A33,Results_30d_Deltas!$A$2:$H$5000,7,FALSE)-E32,"")</f>
        <v/>
      </c>
      <c r="I23" s="30">
        <f>IFERROR(VLOOKUP($A33,Results_30d_Deltas!$A$2:$H$5000,6,FALSE),"")</f>
        <v/>
      </c>
      <c r="J23" s="30" t="n"/>
      <c r="K23" s="30" t="n"/>
      <c r="L23" s="30" t="inlineStr">
        <is>
          <t>NO</t>
        </is>
      </c>
      <c r="M23" s="33" t="n">
        <v>-5.140571501230315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ez_manage.py:3869 top()</t>
        </is>
      </c>
      <c r="IL23" s="30" t="inlineStr">
        <is>
          <t>v12_quick_engine.py:2902 x8</t>
        </is>
      </c>
      <c r="IM23" s="30" t="n"/>
    </row>
    <row r="24" ht="10.5" customHeight="1" s="67">
      <c r="A24" s="30" t="inlineStr">
        <is>
          <t>WRONG_SIDE_WT_TFS_REQUIRED</t>
        </is>
      </c>
      <c r="B24" s="72" t="inlineStr">
        <is>
          <t>6</t>
        </is>
      </c>
      <c r="C24" s="30" t="n"/>
      <c r="D24" s="30" t="n"/>
      <c r="E24" s="30" t="n"/>
      <c r="F24" s="30" t="n"/>
      <c r="G24" s="30">
        <f>IFERROR(VLOOKUP($A70&amp;"_"&amp;$B70,Results_Deltas!$A$2:$P$15000,5,FALSE),"")</f>
        <v/>
      </c>
      <c r="H24" s="30">
        <f>IFERROR(VLOOKUP($A70,Results_30d_Deltas!$A$2:$H$5000,7,FALSE)-E69,"")</f>
        <v/>
      </c>
      <c r="I24" s="30">
        <f>IFERROR(VLOOKUP($A70,Results_30d_Deltas!$A$2:$H$5000,6,FALSE),"")</f>
        <v/>
      </c>
      <c r="J24" s="30" t="n"/>
      <c r="K24" s="30" t="n"/>
      <c r="L24" s="30" t="inlineStr">
        <is>
          <t>NO</t>
        </is>
      </c>
      <c r="M24" s="33" t="n">
        <v>-5.116135404165701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ez_manage.py:4278 top()</t>
        </is>
      </c>
      <c r="IL24" s="30" t="inlineStr">
        <is>
          <t>v12_quick_engine.py:3667 x3</t>
        </is>
      </c>
      <c r="IM24" s="30" t="n"/>
    </row>
    <row r="25" ht="10.5" customHeight="1" s="67">
      <c r="A25" s="30" t="inlineStr">
        <is>
          <t>ATR_ADAPTIVE_SIZING_TARGET_PCT</t>
        </is>
      </c>
      <c r="B25" s="72" t="inlineStr">
        <is>
          <t>2.5</t>
        </is>
      </c>
      <c r="C25" s="30" t="n"/>
      <c r="D25" s="30" t="n"/>
      <c r="E25" s="30" t="n"/>
      <c r="F25" s="30" t="n"/>
      <c r="G25" s="30">
        <f>IFERROR(VLOOKUP($A27&amp;"_"&amp;$B27,Results_Deltas!$A$2:$P$15000,5,FALSE),"")</f>
        <v/>
      </c>
      <c r="H25" s="30">
        <f>IFERROR(VLOOKUP($A27,Results_30d_Deltas!$A$2:$H$5000,7,FALSE)-E26,"")</f>
        <v/>
      </c>
      <c r="I25" s="30">
        <f>IFERROR(VLOOKUP($A27,Results_30d_Deltas!$A$2:$H$5000,6,FALSE),"")</f>
        <v/>
      </c>
      <c r="J25" s="30" t="n"/>
      <c r="K25" s="30" t="n"/>
      <c r="L25" s="30" t="inlineStr">
        <is>
          <t>NO</t>
        </is>
      </c>
      <c r="M25" s="33" t="n">
        <v>-5.097886563060814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row>
    <row r="26" ht="10.5" customHeight="1" s="67">
      <c r="A26" s="30" t="inlineStr">
        <is>
          <t>REENTRY_RALLY_K15M_MAX</t>
        </is>
      </c>
      <c r="B26" s="72" t="inlineStr">
        <is>
          <t>50.0</t>
        </is>
      </c>
      <c r="C26" s="30" t="n"/>
      <c r="D26" s="30" t="n"/>
      <c r="E26" s="30" t="n"/>
      <c r="F26" s="30" t="n"/>
      <c r="G26" s="30">
        <f>IFERROR(VLOOKUP($A36&amp;"_"&amp;$B36,Results_Deltas!$A$2:$P$15000,5,FALSE),"")</f>
        <v/>
      </c>
      <c r="H26" s="30">
        <f>IFERROR(VLOOKUP($A36,Results_30d_Deltas!$A$2:$H$5000,7,FALSE)-E35,"")</f>
        <v/>
      </c>
      <c r="I26" s="30">
        <f>IFERROR(VLOOKUP($A36,Results_30d_Deltas!$A$2:$H$5000,6,FALSE),"")</f>
        <v/>
      </c>
      <c r="J26" s="30" t="n"/>
      <c r="K26" s="30" t="n"/>
      <c r="L26" s="30" t="inlineStr">
        <is>
          <t>NO</t>
        </is>
      </c>
      <c r="M26" s="33" t="n">
        <v>-4.925602339517956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ez_manage.py:3869 top()</t>
        </is>
      </c>
      <c r="IL26" s="30" t="inlineStr">
        <is>
          <t>v12_quick_engine.py:2902 x8</t>
        </is>
      </c>
      <c r="IM26" s="30" t="n"/>
    </row>
    <row r="27" ht="10.5" customHeight="1" s="67">
      <c r="A27" s="30" t="inlineStr">
        <is>
          <t>ATR_LONG_WINDOW</t>
        </is>
      </c>
      <c r="B27" s="72" t="inlineStr">
        <is>
          <t>125</t>
        </is>
      </c>
      <c r="C27" s="30" t="n"/>
      <c r="D27" s="30" t="n"/>
      <c r="E27" s="30" t="n"/>
      <c r="F27" s="30" t="n"/>
      <c r="G27" s="30">
        <f>IFERROR(VLOOKUP($A29&amp;"_"&amp;$B29,Results_Deltas!$A$2:$P$15000,5,FALSE),"")</f>
        <v/>
      </c>
      <c r="H27" s="30">
        <f>IFERROR(VLOOKUP($A29,Results_30d_Deltas!$A$2:$H$5000,7,FALSE)-E28,"")</f>
        <v/>
      </c>
      <c r="I27" s="30">
        <f>IFERROR(VLOOKUP($A29,Results_30d_Deltas!$A$2:$H$5000,6,FALSE),"")</f>
        <v/>
      </c>
      <c r="J27" s="30" t="n"/>
      <c r="K27" s="30" t="n"/>
      <c r="L27" s="30" t="inlineStr">
        <is>
          <t>NO</t>
        </is>
      </c>
      <c r="M27" s="33" t="n">
        <v>-4.897459956836264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ez_manage.py:4330 top()</t>
        </is>
      </c>
      <c r="IL27" s="30" t="inlineStr">
        <is>
          <t>v12_quick_engine.py:199 x5</t>
        </is>
      </c>
      <c r="IM27" s="30" t="n"/>
    </row>
    <row r="28" ht="10.5" customHeight="1" s="67">
      <c r="A28" s="30" t="inlineStr">
        <is>
          <t>WT_COMPOSITE_ENTRY_BLOCK</t>
        </is>
      </c>
      <c r="B28" s="72" t="inlineStr">
        <is>
          <t>-10.0</t>
        </is>
      </c>
      <c r="C28" s="30" t="n"/>
      <c r="D28" s="30" t="n"/>
      <c r="E28" s="30" t="n"/>
      <c r="F28" s="30" t="n"/>
      <c r="G28" s="30">
        <f>IFERROR(VLOOKUP($A74&amp;"_"&amp;$B74,Results_Deltas!$A$2:$P$15000,5,FALSE),"")</f>
        <v/>
      </c>
      <c r="H28" s="30">
        <f>IFERROR(VLOOKUP($A74,Results_30d_Deltas!$A$2:$H$5000,7,FALSE)-E73,"")</f>
        <v/>
      </c>
      <c r="I28" s="30">
        <f>IFERROR(VLOOKUP($A74,Results_30d_Deltas!$A$2:$H$5000,6,FALSE),"")</f>
        <v/>
      </c>
      <c r="J28" s="30" t="n"/>
      <c r="K28" s="30" t="n"/>
      <c r="L28" s="30" t="inlineStr">
        <is>
          <t>YES</t>
        </is>
      </c>
      <c r="M28" s="33" t="n">
        <v>-4.872224538739973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ez_manage.py:5891 top()</t>
        </is>
      </c>
      <c r="IL28" s="30" t="inlineStr">
        <is>
          <t>v12_quick_engine.py:3710 x2</t>
        </is>
      </c>
      <c r="IM28" s="30" t="n"/>
    </row>
    <row r="29" ht="10.5" customHeight="1" s="67">
      <c r="A29" s="30" t="inlineStr">
        <is>
          <t>REENTRY_RALLY_K15M_MAX</t>
        </is>
      </c>
      <c r="B29" s="72" t="inlineStr">
        <is>
          <t>125.0</t>
        </is>
      </c>
      <c r="C29" s="30" t="n"/>
      <c r="D29" s="30" t="n"/>
      <c r="E29" s="30" t="n"/>
      <c r="F29" s="30" t="n"/>
      <c r="G29" s="30">
        <f>IFERROR(VLOOKUP($A39&amp;"_"&amp;$B39,Results_Deltas!$A$2:$P$15000,5,FALSE),"")</f>
        <v/>
      </c>
      <c r="H29" s="30">
        <f>IFERROR(VLOOKUP($A39,Results_30d_Deltas!$A$2:$H$5000,7,FALSE)-E38,"")</f>
        <v/>
      </c>
      <c r="I29" s="30">
        <f>IFERROR(VLOOKUP($A39,Results_30d_Deltas!$A$2:$H$5000,6,FALSE),"")</f>
        <v/>
      </c>
      <c r="J29" s="30" t="n"/>
      <c r="K29" s="30" t="n"/>
      <c r="L29" s="30" t="inlineStr">
        <is>
          <t>NO</t>
        </is>
      </c>
      <c r="M29" s="33" t="n">
        <v>-4.861713819369531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ez_manage.py:3869 top()</t>
        </is>
      </c>
      <c r="IL29" s="30" t="inlineStr">
        <is>
          <t>v12_quick_engine.py:2902 x8</t>
        </is>
      </c>
      <c r="IM29" s="30" t="n"/>
    </row>
    <row r="30" ht="10.5" customHeight="1" s="67">
      <c r="A30" s="30" t="inlineStr">
        <is>
          <t>QUICK_REENTRY_60MIN_MIN_PCT</t>
        </is>
      </c>
      <c r="B30" s="72" t="inlineStr">
        <is>
          <t>2.0</t>
        </is>
      </c>
      <c r="C30" s="30" t="n"/>
      <c r="D30" s="30" t="n"/>
      <c r="E30" s="30" t="n"/>
      <c r="F30" s="30" t="n"/>
      <c r="G30" s="30">
        <f>IFERROR(VLOOKUP($A40&amp;"_"&amp;$B40,Results_Deltas!$A$2:$P$15000,5,FALSE),"")</f>
        <v/>
      </c>
      <c r="H30" s="30">
        <f>IFERROR(VLOOKUP($A40,Results_30d_Deltas!$A$2:$H$5000,7,FALSE)-E39,"")</f>
        <v/>
      </c>
      <c r="I30" s="30">
        <f>IFERROR(VLOOKUP($A40,Results_30d_Deltas!$A$2:$H$5000,6,FALSE),"")</f>
        <v/>
      </c>
      <c r="J30" s="30" t="n"/>
      <c r="K30" s="30" t="n"/>
      <c r="L30" s="30" t="inlineStr">
        <is>
          <t>NO</t>
        </is>
      </c>
      <c r="M30" s="33" t="n">
        <v>-4.834008781283345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ez_manage.py:6042 top()</t>
        </is>
      </c>
      <c r="IL30" s="30" t="inlineStr">
        <is>
          <t>v12_quick_engine.py:4283 x4</t>
        </is>
      </c>
      <c r="IM30" s="30" t="n"/>
    </row>
    <row r="31" ht="10.5" customHeight="1" s="67">
      <c r="A31" s="30" t="inlineStr">
        <is>
          <t>QUICK_REENTRY_60MIN_MIN_PCT</t>
        </is>
      </c>
      <c r="B31" s="72" t="inlineStr">
        <is>
          <t>1.0</t>
        </is>
      </c>
      <c r="C31" s="30" t="n"/>
      <c r="D31" s="30" t="n"/>
      <c r="E31" s="30" t="n"/>
      <c r="F31" s="30" t="n"/>
      <c r="G31" s="30">
        <f>IFERROR(VLOOKUP($A41&amp;"_"&amp;$B41,Results_Deltas!$A$2:$P$15000,5,FALSE),"")</f>
        <v/>
      </c>
      <c r="H31" s="30">
        <f>IFERROR(VLOOKUP($A41,Results_30d_Deltas!$A$2:$H$5000,7,FALSE)-E40,"")</f>
        <v/>
      </c>
      <c r="I31" s="30">
        <f>IFERROR(VLOOKUP($A41,Results_30d_Deltas!$A$2:$H$5000,6,FALSE),"")</f>
        <v/>
      </c>
      <c r="J31" s="30" t="n"/>
      <c r="K31" s="30" t="n"/>
      <c r="L31" s="30" t="inlineStr">
        <is>
          <t>NO</t>
        </is>
      </c>
      <c r="M31" s="33" t="n">
        <v>-4.805541922535952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ez_manage.py:6042 top()</t>
        </is>
      </c>
      <c r="IL31" s="30" t="inlineStr">
        <is>
          <t>v12_quick_engine.py:4283 x4</t>
        </is>
      </c>
      <c r="IM31" s="30" t="n"/>
    </row>
    <row r="32" ht="10.5" customHeight="1" s="67">
      <c r="A32" s="30" t="inlineStr">
        <is>
          <t>ATR_ADAPTIVE_STOP_MULT</t>
        </is>
      </c>
      <c r="B32" s="72" t="inlineStr">
        <is>
          <t>3.0</t>
        </is>
      </c>
      <c r="C32" s="30" t="n"/>
      <c r="D32" s="30" t="n"/>
      <c r="E32" s="30" t="n"/>
      <c r="F32" s="30" t="n"/>
      <c r="G32" s="30">
        <f>IFERROR(VLOOKUP($A34&amp;"_"&amp;$B34,Results_Deltas!$A$2:$P$15000,5,FALSE),"")</f>
        <v/>
      </c>
      <c r="H32" s="30">
        <f>IFERROR(VLOOKUP($A34,Results_30d_Deltas!$A$2:$H$5000,7,FALSE)-E33,"")</f>
        <v/>
      </c>
      <c r="I32" s="30">
        <f>IFERROR(VLOOKUP($A34,Results_30d_Deltas!$A$2:$H$5000,6,FALSE),"")</f>
        <v/>
      </c>
      <c r="J32" s="30" t="n"/>
      <c r="K32" s="30" t="n"/>
      <c r="L32" s="30" t="inlineStr">
        <is>
          <t>NO</t>
        </is>
      </c>
      <c r="M32" s="33" t="n">
        <v>-4.756512649357163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ez_manage.py:4329 top()</t>
        </is>
      </c>
      <c r="IL32" s="30" t="inlineStr">
        <is>
          <t>v12_quick_engine.py:1211 x6</t>
        </is>
      </c>
      <c r="IM32" s="30" t="n"/>
    </row>
    <row r="33" ht="10.5" customHeight="1" s="67">
      <c r="A33" s="30" t="inlineStr">
        <is>
          <t>WT_COMPOSITE_ENTRY_OK</t>
        </is>
      </c>
      <c r="B33" s="72" t="inlineStr">
        <is>
          <t>15.0</t>
        </is>
      </c>
      <c r="C33" s="30" t="n"/>
      <c r="D33" s="30" t="n"/>
      <c r="E33" s="30" t="n"/>
      <c r="F33" s="30" t="n"/>
      <c r="G33" s="30">
        <f>IFERROR(VLOOKUP($A79&amp;"_"&amp;$B79,Results_Deltas!$A$2:$P$15000,5,FALSE),"")</f>
        <v/>
      </c>
      <c r="H33" s="30">
        <f>IFERROR(VLOOKUP($A79,Results_30d_Deltas!$A$2:$H$5000,7,FALSE)-E78,"")</f>
        <v/>
      </c>
      <c r="I33" s="30">
        <f>IFERROR(VLOOKUP($A79,Results_30d_Deltas!$A$2:$H$5000,6,FALSE),"")</f>
        <v/>
      </c>
      <c r="J33" s="30" t="n"/>
      <c r="K33" s="30" t="n"/>
      <c r="L33" s="30" t="inlineStr">
        <is>
          <t>NO</t>
        </is>
      </c>
      <c r="M33" s="33" t="n">
        <v>-4.70263182992284</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ez_manage.py:5893 top()</t>
        </is>
      </c>
      <c r="IL33" s="30" t="inlineStr">
        <is>
          <t>v12_quick_engine.py:3712 x2</t>
        </is>
      </c>
      <c r="IM33" s="30" t="n"/>
    </row>
    <row r="34" ht="10.5" customHeight="1" s="67">
      <c r="A34" s="30" t="inlineStr">
        <is>
          <t>ATR_ADAPTIVE_STOP_MULT</t>
        </is>
      </c>
      <c r="B34" s="72" t="inlineStr">
        <is>
          <t>1.0</t>
        </is>
      </c>
      <c r="C34" s="30" t="n"/>
      <c r="D34" s="30" t="n"/>
      <c r="E34" s="30" t="n"/>
      <c r="F34" s="30" t="n"/>
      <c r="G34" s="30">
        <f>IFERROR(VLOOKUP($A36&amp;"_"&amp;$B36,Results_Deltas!$A$2:$P$15000,5,FALSE),"")</f>
        <v/>
      </c>
      <c r="H34" s="30">
        <f>IFERROR(VLOOKUP($A36,Results_30d_Deltas!$A$2:$H$5000,7,FALSE)-E35,"")</f>
        <v/>
      </c>
      <c r="I34" s="30">
        <f>IFERROR(VLOOKUP($A36,Results_30d_Deltas!$A$2:$H$5000,6,FALSE),"")</f>
        <v/>
      </c>
      <c r="J34" s="30" t="n"/>
      <c r="K34" s="30" t="n"/>
      <c r="L34" s="30" t="inlineStr">
        <is>
          <t>NO</t>
        </is>
      </c>
      <c r="M34" s="33" t="n">
        <v>-4.678931353492804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4" t="n"/>
      <c r="ED34" s="34" t="n"/>
      <c r="EE34" s="34" t="n"/>
      <c r="EF34" s="34" t="n"/>
      <c r="EG34" s="34"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ez_manage.py:4329 top()</t>
        </is>
      </c>
      <c r="IL34" s="30" t="inlineStr">
        <is>
          <t>v12_quick_engine.py:1211 x6</t>
        </is>
      </c>
      <c r="IM34" s="30" t="n"/>
    </row>
    <row r="35" ht="10.5" customHeight="1" s="67">
      <c r="A35" s="30" t="inlineStr">
        <is>
          <t>ATR_ADAPTIVE_STOP_MULT</t>
        </is>
      </c>
      <c r="B35" s="72" t="inlineStr">
        <is>
          <t>2.5</t>
        </is>
      </c>
      <c r="C35" s="30" t="n"/>
      <c r="D35" s="30" t="n"/>
      <c r="E35" s="30" t="n"/>
      <c r="F35" s="30" t="n"/>
      <c r="G35" s="30">
        <f>IFERROR(VLOOKUP($A37&amp;"_"&amp;$B37,Results_Deltas!$A$2:$P$15000,5,FALSE),"")</f>
        <v/>
      </c>
      <c r="H35" s="30">
        <f>IFERROR(VLOOKUP($A37,Results_30d_Deltas!$A$2:$H$5000,7,FALSE)-E36,"")</f>
        <v/>
      </c>
      <c r="I35" s="30">
        <f>IFERROR(VLOOKUP($A37,Results_30d_Deltas!$A$2:$H$5000,6,FALSE),"")</f>
        <v/>
      </c>
      <c r="J35" s="30" t="n"/>
      <c r="K35" s="30" t="n"/>
      <c r="L35" s="30" t="inlineStr">
        <is>
          <t>NO</t>
        </is>
      </c>
      <c r="M35" s="33" t="n">
        <v>-4.616973232916281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4" t="n"/>
      <c r="ED35" s="34" t="n"/>
      <c r="EE35" s="34" t="n"/>
      <c r="EF35" s="34" t="n"/>
      <c r="EG35" s="34"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ez_manage.py:4329 top()</t>
        </is>
      </c>
      <c r="IL35" s="30" t="inlineStr">
        <is>
          <t>v12_quick_engine.py:1211 x6</t>
        </is>
      </c>
      <c r="IM35" s="30" t="n"/>
    </row>
    <row r="36" ht="10.5" customHeight="1" s="67">
      <c r="A36" s="30" t="inlineStr">
        <is>
          <t>HTF_GATE_SIGNALS_SMA200D</t>
        </is>
      </c>
      <c r="B36" s="72" t="inlineStr">
        <is>
          <t>False</t>
        </is>
      </c>
      <c r="C36" s="30" t="n"/>
      <c r="D36" s="30" t="n"/>
      <c r="E36" s="30" t="n"/>
      <c r="F36" s="30" t="n"/>
      <c r="G36" s="30">
        <f>IFERROR(VLOOKUP($A46&amp;"_"&amp;$B46,Results_Deltas!$A$2:$P$15000,5,FALSE),"")</f>
        <v/>
      </c>
      <c r="H36" s="30">
        <f>IFERROR(VLOOKUP($A46,Results_30d_Deltas!$A$2:$H$5000,7,FALSE)-E45,"")</f>
        <v/>
      </c>
      <c r="I36" s="30">
        <f>IFERROR(VLOOKUP($A46,Results_30d_Deltas!$A$2:$H$5000,6,FALSE),"")</f>
        <v/>
      </c>
      <c r="J36" s="30" t="n"/>
      <c r="K36" s="30" t="n"/>
      <c r="L36" s="30" t="inlineStr">
        <is>
          <t>NO</t>
        </is>
      </c>
      <c r="M36" s="33" t="n">
        <v>-4.612959618541796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4" t="n"/>
      <c r="FO36" s="34" t="n"/>
      <c r="FP36" s="34" t="n"/>
      <c r="FQ36" s="34" t="n"/>
      <c r="FR36" s="34"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ez_manage.py:4881 top()</t>
        </is>
      </c>
      <c r="IL36" s="30" t="inlineStr">
        <is>
          <t>v12_quick_engine.py:2057 x7</t>
        </is>
      </c>
      <c r="IM36" s="30" t="n"/>
    </row>
    <row r="37" ht="10.5" customHeight="1" s="67">
      <c r="A37" s="30" t="inlineStr">
        <is>
          <t>WT_COMPOSITE_ENTRY_GOOD</t>
        </is>
      </c>
      <c r="B37" s="72" t="inlineStr">
        <is>
          <t>37.5</t>
        </is>
      </c>
      <c r="C37" s="30" t="n"/>
      <c r="D37" s="30" t="n"/>
      <c r="E37" s="30" t="n"/>
      <c r="F37" s="30" t="n"/>
      <c r="G37" s="30">
        <f>IFERROR(VLOOKUP($A83&amp;"_"&amp;$B83,Results_Deltas!$A$2:$P$15000,5,FALSE),"")</f>
        <v/>
      </c>
      <c r="H37" s="30">
        <f>IFERROR(VLOOKUP($A83,Results_30d_Deltas!$A$2:$H$5000,7,FALSE)-E82,"")</f>
        <v/>
      </c>
      <c r="I37" s="30">
        <f>IFERROR(VLOOKUP($A83,Results_30d_Deltas!$A$2:$H$5000,6,FALSE),"")</f>
        <v/>
      </c>
      <c r="J37" s="30" t="n"/>
      <c r="K37" s="30" t="n"/>
      <c r="L37" s="30" t="inlineStr">
        <is>
          <t>NO</t>
        </is>
      </c>
      <c r="M37" s="33" t="n">
        <v>-4.57110806160417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ez_manage.py:5892 top()</t>
        </is>
      </c>
      <c r="IL37" s="30" t="inlineStr">
        <is>
          <t>v12_quick_engine.py:3711 x2</t>
        </is>
      </c>
      <c r="IM37" s="30" t="n"/>
    </row>
    <row r="38" ht="10.5" customHeight="1" s="67">
      <c r="A38" s="30" t="inlineStr">
        <is>
          <t>WT_COMPOSITE_ENTRY_GOOD</t>
        </is>
      </c>
      <c r="B38" s="72" t="inlineStr">
        <is>
          <t>45.0</t>
        </is>
      </c>
      <c r="C38" s="30" t="n"/>
      <c r="D38" s="30" t="n"/>
      <c r="E38" s="30" t="n"/>
      <c r="F38" s="30" t="n"/>
      <c r="G38" s="30">
        <f>IFERROR(VLOOKUP($A84&amp;"_"&amp;$B84,Results_Deltas!$A$2:$P$15000,5,FALSE),"")</f>
        <v/>
      </c>
      <c r="H38" s="30">
        <f>IFERROR(VLOOKUP($A84,Results_30d_Deltas!$A$2:$H$5000,7,FALSE)-E83,"")</f>
        <v/>
      </c>
      <c r="I38" s="30">
        <f>IFERROR(VLOOKUP($A84,Results_30d_Deltas!$A$2:$H$5000,6,FALSE),"")</f>
        <v/>
      </c>
      <c r="J38" s="30" t="n"/>
      <c r="K38" s="30" t="n"/>
      <c r="L38" s="30" t="inlineStr">
        <is>
          <t>YES</t>
        </is>
      </c>
      <c r="M38" s="33" t="n">
        <v>-4.556881956516742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ez_manage.py:5892 top()</t>
        </is>
      </c>
      <c r="IL38" s="30" t="inlineStr">
        <is>
          <t>v12_quick_engine.py:3711 x2</t>
        </is>
      </c>
      <c r="IM38" s="30" t="n"/>
    </row>
    <row r="39" ht="10.5" customHeight="1" s="67">
      <c r="A39" s="30" t="inlineStr">
        <is>
          <t>WT_COMPOSITE_ENTRY_BLOCK</t>
        </is>
      </c>
      <c r="B39" s="72" t="inlineStr">
        <is>
          <t>-15.0</t>
        </is>
      </c>
      <c r="C39" s="30" t="n"/>
      <c r="D39" s="30" t="n"/>
      <c r="E39" s="30" t="n"/>
      <c r="F39" s="30" t="n"/>
      <c r="G39" s="30">
        <f>IFERROR(VLOOKUP($A85&amp;"_"&amp;$B85,Results_Deltas!$A$2:$P$15000,5,FALSE),"")</f>
        <v/>
      </c>
      <c r="H39" s="30">
        <f>IFERROR(VLOOKUP($A85,Results_30d_Deltas!$A$2:$H$5000,7,FALSE)-E84,"")</f>
        <v/>
      </c>
      <c r="I39" s="30">
        <f>IFERROR(VLOOKUP($A85,Results_30d_Deltas!$A$2:$H$5000,6,FALSE),"")</f>
        <v/>
      </c>
      <c r="J39" s="30" t="n"/>
      <c r="K39" s="30" t="n"/>
      <c r="L39" s="30" t="inlineStr">
        <is>
          <t>NO</t>
        </is>
      </c>
      <c r="M39" s="33" t="n">
        <v>-4.530421814754539</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ez_manage.py:5891 top()</t>
        </is>
      </c>
      <c r="IL39" s="30" t="inlineStr">
        <is>
          <t>v12_quick_engine.py:3710 x2</t>
        </is>
      </c>
      <c r="IM39" s="30" t="n"/>
    </row>
    <row r="40" ht="10.5" customHeight="1" s="67">
      <c r="A40" s="30" t="inlineStr">
        <is>
          <t>WT_COMPOSITE_ENTRY_STRONG</t>
        </is>
      </c>
      <c r="B40" s="72" t="inlineStr">
        <is>
          <t>62.5</t>
        </is>
      </c>
      <c r="C40" s="30" t="n"/>
      <c r="D40" s="30" t="n"/>
      <c r="E40" s="30" t="n"/>
      <c r="F40" s="30" t="n"/>
      <c r="G40" s="30">
        <f>IFERROR(VLOOKUP($A86&amp;"_"&amp;$B86,Results_Deltas!$A$2:$P$15000,5,FALSE),"")</f>
        <v/>
      </c>
      <c r="H40" s="30">
        <f>IFERROR(VLOOKUP($A86,Results_30d_Deltas!$A$2:$H$5000,7,FALSE)-E85,"")</f>
        <v/>
      </c>
      <c r="I40" s="30">
        <f>IFERROR(VLOOKUP($A86,Results_30d_Deltas!$A$2:$H$5000,6,FALSE),"")</f>
        <v/>
      </c>
      <c r="J40" s="30" t="n"/>
      <c r="K40" s="30" t="n"/>
      <c r="L40" s="30" t="inlineStr">
        <is>
          <t>NO</t>
        </is>
      </c>
      <c r="M40" s="33" t="n">
        <v>-4.459234595830496</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ez_manage.py:5894 top()</t>
        </is>
      </c>
      <c r="IL40" s="30" t="inlineStr">
        <is>
          <t>v12_quick_engine.py:3713 x2</t>
        </is>
      </c>
      <c r="IM40" s="30" t="n"/>
    </row>
    <row r="41" ht="10.5" customHeight="1" s="67">
      <c r="A41" s="30" t="inlineStr">
        <is>
          <t>ENTRY_PRIMARY_TF</t>
        </is>
      </c>
      <c r="B41" s="72" t="inlineStr">
        <is>
          <t>15m</t>
        </is>
      </c>
      <c r="C41" s="30" t="n"/>
      <c r="D41" s="30" t="n"/>
      <c r="E41" s="30" t="n"/>
      <c r="F41" s="30" t="n"/>
      <c r="G41" s="30">
        <f>IFERROR(VLOOKUP($A51&amp;"_"&amp;$B51,Results_Deltas!$A$2:$P$15000,5,FALSE),"")</f>
        <v/>
      </c>
      <c r="H41" s="30">
        <f>IFERROR(VLOOKUP($A51,Results_30d_Deltas!$A$2:$H$5000,7,FALSE)-E50,"")</f>
        <v/>
      </c>
      <c r="I41" s="30">
        <f>IFERROR(VLOOKUP($A51,Results_30d_Deltas!$A$2:$H$5000,6,FALSE),"")</f>
        <v/>
      </c>
      <c r="J41" s="30" t="n"/>
      <c r="K41" s="30" t="n"/>
      <c r="L41" s="30" t="inlineStr">
        <is>
          <t>NO</t>
        </is>
      </c>
      <c r="M41" s="33" t="n">
        <v>-4.4125186130481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ez_manage.py:3216 top()</t>
        </is>
      </c>
      <c r="IL41" s="30" t="inlineStr">
        <is>
          <t>v12_quick_engine.py:1728 x4</t>
        </is>
      </c>
      <c r="IM41" s="30" t="n"/>
    </row>
    <row r="42" ht="10.5" customHeight="1" s="67">
      <c r="A42" s="30" t="inlineStr">
        <is>
          <t>WT_COMPOSITE_ENTRY_BLOCK</t>
        </is>
      </c>
      <c r="B42" s="72" t="inlineStr">
        <is>
          <t>-25.0</t>
        </is>
      </c>
      <c r="C42" s="30" t="n"/>
      <c r="D42" s="30" t="n"/>
      <c r="E42" s="30" t="n"/>
      <c r="F42" s="30" t="n"/>
      <c r="G42" s="30">
        <f>IFERROR(VLOOKUP($A88&amp;"_"&amp;$B88,Results_Deltas!$A$2:$P$15000,5,FALSE),"")</f>
        <v/>
      </c>
      <c r="H42" s="30">
        <f>IFERROR(VLOOKUP($A88,Results_30d_Deltas!$A$2:$H$5000,7,FALSE)-E87,"")</f>
        <v/>
      </c>
      <c r="I42" s="30">
        <f>IFERROR(VLOOKUP($A88,Results_30d_Deltas!$A$2:$H$5000,6,FALSE),"")</f>
        <v/>
      </c>
      <c r="J42" s="30" t="n"/>
      <c r="K42" s="30" t="n"/>
      <c r="L42" s="30" t="inlineStr">
        <is>
          <t>NO</t>
        </is>
      </c>
      <c r="M42" s="33" t="n">
        <v>-4.378389262113935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4" t="n"/>
      <c r="FJ42" s="34" t="n"/>
      <c r="FK42" s="34" t="n"/>
      <c r="FL42" s="34" t="n"/>
      <c r="FM42" s="34"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ez_manage.py:5891 top()</t>
        </is>
      </c>
      <c r="IL42" s="30" t="inlineStr">
        <is>
          <t>v12_quick_engine.py:3710 x2</t>
        </is>
      </c>
      <c r="IM42" s="30" t="n"/>
    </row>
    <row r="43" ht="10.5" customHeight="1" s="67">
      <c r="A43" s="30" t="inlineStr">
        <is>
          <t>ENTRY_SCORE_THRESHOLD</t>
        </is>
      </c>
      <c r="B43" s="72" t="inlineStr">
        <is>
          <t>22.5</t>
        </is>
      </c>
      <c r="C43" s="30" t="n"/>
      <c r="D43" s="30" t="n"/>
      <c r="E43" s="30" t="n"/>
      <c r="F43" s="30" t="n"/>
      <c r="G43" s="30">
        <f>IFERROR(VLOOKUP($A53&amp;"_"&amp;$B53,Results_Deltas!$A$2:$P$15000,5,FALSE),"")</f>
        <v/>
      </c>
      <c r="H43" s="30">
        <f>IFERROR(VLOOKUP($A53,Results_30d_Deltas!$A$2:$H$5000,7,FALSE)-E52,"")</f>
        <v/>
      </c>
      <c r="I43" s="30">
        <f>IFERROR(VLOOKUP($A53,Results_30d_Deltas!$A$2:$H$5000,6,FALSE),"")</f>
        <v/>
      </c>
      <c r="J43" s="30" t="n"/>
      <c r="K43" s="30" t="n"/>
      <c r="L43" s="30" t="inlineStr">
        <is>
          <t>NO</t>
        </is>
      </c>
      <c r="M43" s="33" t="n">
        <v>-4.349613793363344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ez_manage.py:4644 top()</t>
        </is>
      </c>
      <c r="IL43" s="30" t="inlineStr">
        <is>
          <t>v12_quick_engine.py:3394 x9</t>
        </is>
      </c>
      <c r="IM43" s="30" t="n"/>
    </row>
    <row r="44" ht="10.5" customHeight="1" s="67">
      <c r="A44" s="30" t="inlineStr">
        <is>
          <t>TREND_MIN_GAIN_EXIT</t>
        </is>
      </c>
      <c r="B44" s="72" t="inlineStr">
        <is>
          <t>1.0</t>
        </is>
      </c>
      <c r="C44" s="30" t="n"/>
      <c r="D44" s="30" t="n"/>
      <c r="E44" s="30" t="n"/>
      <c r="F44" s="30" t="n"/>
      <c r="G44" s="30">
        <f>IFERROR(VLOOKUP($A90&amp;"_"&amp;$B90,Results_Deltas!$A$2:$P$15000,5,FALSE),"")</f>
        <v/>
      </c>
      <c r="H44" s="30">
        <f>IFERROR(VLOOKUP($A90,Results_30d_Deltas!$A$2:$H$5000,7,FALSE)-E89,"")</f>
        <v/>
      </c>
      <c r="I44" s="30">
        <f>IFERROR(VLOOKUP($A90,Results_30d_Deltas!$A$2:$H$5000,6,FALSE),"")</f>
        <v/>
      </c>
      <c r="J44" s="30" t="n"/>
      <c r="K44" s="30" t="n"/>
      <c r="L44" s="30" t="inlineStr">
        <is>
          <t>YES</t>
        </is>
      </c>
      <c r="M44" s="33" t="n">
        <v>-4.331425193479403</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ez_manage.py:4205 top()</t>
        </is>
      </c>
      <c r="IL44" s="30" t="inlineStr">
        <is>
          <t>v12_quick_engine.py:3545 x2</t>
        </is>
      </c>
      <c r="IM44" s="30" t="n"/>
    </row>
    <row r="45" ht="10.5" customHeight="1" s="67">
      <c r="A45" s="30" t="inlineStr">
        <is>
          <t>WT_COMPOSITE_ENTRY_OK</t>
        </is>
      </c>
      <c r="B45" s="72" t="inlineStr">
        <is>
          <t>12.5</t>
        </is>
      </c>
      <c r="C45" s="30" t="n"/>
      <c r="D45" s="30" t="n"/>
      <c r="E45" s="30" t="n"/>
      <c r="F45" s="30" t="n"/>
      <c r="G45" s="30">
        <f>IFERROR(VLOOKUP($A91&amp;"_"&amp;$B91,Results_Deltas!$A$2:$P$15000,5,FALSE),"")</f>
        <v/>
      </c>
      <c r="H45" s="30">
        <f>IFERROR(VLOOKUP($A91,Results_30d_Deltas!$A$2:$H$5000,7,FALSE)-E90,"")</f>
        <v/>
      </c>
      <c r="I45" s="30">
        <f>IFERROR(VLOOKUP($A91,Results_30d_Deltas!$A$2:$H$5000,6,FALSE),"")</f>
        <v/>
      </c>
      <c r="J45" s="30" t="n"/>
      <c r="K45" s="30" t="n"/>
      <c r="L45" s="30" t="inlineStr">
        <is>
          <t>YES</t>
        </is>
      </c>
      <c r="M45" s="33" t="n">
        <v>-4.321496377966861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ez_manage.py:5893 top()</t>
        </is>
      </c>
      <c r="IL45" s="30" t="inlineStr">
        <is>
          <t>v12_quick_engine.py:3712 x2</t>
        </is>
      </c>
      <c r="IM45" s="30" t="n"/>
    </row>
    <row r="46" ht="10.5" customHeight="1" s="67">
      <c r="A46" s="30" t="inlineStr">
        <is>
          <t>WT_COMPOSITE_ENTRY_GOOD</t>
        </is>
      </c>
      <c r="B46" s="72" t="inlineStr">
        <is>
          <t>22.5</t>
        </is>
      </c>
      <c r="C46" s="30" t="n"/>
      <c r="D46" s="30" t="n"/>
      <c r="E46" s="30" t="n"/>
      <c r="F46" s="30" t="n"/>
      <c r="G46" s="30">
        <f>IFERROR(VLOOKUP($A92&amp;"_"&amp;$B92,Results_Deltas!$A$2:$P$15000,5,FALSE),"")</f>
        <v/>
      </c>
      <c r="H46" s="30">
        <f>IFERROR(VLOOKUP($A92,Results_30d_Deltas!$A$2:$H$5000,7,FALSE)-E91,"")</f>
        <v/>
      </c>
      <c r="I46" s="30">
        <f>IFERROR(VLOOKUP($A92,Results_30d_Deltas!$A$2:$H$5000,6,FALSE),"")</f>
        <v/>
      </c>
      <c r="J46" s="30" t="n"/>
      <c r="K46" s="30" t="n"/>
      <c r="L46" s="30" t="inlineStr">
        <is>
          <t>NO</t>
        </is>
      </c>
      <c r="M46" s="33" t="n">
        <v>-4.307294725177124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ez_manage.py:5892 top()</t>
        </is>
      </c>
      <c r="IL46" s="30" t="inlineStr">
        <is>
          <t>v12_quick_engine.py:3711 x2</t>
        </is>
      </c>
      <c r="IM46" s="30" t="n"/>
    </row>
    <row r="47" ht="10.5" customHeight="1" s="67">
      <c r="A47" s="30" t="inlineStr">
        <is>
          <t>WT_COMPOSITE_ENTRY_STRONG</t>
        </is>
      </c>
      <c r="B47" s="72" t="inlineStr">
        <is>
          <t>25.0</t>
        </is>
      </c>
      <c r="C47" s="30" t="n"/>
      <c r="D47" s="30" t="n"/>
      <c r="E47" s="30" t="n"/>
      <c r="F47" s="30" t="n"/>
      <c r="G47" s="30">
        <f>IFERROR(VLOOKUP($A93&amp;"_"&amp;$B93,Results_Deltas!$A$2:$P$15000,5,FALSE),"")</f>
        <v/>
      </c>
      <c r="H47" s="30">
        <f>IFERROR(VLOOKUP($A93,Results_30d_Deltas!$A$2:$H$5000,7,FALSE)-E92,"")</f>
        <v/>
      </c>
      <c r="I47" s="30">
        <f>IFERROR(VLOOKUP($A93,Results_30d_Deltas!$A$2:$H$5000,6,FALSE),"")</f>
        <v/>
      </c>
      <c r="J47" s="30" t="n"/>
      <c r="K47" s="30" t="n"/>
      <c r="L47" s="30" t="inlineStr">
        <is>
          <t>NO</t>
        </is>
      </c>
      <c r="M47" s="33" t="n">
        <v>-4.28294165281869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ez_manage.py:5894 top()</t>
        </is>
      </c>
      <c r="IL47" s="30" t="inlineStr">
        <is>
          <t>v12_quick_engine.py:3713 x2</t>
        </is>
      </c>
      <c r="IM47" s="30" t="n"/>
    </row>
    <row r="48" ht="10.5" customHeight="1" s="67">
      <c r="A48" s="30" t="inlineStr">
        <is>
          <t>TREND_MIN_GAIN_EXIT</t>
        </is>
      </c>
      <c r="B48" s="72" t="inlineStr">
        <is>
          <t>2.0</t>
        </is>
      </c>
      <c r="C48" s="30" t="n"/>
      <c r="D48" s="30" t="n"/>
      <c r="E48" s="30" t="n"/>
      <c r="F48" s="30" t="n"/>
      <c r="G48" s="30">
        <f>IFERROR(VLOOKUP($A94&amp;"_"&amp;$B94,Results_Deltas!$A$2:$P$15000,5,FALSE),"")</f>
        <v/>
      </c>
      <c r="H48" s="30">
        <f>IFERROR(VLOOKUP($A94,Results_30d_Deltas!$A$2:$H$5000,7,FALSE)-E93,"")</f>
        <v/>
      </c>
      <c r="I48" s="30">
        <f>IFERROR(VLOOKUP($A94,Results_30d_Deltas!$A$2:$H$5000,6,FALSE),"")</f>
        <v/>
      </c>
      <c r="J48" s="30" t="n"/>
      <c r="K48" s="30" t="n"/>
      <c r="L48" s="30" t="inlineStr">
        <is>
          <t>NO</t>
        </is>
      </c>
      <c r="M48" s="33" t="n">
        <v>-4.245841730963555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ez_manage.py:4205 top()</t>
        </is>
      </c>
      <c r="IL48" s="30" t="inlineStr">
        <is>
          <t>v12_quick_engine.py:3545 x2</t>
        </is>
      </c>
      <c r="IM48" s="30" t="n"/>
    </row>
    <row r="49" ht="10.5" customHeight="1" s="67">
      <c r="A49" s="30" t="inlineStr">
        <is>
          <t>WT_COMPOSITE_ENTRY_BLOCK</t>
        </is>
      </c>
      <c r="B49" s="72" t="inlineStr">
        <is>
          <t>-30.0</t>
        </is>
      </c>
      <c r="C49" s="30" t="n"/>
      <c r="D49" s="30" t="n"/>
      <c r="E49" s="30" t="n"/>
      <c r="F49" s="30" t="n"/>
      <c r="G49" s="30">
        <f>IFERROR(VLOOKUP($A95&amp;"_"&amp;$B95,Results_Deltas!$A$2:$P$15000,5,FALSE),"")</f>
        <v/>
      </c>
      <c r="H49" s="30">
        <f>IFERROR(VLOOKUP($A95,Results_30d_Deltas!$A$2:$H$5000,7,FALSE)-E94,"")</f>
        <v/>
      </c>
      <c r="I49" s="30">
        <f>IFERROR(VLOOKUP($A95,Results_30d_Deltas!$A$2:$H$5000,6,FALSE),"")</f>
        <v/>
      </c>
      <c r="J49" s="30" t="n"/>
      <c r="K49" s="30" t="n"/>
      <c r="L49" s="30" t="inlineStr">
        <is>
          <t>NO</t>
        </is>
      </c>
      <c r="M49" s="33" t="n">
        <v>-4.244556651402492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ez_manage.py:5891 top()</t>
        </is>
      </c>
      <c r="IL49" s="30" t="inlineStr">
        <is>
          <t>v12_quick_engine.py:3710 x2</t>
        </is>
      </c>
      <c r="IM49" s="30" t="n"/>
    </row>
    <row r="50" ht="10.5" customHeight="1" s="67">
      <c r="A50" s="30" t="inlineStr">
        <is>
          <t>RZ_BREAKOUT_BAND</t>
        </is>
      </c>
      <c r="B50" s="72" t="inlineStr">
        <is>
          <t>0.5</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-4.209610195207142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4" t="n"/>
      <c r="AR50" s="34" t="n"/>
      <c r="AS50" s="34" t="n"/>
      <c r="AT50" s="34" t="n"/>
      <c r="AU50" s="34"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4" t="n"/>
      <c r="BQ50" s="34" t="n"/>
      <c r="BR50" s="34" t="n"/>
      <c r="BS50" s="34" t="n"/>
      <c r="BT50" s="34"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4" t="n"/>
      <c r="CZ50" s="34" t="n"/>
      <c r="DA50" s="34" t="n"/>
      <c r="DB50" s="34" t="n"/>
      <c r="DC50" s="34"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4" t="n"/>
      <c r="GA50" s="34" t="n"/>
      <c r="GB50" s="34" t="n"/>
      <c r="GC50" s="34" t="n"/>
      <c r="GD50" s="34"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ez_manage.py:5397 top()</t>
        </is>
      </c>
      <c r="IL50" s="30" t="inlineStr">
        <is>
          <t>v12_quick_engine.py:4036 x3</t>
        </is>
      </c>
      <c r="IM50" s="30" t="n"/>
    </row>
    <row r="51" ht="10.5" customHeight="1" s="67">
      <c r="A51" s="30" t="inlineStr">
        <is>
          <t>ENTRY_PRIMARY_TF</t>
        </is>
      </c>
      <c r="B51" s="72" t="inlineStr">
        <is>
          <t>OFF</t>
        </is>
      </c>
      <c r="C51" s="30" t="n"/>
      <c r="D51" s="30" t="n"/>
      <c r="E51" s="30" t="n"/>
      <c r="F51" s="30" t="n"/>
      <c r="G51" s="30">
        <f>IFERROR(VLOOKUP($A61&amp;"_"&amp;$B61,Results_Deltas!$A$2:$P$15000,5,FALSE),"")</f>
        <v/>
      </c>
      <c r="H51" s="30">
        <f>IFERROR(VLOOKUP($A61,Results_30d_Deltas!$A$2:$H$5000,7,FALSE)-E60,"")</f>
        <v/>
      </c>
      <c r="I51" s="30">
        <f>IFERROR(VLOOKUP($A61,Results_30d_Deltas!$A$2:$H$5000,6,FALSE),"")</f>
        <v/>
      </c>
      <c r="J51" s="30" t="n"/>
      <c r="K51" s="30" t="n"/>
      <c r="L51" s="30" t="inlineStr">
        <is>
          <t>NO</t>
        </is>
      </c>
      <c r="M51" s="33" t="n">
        <v>-4.198866616631302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ez_manage.py:3216 top()</t>
        </is>
      </c>
      <c r="IL51" s="30" t="inlineStr">
        <is>
          <t>v12_quick_engine.py:1728 x4</t>
        </is>
      </c>
      <c r="IM51" s="30" t="n"/>
    </row>
    <row r="52" ht="10.5" customHeight="1" s="67">
      <c r="A52" s="30" t="inlineStr">
        <is>
          <t>ATR_ADAPTIVE_STOP_MULT</t>
        </is>
      </c>
      <c r="B52" s="72" t="inlineStr">
        <is>
          <t>1.5</t>
        </is>
      </c>
      <c r="C52" s="30" t="n"/>
      <c r="D52" s="30" t="n"/>
      <c r="E52" s="30" t="n"/>
      <c r="F52" s="30" t="n"/>
      <c r="G52" s="30">
        <f>IFERROR(VLOOKUP($A54&amp;"_"&amp;$B54,Results_Deltas!$A$2:$P$15000,5,FALSE),"")</f>
        <v/>
      </c>
      <c r="H52" s="30">
        <f>IFERROR(VLOOKUP($A54,Results_30d_Deltas!$A$2:$H$5000,7,FALSE)-E53,"")</f>
        <v/>
      </c>
      <c r="I52" s="30">
        <f>IFERROR(VLOOKUP($A54,Results_30d_Deltas!$A$2:$H$5000,6,FALSE),"")</f>
        <v/>
      </c>
      <c r="J52" s="30" t="n"/>
      <c r="K52" s="30" t="n"/>
      <c r="L52" s="30" t="inlineStr">
        <is>
          <t>NO</t>
        </is>
      </c>
      <c r="M52" s="33" t="n">
        <v>-4.198636211647455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ez_manage.py:4329 top()</t>
        </is>
      </c>
      <c r="IL52" s="30" t="inlineStr">
        <is>
          <t>v12_quick_engine.py:1211 x6</t>
        </is>
      </c>
      <c r="IM52" s="30" t="n"/>
    </row>
    <row r="53" ht="10.5" customHeight="1" s="67">
      <c r="A53" s="30" t="inlineStr">
        <is>
          <t>WT_COMPOSITE_ENTRY_OK</t>
        </is>
      </c>
      <c r="B53" s="72" t="inlineStr">
        <is>
          <t>7.5</t>
        </is>
      </c>
      <c r="C53" s="30" t="n"/>
      <c r="D53" s="30" t="n"/>
      <c r="E53" s="30" t="n"/>
      <c r="F53" s="30" t="n"/>
      <c r="G53" s="30">
        <f>IFERROR(VLOOKUP($A99&amp;"_"&amp;$B99,Results_Deltas!$A$2:$P$15000,5,FALSE),"")</f>
        <v/>
      </c>
      <c r="H53" s="30">
        <f>IFERROR(VLOOKUP($A99,Results_30d_Deltas!$A$2:$H$5000,7,FALSE)-E98,"")</f>
        <v/>
      </c>
      <c r="I53" s="30">
        <f>IFERROR(VLOOKUP($A99,Results_30d_Deltas!$A$2:$H$5000,6,FALSE),"")</f>
        <v/>
      </c>
      <c r="J53" s="30" t="n"/>
      <c r="K53" s="30" t="n"/>
      <c r="L53" s="30" t="inlineStr">
        <is>
          <t>NO</t>
        </is>
      </c>
      <c r="M53" s="33" t="n">
        <v>-4.187675464962847</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ez_manage.py:5893 top()</t>
        </is>
      </c>
      <c r="IL53" s="30" t="inlineStr">
        <is>
          <t>v12_quick_engine.py:3712 x2</t>
        </is>
      </c>
      <c r="IM53" s="30" t="n"/>
    </row>
    <row r="54" ht="10.5" customHeight="1" s="67">
      <c r="A54" s="30" t="inlineStr">
        <is>
          <t>WT_COMPOSITE_ENTRY_STRONG</t>
        </is>
      </c>
      <c r="B54" s="72" t="inlineStr">
        <is>
          <t>37.5</t>
        </is>
      </c>
      <c r="C54" s="30" t="n"/>
      <c r="D54" s="30" t="n"/>
      <c r="E54" s="30" t="n"/>
      <c r="F54" s="30" t="n"/>
      <c r="G54" s="30">
        <f>IFERROR(VLOOKUP($A100&amp;"_"&amp;$B100,Results_Deltas!$A$2:$P$15000,5,FALSE),"")</f>
        <v/>
      </c>
      <c r="H54" s="30">
        <f>IFERROR(VLOOKUP($A100,Results_30d_Deltas!$A$2:$H$5000,7,FALSE)-E99,"")</f>
        <v/>
      </c>
      <c r="I54" s="30">
        <f>IFERROR(VLOOKUP($A100,Results_30d_Deltas!$A$2:$H$5000,6,FALSE),"")</f>
        <v/>
      </c>
      <c r="J54" s="30" t="n"/>
      <c r="K54" s="30" t="n"/>
      <c r="L54" s="30" t="inlineStr">
        <is>
          <t>NO</t>
        </is>
      </c>
      <c r="M54" s="33" t="n">
        <v>-4.136200068470475</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ez_manage.py:5894 top()</t>
        </is>
      </c>
      <c r="IL54" s="30" t="inlineStr">
        <is>
          <t>v12_quick_engine.py:3713 x2</t>
        </is>
      </c>
      <c r="IM54" s="30" t="n"/>
    </row>
    <row r="55" ht="10.5" customHeight="1" s="67">
      <c r="A55" s="30" t="inlineStr">
        <is>
          <t>WT_COMPOSITE_ENTRY_OK</t>
        </is>
      </c>
      <c r="B55" s="72" t="inlineStr">
        <is>
          <t>5.0</t>
        </is>
      </c>
      <c r="C55" s="30" t="n"/>
      <c r="D55" s="30" t="n"/>
      <c r="E55" s="30" t="n"/>
      <c r="F55" s="30" t="n"/>
      <c r="G55" s="30">
        <f>IFERROR(VLOOKUP($A101&amp;"_"&amp;$B101,Results_Deltas!$A$2:$P$15000,5,FALSE),"")</f>
        <v/>
      </c>
      <c r="H55" s="30">
        <f>IFERROR(VLOOKUP($A101,Results_30d_Deltas!$A$2:$H$5000,7,FALSE)-E100,"")</f>
        <v/>
      </c>
      <c r="I55" s="30">
        <f>IFERROR(VLOOKUP($A101,Results_30d_Deltas!$A$2:$H$5000,6,FALSE),"")</f>
        <v/>
      </c>
      <c r="J55" s="30" t="n"/>
      <c r="K55" s="30" t="n"/>
      <c r="L55" s="30" t="inlineStr">
        <is>
          <t>NO</t>
        </is>
      </c>
      <c r="M55" s="33" t="n">
        <v>-4.114693236795718</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ez_manage.py:5893 top()</t>
        </is>
      </c>
      <c r="IL55" s="30" t="inlineStr">
        <is>
          <t>v12_quick_engine.py:3712 x2</t>
        </is>
      </c>
      <c r="IM55" s="30" t="n"/>
    </row>
    <row r="56" ht="10.5" customHeight="1" s="67">
      <c r="A56" s="30" t="inlineStr">
        <is>
          <t>REENTRY_K15M_PARTIAL_MULT</t>
        </is>
      </c>
      <c r="B56" s="72" t="inlineStr">
        <is>
          <t>0.125</t>
        </is>
      </c>
      <c r="C56" s="30" t="n"/>
      <c r="D56" s="30" t="n"/>
      <c r="E56" s="30" t="n"/>
      <c r="F56" s="30" t="n"/>
      <c r="G56" s="30">
        <f>IFERROR(VLOOKUP($A66&amp;"_"&amp;$B66,Results_Deltas!$A$2:$P$15000,5,FALSE),"")</f>
        <v/>
      </c>
      <c r="H56" s="30">
        <f>IFERROR(VLOOKUP($A66,Results_30d_Deltas!$A$2:$H$5000,7,FALSE)-E65,"")</f>
        <v/>
      </c>
      <c r="I56" s="30">
        <f>IFERROR(VLOOKUP($A66,Results_30d_Deltas!$A$2:$H$5000,6,FALSE),"")</f>
        <v/>
      </c>
      <c r="J56" s="30" t="n"/>
      <c r="K56" s="30" t="n"/>
      <c r="L56" s="30" t="inlineStr">
        <is>
          <t>NO</t>
        </is>
      </c>
      <c r="M56" s="33" t="n">
        <v>-4.105506273189285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4" t="n"/>
      <c r="HO56" s="34" t="n"/>
      <c r="HP56" s="34" t="n"/>
      <c r="HQ56" s="34" t="n"/>
      <c r="HR56" s="34"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ez_manage.py:3860 top()</t>
        </is>
      </c>
      <c r="IL56" s="30" t="inlineStr">
        <is>
          <t>v12_quick_engine.py:2884 x8</t>
        </is>
      </c>
      <c r="IM56" s="30" t="n"/>
    </row>
    <row r="57" ht="10.5" customHeight="1" s="67">
      <c r="A57" s="30" t="inlineStr">
        <is>
          <t>ENTRY_PRIMARY_TF</t>
        </is>
      </c>
      <c r="B57" s="72" t="inlineStr">
        <is>
          <t>1h</t>
        </is>
      </c>
      <c r="C57" s="30" t="n"/>
      <c r="D57" s="30" t="n"/>
      <c r="E57" s="30" t="n"/>
      <c r="F57" s="30" t="n"/>
      <c r="G57" s="30">
        <f>IFERROR(VLOOKUP($A67&amp;"_"&amp;$B67,Results_Deltas!$A$2:$P$15000,5,FALSE),"")</f>
        <v/>
      </c>
      <c r="H57" s="30">
        <f>IFERROR(VLOOKUP($A67,Results_30d_Deltas!$A$2:$H$5000,7,FALSE)-E66,"")</f>
        <v/>
      </c>
      <c r="I57" s="30">
        <f>IFERROR(VLOOKUP($A67,Results_30d_Deltas!$A$2:$H$5000,6,FALSE),"")</f>
        <v/>
      </c>
      <c r="J57" s="30" t="n"/>
      <c r="K57" s="30" t="n"/>
      <c r="L57" s="30" t="inlineStr">
        <is>
          <t>NO</t>
        </is>
      </c>
      <c r="M57" s="33" t="n">
        <v>-4.093361965072188</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ez_manage.py:3216 top()</t>
        </is>
      </c>
      <c r="IL57" s="30" t="inlineStr">
        <is>
          <t>v12_quick_engine.py:1728 x4</t>
        </is>
      </c>
      <c r="IM57" s="30" t="n"/>
    </row>
    <row r="58" ht="10.5" customHeight="1" s="67">
      <c r="A58" s="30" t="inlineStr">
        <is>
          <t>MACD_ZERO_CROSS_TF</t>
        </is>
      </c>
      <c r="B58" s="72" t="inlineStr">
        <is>
          <t>OFF</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-4.071600447608204</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4" t="n"/>
      <c r="AW58" s="34" t="n"/>
      <c r="AX58" s="34" t="n"/>
      <c r="AY58" s="34" t="n"/>
      <c r="AZ58" s="34"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ez_manage.py:3501 top()</t>
        </is>
      </c>
      <c r="IL58" s="30" t="inlineStr">
        <is>
          <t>v12_quick_engine.py:2236 x2</t>
        </is>
      </c>
      <c r="IM58" s="30" t="n"/>
    </row>
    <row r="59" ht="10.5" customHeight="1" s="67">
      <c r="A59" s="30" t="inlineStr">
        <is>
          <t>WT_COMPOSITE_ENTRY_GOOD</t>
        </is>
      </c>
      <c r="B59" s="72" t="inlineStr">
        <is>
          <t>15.0</t>
        </is>
      </c>
      <c r="C59" s="30" t="n"/>
      <c r="D59" s="30" t="n"/>
      <c r="E59" s="30" t="n"/>
      <c r="F59" s="30" t="n"/>
      <c r="G59" s="30">
        <f>IFERROR(VLOOKUP($A105&amp;"_"&amp;$B105,Results_Deltas!$A$2:$P$15000,5,FALSE),"")</f>
        <v/>
      </c>
      <c r="H59" s="30">
        <f>IFERROR(VLOOKUP($A105,Results_30d_Deltas!$A$2:$H$5000,7,FALSE)-E104,"")</f>
        <v/>
      </c>
      <c r="I59" s="30">
        <f>IFERROR(VLOOKUP($A105,Results_30d_Deltas!$A$2:$H$5000,6,FALSE),"")</f>
        <v/>
      </c>
      <c r="J59" s="30" t="n"/>
      <c r="K59" s="30" t="n"/>
      <c r="L59" s="30" t="inlineStr">
        <is>
          <t>NO</t>
        </is>
      </c>
      <c r="M59" s="33" t="n">
        <v>-4.065523002392677</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ez_manage.py:5892 top()</t>
        </is>
      </c>
      <c r="IL59" s="30" t="inlineStr">
        <is>
          <t>v12_quick_engine.py:3711 x2</t>
        </is>
      </c>
      <c r="IM59" s="30" t="n"/>
    </row>
    <row r="60" ht="10.5" customHeight="1" s="67">
      <c r="A60" s="30" t="inlineStr">
        <is>
          <t>RZ_BREAKOUT_BAND</t>
        </is>
      </c>
      <c r="B60" s="72" t="inlineStr">
        <is>
          <t>2.0</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-4.027809597614433</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4" t="n"/>
      <c r="AR60" s="34" t="n"/>
      <c r="AS60" s="34" t="n"/>
      <c r="AT60" s="34" t="n"/>
      <c r="AU60" s="34"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4" t="n"/>
      <c r="BQ60" s="34" t="n"/>
      <c r="BR60" s="34" t="n"/>
      <c r="BS60" s="34" t="n"/>
      <c r="BT60" s="34"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4" t="n"/>
      <c r="GA60" s="34" t="n"/>
      <c r="GB60" s="34" t="n"/>
      <c r="GC60" s="34" t="n"/>
      <c r="GD60" s="34"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ez_manage.py:5397 top()</t>
        </is>
      </c>
      <c r="IL60" s="30" t="inlineStr">
        <is>
          <t>v12_quick_engine.py:4036 x3</t>
        </is>
      </c>
      <c r="IM60" s="30" t="n"/>
    </row>
    <row r="61" ht="10.5" customHeight="1" s="67">
      <c r="A61" s="30" t="inlineStr">
        <is>
          <t>MACD_ZERO_CROSS_TF</t>
        </is>
      </c>
      <c r="B61" s="72" t="inlineStr">
        <is>
          <t>D</t>
        </is>
      </c>
      <c r="C61" s="30" t="n"/>
      <c r="D61" s="30" t="n"/>
      <c r="E61" s="30" t="n"/>
      <c r="F61" s="30" t="n"/>
      <c r="G61" s="30">
        <f>IFERROR(VLOOKUP($A71&amp;"_"&amp;$B71,Results_Deltas!$A$2:$P$15000,5,FALSE),"")</f>
        <v/>
      </c>
      <c r="H61" s="30">
        <f>IFERROR(VLOOKUP($A71,Results_30d_Deltas!$A$2:$H$5000,7,FALSE)-E70,"")</f>
        <v/>
      </c>
      <c r="I61" s="30">
        <f>IFERROR(VLOOKUP($A71,Results_30d_Deltas!$A$2:$H$5000,6,FALSE),"")</f>
        <v/>
      </c>
      <c r="J61" s="30" t="n"/>
      <c r="K61" s="30" t="n"/>
      <c r="L61" s="30" t="inlineStr">
        <is>
          <t>NO</t>
        </is>
      </c>
      <c r="M61" s="33" t="n">
        <v>-4.016987791172574</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4" t="n"/>
      <c r="AW61" s="34" t="n"/>
      <c r="AX61" s="34" t="n"/>
      <c r="AY61" s="34" t="n"/>
      <c r="AZ61" s="34"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ez_manage.py:3501 top()</t>
        </is>
      </c>
      <c r="IL61" s="30" t="inlineStr">
        <is>
          <t>v12_quick_engine.py:2236 x2</t>
        </is>
      </c>
      <c r="IM61" s="30" t="n"/>
    </row>
    <row r="62" ht="10.5" customHeight="1" s="67">
      <c r="A62" s="30" t="inlineStr">
        <is>
          <t>HAIKU_ENTRY_GATE_ENABLED</t>
        </is>
      </c>
      <c r="B62" s="72" t="inlineStr">
        <is>
          <t>True</t>
        </is>
      </c>
      <c r="C62" s="30" t="n"/>
      <c r="D62" s="30" t="n"/>
      <c r="E62" s="30" t="n"/>
      <c r="F62" s="30" t="n"/>
      <c r="G62" s="30">
        <f>IFERROR(VLOOKUP($A72&amp;"_"&amp;$B72,Results_Deltas!$A$2:$P$15000,5,FALSE),"")</f>
        <v/>
      </c>
      <c r="H62" s="30">
        <f>IFERROR(VLOOKUP($A72,Results_30d_Deltas!$A$2:$H$5000,7,FALSE)-E71,"")</f>
        <v/>
      </c>
      <c r="I62" s="30">
        <f>IFERROR(VLOOKUP($A72,Results_30d_Deltas!$A$2:$H$5000,6,FALSE),"")</f>
        <v/>
      </c>
      <c r="J62" s="30" t="n"/>
      <c r="K62" s="30" t="n"/>
      <c r="L62" s="30" t="inlineStr">
        <is>
          <t>NO</t>
        </is>
      </c>
      <c r="M62" s="33" t="n">
        <v>-4.01121832694708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4" t="n"/>
      <c r="FC62" s="34" t="n"/>
      <c r="FD62" s="34" t="n"/>
      <c r="FE62" s="34" t="n"/>
      <c r="FF62" s="34" t="n"/>
      <c r="FG62" s="33" t="n"/>
      <c r="FH62" s="33" t="n"/>
      <c r="FI62" s="34" t="n"/>
      <c r="FJ62" s="34" t="n"/>
      <c r="FK62" s="34" t="n"/>
      <c r="FL62" s="34" t="n"/>
      <c r="FM62" s="34"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4" t="n"/>
      <c r="HY62" s="34" t="n"/>
      <c r="HZ62" s="34" t="n"/>
      <c r="IA62" s="34" t="n"/>
      <c r="IB62" s="34" t="n"/>
      <c r="IC62" s="34" t="n"/>
      <c r="ID62" s="34" t="n"/>
      <c r="IE62" s="34" t="n"/>
      <c r="IF62" s="34" t="n"/>
      <c r="IG62" s="34" t="n"/>
      <c r="IH62" s="34" t="n"/>
      <c r="II62" s="34" t="n"/>
      <c r="IJ62" s="30" t="n"/>
      <c r="IK62" s="30" t="inlineStr">
        <is>
          <t>ez_manage.py:6007 top()</t>
        </is>
      </c>
      <c r="IL62" s="30" t="inlineStr">
        <is>
          <t>v12_quick_engine.py:4265 x2</t>
        </is>
      </c>
      <c r="IM62" s="30" t="n"/>
    </row>
    <row r="63" ht="10.5" customHeight="1" s="67">
      <c r="A63" s="30" t="inlineStr">
        <is>
          <t>ENTRY_SCORE_THRESHOLD</t>
        </is>
      </c>
      <c r="B63" s="72" t="inlineStr">
        <is>
          <t>27.0</t>
        </is>
      </c>
      <c r="C63" s="30" t="n"/>
      <c r="D63" s="30" t="n"/>
      <c r="E63" s="30" t="n"/>
      <c r="F63" s="30" t="n"/>
      <c r="G63" s="30">
        <f>IFERROR(VLOOKUP($A73&amp;"_"&amp;$B73,Results_Deltas!$A$2:$P$15000,5,FALSE),"")</f>
        <v/>
      </c>
      <c r="H63" s="30">
        <f>IFERROR(VLOOKUP($A73,Results_30d_Deltas!$A$2:$H$5000,7,FALSE)-E72,"")</f>
        <v/>
      </c>
      <c r="I63" s="30">
        <f>IFERROR(VLOOKUP($A73,Results_30d_Deltas!$A$2:$H$5000,6,FALSE),"")</f>
        <v/>
      </c>
      <c r="J63" s="30" t="n"/>
      <c r="K63" s="30" t="n"/>
      <c r="L63" s="30" t="inlineStr">
        <is>
          <t>NO</t>
        </is>
      </c>
      <c r="M63" s="33" t="n">
        <v>-3.979169566082859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ez_manage.py:4644 top()</t>
        </is>
      </c>
      <c r="IL63" s="30" t="inlineStr">
        <is>
          <t>v12_quick_engine.py:3394 x9</t>
        </is>
      </c>
      <c r="IM63" s="30" t="n"/>
    </row>
    <row r="64" ht="10.5" customHeight="1" s="67">
      <c r="A64" s="30" t="inlineStr">
        <is>
          <t>REVERSE_ON_EXIT_ENABLED</t>
        </is>
      </c>
      <c r="B64" s="72" t="inlineStr">
        <is>
          <t>True</t>
        </is>
      </c>
      <c r="C64" s="30" t="n"/>
      <c r="D64" s="30" t="n"/>
      <c r="E64" s="30" t="n"/>
      <c r="F64" s="30" t="n"/>
      <c r="G64" s="30">
        <f>IFERROR(VLOOKUP($A74&amp;"_"&amp;$B74,Results_Deltas!$A$2:$P$15000,5,FALSE),"")</f>
        <v/>
      </c>
      <c r="H64" s="30">
        <f>IFERROR(VLOOKUP($A74,Results_30d_Deltas!$A$2:$H$5000,7,FALSE)-E73,"")</f>
        <v/>
      </c>
      <c r="I64" s="30">
        <f>IFERROR(VLOOKUP($A74,Results_30d_Deltas!$A$2:$H$5000,6,FALSE),"")</f>
        <v/>
      </c>
      <c r="J64" s="30" t="n"/>
      <c r="K64" s="30" t="n"/>
      <c r="L64" s="30" t="inlineStr">
        <is>
          <t>NO</t>
        </is>
      </c>
      <c r="M64" s="33" t="n">
        <v>-3.962793853826305</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4" t="n"/>
      <c r="HY64" s="34" t="n"/>
      <c r="HZ64" s="34" t="n"/>
      <c r="IA64" s="34" t="n"/>
      <c r="IB64" s="34" t="n"/>
      <c r="IC64" s="34" t="n"/>
      <c r="ID64" s="34" t="n"/>
      <c r="IE64" s="34" t="n"/>
      <c r="IF64" s="34" t="n"/>
      <c r="IG64" s="34" t="n"/>
      <c r="IH64" s="34" t="n"/>
      <c r="II64" s="34" t="n"/>
      <c r="IJ64" s="30" t="n"/>
      <c r="IK64" s="30" t="inlineStr">
        <is>
          <t>ez_manage.py:1219 top()</t>
        </is>
      </c>
      <c r="IL64" s="30" t="inlineStr">
        <is>
          <t>v12_quick_engine.py:1420 x3</t>
        </is>
      </c>
      <c r="IM64" s="30" t="n"/>
    </row>
    <row r="65" ht="10.5" customHeight="1" s="67">
      <c r="A65" s="30" t="inlineStr">
        <is>
          <t>RZ_BREAKOUT_BAND</t>
        </is>
      </c>
      <c r="B65" s="72" t="inlineStr">
        <is>
          <t>1.0</t>
        </is>
      </c>
      <c r="C65" s="30" t="n"/>
      <c r="D65" s="30" t="n"/>
      <c r="E65" s="30" t="n"/>
      <c r="F65" s="30" t="n"/>
      <c r="G65" s="30">
        <f>IFERROR(VLOOKUP($A75&amp;"_"&amp;$B75,Results_Deltas!$A$2:$P$15000,5,FALSE),"")</f>
        <v/>
      </c>
      <c r="H65" s="30">
        <f>IFERROR(VLOOKUP($A75,Results_30d_Deltas!$A$2:$H$5000,7,FALSE)-E74,"")</f>
        <v/>
      </c>
      <c r="I65" s="30">
        <f>IFERROR(VLOOKUP($A75,Results_30d_Deltas!$A$2:$H$5000,6,FALSE),"")</f>
        <v/>
      </c>
      <c r="J65" s="30" t="n"/>
      <c r="K65" s="30" t="n"/>
      <c r="L65" s="30" t="inlineStr">
        <is>
          <t>NO</t>
        </is>
      </c>
      <c r="M65" s="33" t="n">
        <v>-3.93149191335921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4" t="n"/>
      <c r="AR65" s="34" t="n"/>
      <c r="AS65" s="34" t="n"/>
      <c r="AT65" s="34" t="n"/>
      <c r="AU65" s="34"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4" t="n"/>
      <c r="BQ65" s="34" t="n"/>
      <c r="BR65" s="34" t="n"/>
      <c r="BS65" s="34" t="n"/>
      <c r="BT65" s="34"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4" t="n"/>
      <c r="GA65" s="34" t="n"/>
      <c r="GB65" s="34" t="n"/>
      <c r="GC65" s="34" t="n"/>
      <c r="GD65" s="34"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ez_manage.py:5397 top()</t>
        </is>
      </c>
      <c r="IL65" s="30" t="inlineStr">
        <is>
          <t>v12_quick_engine.py:4036 x3</t>
        </is>
      </c>
      <c r="IM65" s="30" t="n"/>
    </row>
    <row r="66" ht="10.5" customHeight="1" s="67">
      <c r="A66" s="30" t="inlineStr">
        <is>
          <t>STDEV_BREAKOUT_PCTB_LONG</t>
        </is>
      </c>
      <c r="B66" s="72" t="inlineStr">
        <is>
          <t>2.0</t>
        </is>
      </c>
      <c r="C66" s="30" t="n"/>
      <c r="D66" s="30" t="n"/>
      <c r="E66" s="30" t="n"/>
      <c r="F66" s="30" t="n"/>
      <c r="G66" s="30">
        <f>IFERROR(VLOOKUP($A100&amp;"_"&amp;$B100,Results_Deltas!$A$2:$P$15000,5,FALSE),"")</f>
        <v/>
      </c>
      <c r="H66" s="30">
        <f>IFERROR(VLOOKUP($A100,Results_30d_Deltas!$A$2:$H$5000,7,FALSE)-E99,"")</f>
        <v/>
      </c>
      <c r="I66" s="30">
        <f>IFERROR(VLOOKUP($A100,Results_30d_Deltas!$A$2:$H$5000,6,FALSE),"")</f>
        <v/>
      </c>
      <c r="J66" s="30" t="n"/>
      <c r="K66" s="30" t="n"/>
      <c r="L66" s="30" t="inlineStr">
        <is>
          <t>NO</t>
        </is>
      </c>
      <c r="M66" s="33" t="n">
        <v>-3.914318163325079</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4" t="n"/>
      <c r="AR66" s="34" t="n"/>
      <c r="AS66" s="34" t="n"/>
      <c r="AT66" s="34" t="n"/>
      <c r="AU66" s="34"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4" t="n"/>
      <c r="BQ66" s="34" t="n"/>
      <c r="BR66" s="34" t="n"/>
      <c r="BS66" s="34" t="n"/>
      <c r="BT66" s="34"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4" t="n"/>
      <c r="GA66" s="34" t="n"/>
      <c r="GB66" s="34" t="n"/>
      <c r="GC66" s="34" t="n"/>
      <c r="GD66" s="34"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ez_manage.py:4044 top()</t>
        </is>
      </c>
      <c r="IL66" s="30" t="inlineStr">
        <is>
          <t>v12_quick_engine.py:3280 x3</t>
        </is>
      </c>
      <c r="IM66" s="30" t="n"/>
    </row>
    <row r="67" ht="10.5" customHeight="1" s="67">
      <c r="A67" s="30" t="inlineStr">
        <is>
          <t>DC_BREAKOUT_SCORE</t>
        </is>
      </c>
      <c r="B67" s="72" t="inlineStr">
        <is>
          <t>10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-3.913760065399431</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4" t="n"/>
      <c r="AR67" s="34" t="n"/>
      <c r="AS67" s="34" t="n"/>
      <c r="AT67" s="34" t="n"/>
      <c r="AU67" s="34"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4" t="n"/>
      <c r="BQ67" s="34" t="n"/>
      <c r="BR67" s="34" t="n"/>
      <c r="BS67" s="34" t="n"/>
      <c r="BT67" s="34"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4" t="n"/>
      <c r="GA67" s="34" t="n"/>
      <c r="GB67" s="34" t="n"/>
      <c r="GC67" s="34" t="n"/>
      <c r="GD67" s="34"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ez_manage.py:3077 top()</t>
        </is>
      </c>
      <c r="IL67" s="30" t="inlineStr">
        <is>
          <t>v12_quick_engine.py:1517 x18</t>
        </is>
      </c>
      <c r="IM67" s="30" t="n"/>
    </row>
    <row r="68" ht="10.5" customHeight="1" s="67">
      <c r="A68" s="30" t="inlineStr">
        <is>
          <t>ENTRY_PRIMARY_TF</t>
        </is>
      </c>
      <c r="B68" s="72" t="inlineStr">
        <is>
          <t>D</t>
        </is>
      </c>
      <c r="C68" s="30" t="n"/>
      <c r="D68" s="30" t="n"/>
      <c r="E68" s="30" t="n"/>
      <c r="F68" s="30" t="n"/>
      <c r="G68" s="30">
        <f>IFERROR(VLOOKUP($A78&amp;"_"&amp;$B78,Results_Deltas!$A$2:$P$15000,5,FALSE),"")</f>
        <v/>
      </c>
      <c r="H68" s="30">
        <f>IFERROR(VLOOKUP($A78,Results_30d_Deltas!$A$2:$H$5000,7,FALSE)-E77,"")</f>
        <v/>
      </c>
      <c r="I68" s="30">
        <f>IFERROR(VLOOKUP($A78,Results_30d_Deltas!$A$2:$H$5000,6,FALSE),"")</f>
        <v/>
      </c>
      <c r="J68" s="30" t="n"/>
      <c r="K68" s="30" t="n"/>
      <c r="L68" s="30" t="inlineStr">
        <is>
          <t>NO</t>
        </is>
      </c>
      <c r="M68" s="33" t="n">
        <v>-3.88634167961687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ez_manage.py:3216 top()</t>
        </is>
      </c>
      <c r="IL68" s="30" t="inlineStr">
        <is>
          <t>v12_quick_engine.py:1728 x4</t>
        </is>
      </c>
      <c r="IM68" s="30" t="n"/>
    </row>
    <row r="69" ht="10.5" customHeight="1" s="67">
      <c r="A69" s="30" t="inlineStr">
        <is>
          <t>DC_BREAKOUT_SCORE</t>
        </is>
      </c>
      <c r="B69" s="72" t="inlineStr">
        <is>
          <t>30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-3.883847989892118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4" t="n"/>
      <c r="AR69" s="34" t="n"/>
      <c r="AS69" s="34" t="n"/>
      <c r="AT69" s="34" t="n"/>
      <c r="AU69" s="34"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4" t="n"/>
      <c r="BQ69" s="34" t="n"/>
      <c r="BR69" s="34" t="n"/>
      <c r="BS69" s="34" t="n"/>
      <c r="BT69" s="34"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4" t="n"/>
      <c r="GA69" s="34" t="n"/>
      <c r="GB69" s="34" t="n"/>
      <c r="GC69" s="34" t="n"/>
      <c r="GD69" s="34"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ez_manage.py:3077 top()</t>
        </is>
      </c>
      <c r="IL69" s="30" t="inlineStr">
        <is>
          <t>v12_quick_engine.py:1517 x18</t>
        </is>
      </c>
      <c r="IM69" s="30" t="n"/>
    </row>
    <row r="70" ht="10.5" customHeight="1" s="67">
      <c r="A70" s="30" t="inlineStr">
        <is>
          <t>ENTRY_SCORE_THRESHOLD</t>
        </is>
      </c>
      <c r="B70" s="72" t="inlineStr">
        <is>
          <t>13.5</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-3.879219619534954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ez_manage.py:4644 top()</t>
        </is>
      </c>
      <c r="IL70" s="30" t="inlineStr">
        <is>
          <t>v12_quick_engine.py:3394 x9</t>
        </is>
      </c>
      <c r="IM70" s="30" t="n"/>
    </row>
    <row r="71" ht="10.5" customHeight="1" s="67">
      <c r="A71" s="30" t="inlineStr">
        <is>
          <t>PARTIAL_EXIT_FRAC</t>
        </is>
      </c>
      <c r="B71" s="72" t="inlineStr">
        <is>
          <t>2.0</t>
        </is>
      </c>
      <c r="C71" s="30" t="n"/>
      <c r="D71" s="30" t="n"/>
      <c r="E71" s="30" t="n"/>
      <c r="F71" s="30" t="n"/>
      <c r="G71" s="30">
        <f>IFERROR(VLOOKUP($A81&amp;"_"&amp;$B81,Results_Deltas!$A$2:$P$15000,5,FALSE),"")</f>
        <v/>
      </c>
      <c r="H71" s="30">
        <f>IFERROR(VLOOKUP($A81,Results_30d_Deltas!$A$2:$H$5000,7,FALSE)-E80,"")</f>
        <v/>
      </c>
      <c r="I71" s="30">
        <f>IFERROR(VLOOKUP($A81,Results_30d_Deltas!$A$2:$H$5000,6,FALSE),"")</f>
        <v/>
      </c>
      <c r="J71" s="30" t="n"/>
      <c r="K71" s="30" t="n"/>
      <c r="L71" s="30" t="inlineStr">
        <is>
          <t>NO</t>
        </is>
      </c>
      <c r="M71" s="33" t="n">
        <v>-3.873719906349824</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4" t="n"/>
      <c r="HO71" s="34" t="n"/>
      <c r="HP71" s="34" t="n"/>
      <c r="HQ71" s="34" t="n"/>
      <c r="HR71" s="34"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ez_manage.py:6038 top()</t>
        </is>
      </c>
      <c r="IL71" s="30" t="inlineStr">
        <is>
          <t>v12_quick_engine.py:4280 x2</t>
        </is>
      </c>
      <c r="IM71" s="30" t="n"/>
    </row>
    <row r="72" ht="10.5" customHeight="1" s="67">
      <c r="A72" s="30" t="inlineStr">
        <is>
          <t>REENTRY_K15M_PARTIAL_MULT</t>
        </is>
      </c>
      <c r="B72" s="72" t="inlineStr">
        <is>
          <t>0.1875</t>
        </is>
      </c>
      <c r="C72" s="30" t="n"/>
      <c r="D72" s="30" t="n"/>
      <c r="E72" s="30" t="n"/>
      <c r="F72" s="30" t="n"/>
      <c r="G72" s="30">
        <f>IFERROR(VLOOKUP($A82&amp;"_"&amp;$B82,Results_Deltas!$A$2:$P$15000,5,FALSE),"")</f>
        <v/>
      </c>
      <c r="H72" s="30">
        <f>IFERROR(VLOOKUP($A82,Results_30d_Deltas!$A$2:$H$5000,7,FALSE)-E81,"")</f>
        <v/>
      </c>
      <c r="I72" s="30">
        <f>IFERROR(VLOOKUP($A82,Results_30d_Deltas!$A$2:$H$5000,6,FALSE),"")</f>
        <v/>
      </c>
      <c r="J72" s="30" t="n"/>
      <c r="K72" s="30" t="n"/>
      <c r="L72" s="30" t="inlineStr">
        <is>
          <t>NO</t>
        </is>
      </c>
      <c r="M72" s="33" t="n">
        <v>-3.846613715906602</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4" t="n"/>
      <c r="HO72" s="34" t="n"/>
      <c r="HP72" s="34" t="n"/>
      <c r="HQ72" s="34" t="n"/>
      <c r="HR72" s="34"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ez_manage.py:3860 top()</t>
        </is>
      </c>
      <c r="IL72" s="30" t="inlineStr">
        <is>
          <t>v12_quick_engine.py:2884 x8</t>
        </is>
      </c>
      <c r="IM72" s="30" t="n"/>
    </row>
    <row r="73" ht="10.5" customHeight="1" s="67">
      <c r="A73" s="30" t="inlineStr">
        <is>
          <t>DC_BREAKOUT_SCORE</t>
        </is>
      </c>
      <c r="B73" s="72" t="inlineStr">
        <is>
          <t>25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-3.817941558174022</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4" t="n"/>
      <c r="AR73" s="34" t="n"/>
      <c r="AS73" s="34" t="n"/>
      <c r="AT73" s="34" t="n"/>
      <c r="AU73" s="34"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4" t="n"/>
      <c r="BQ73" s="34" t="n"/>
      <c r="BR73" s="34" t="n"/>
      <c r="BS73" s="34" t="n"/>
      <c r="BT73" s="34"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4" t="n"/>
      <c r="GA73" s="34" t="n"/>
      <c r="GB73" s="34" t="n"/>
      <c r="GC73" s="34" t="n"/>
      <c r="GD73" s="34"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ez_manage.py:3077 top()</t>
        </is>
      </c>
      <c r="IL73" s="30" t="inlineStr">
        <is>
          <t>v12_quick_engine.py:1517 x18</t>
        </is>
      </c>
      <c r="IM73" s="30" t="n"/>
    </row>
    <row r="74" ht="10.5" customHeight="1" s="67">
      <c r="A74" s="30" t="inlineStr">
        <is>
          <t>REENTRY_K15M_PARTIAL_MULT</t>
        </is>
      </c>
      <c r="B74" s="72" t="inlineStr">
        <is>
          <t>0.375</t>
        </is>
      </c>
      <c r="C74" s="30" t="n"/>
      <c r="D74" s="30" t="n"/>
      <c r="E74" s="30" t="n"/>
      <c r="F74" s="30" t="n"/>
      <c r="G74" s="30">
        <f>IFERROR(VLOOKUP($A84&amp;"_"&amp;$B84,Results_Deltas!$A$2:$P$15000,5,FALSE),"")</f>
        <v/>
      </c>
      <c r="H74" s="30">
        <f>IFERROR(VLOOKUP($A84,Results_30d_Deltas!$A$2:$H$5000,7,FALSE)-E83,"")</f>
        <v/>
      </c>
      <c r="I74" s="30">
        <f>IFERROR(VLOOKUP($A84,Results_30d_Deltas!$A$2:$H$5000,6,FALSE),"")</f>
        <v/>
      </c>
      <c r="J74" s="30" t="n"/>
      <c r="K74" s="30" t="n"/>
      <c r="L74" s="30" t="inlineStr">
        <is>
          <t>NO</t>
        </is>
      </c>
      <c r="M74" s="33" t="n">
        <v>-3.800211313505932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4" t="n"/>
      <c r="HO74" s="34" t="n"/>
      <c r="HP74" s="34" t="n"/>
      <c r="HQ74" s="34" t="n"/>
      <c r="HR74" s="34"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ez_manage.py:3860 top()</t>
        </is>
      </c>
      <c r="IL74" s="30" t="inlineStr">
        <is>
          <t>v12_quick_engine.py:2884 x8</t>
        </is>
      </c>
      <c r="IM74" s="30" t="n"/>
    </row>
    <row r="75" ht="10.5" customHeight="1" s="67">
      <c r="A75" s="30" t="inlineStr">
        <is>
          <t>MI_MIN_GAIN_EXIT</t>
        </is>
      </c>
      <c r="B75" s="72" t="inlineStr">
        <is>
          <t>1.0</t>
        </is>
      </c>
      <c r="C75" s="30" t="n"/>
      <c r="D75" s="30" t="n"/>
      <c r="E75" s="30" t="n"/>
      <c r="F75" s="30" t="n"/>
      <c r="G75" s="30">
        <f>IFERROR(VLOOKUP($A85&amp;"_"&amp;$B85,Results_Deltas!$A$2:$P$15000,5,FALSE),"")</f>
        <v/>
      </c>
      <c r="H75" s="30">
        <f>IFERROR(VLOOKUP($A85,Results_30d_Deltas!$A$2:$H$5000,7,FALSE)-E84,"")</f>
        <v/>
      </c>
      <c r="I75" s="30">
        <f>IFERROR(VLOOKUP($A85,Results_30d_Deltas!$A$2:$H$5000,6,FALSE),"")</f>
        <v/>
      </c>
      <c r="J75" s="30" t="n"/>
      <c r="K75" s="30" t="n"/>
      <c r="L75" s="30" t="inlineStr">
        <is>
          <t>NO</t>
        </is>
      </c>
      <c r="M75" s="33" t="n">
        <v>-3.795209980864735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4" t="n"/>
      <c r="AM75" s="34" t="n"/>
      <c r="AN75" s="34" t="n"/>
      <c r="AO75" s="34" t="n"/>
      <c r="AP75" s="34"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ez_manage.py:3565 top()</t>
        </is>
      </c>
      <c r="IL75" s="30" t="inlineStr">
        <is>
          <t>v12_quick_engine.py:2342 x8</t>
        </is>
      </c>
      <c r="IM75" s="30" t="n"/>
    </row>
    <row r="76" ht="10.5" customHeight="1" s="67">
      <c r="A76" s="30" t="inlineStr">
        <is>
          <t>V8_ENTRY_ENGINE_DC_ENABLED</t>
        </is>
      </c>
      <c r="B76" s="72" t="inlineStr">
        <is>
          <t>False</t>
        </is>
      </c>
      <c r="C76" s="30" t="n"/>
      <c r="D76" s="30" t="n"/>
      <c r="E76" s="30" t="n"/>
      <c r="F76" s="30" t="n"/>
      <c r="G76" s="30">
        <f>IFERROR(VLOOKUP($A122&amp;"_"&amp;$B122,Results_Deltas!$A$2:$P$15000,5,FALSE),"")</f>
        <v/>
      </c>
      <c r="H76" s="30">
        <f>IFERROR(VLOOKUP($A122,Results_30d_Deltas!$A$2:$H$5000,7,FALSE)-E121,"")</f>
        <v/>
      </c>
      <c r="I76" s="30">
        <f>IFERROR(VLOOKUP($A122,Results_30d_Deltas!$A$2:$H$5000,6,FALSE),"")</f>
        <v/>
      </c>
      <c r="J76" s="30" t="n"/>
      <c r="K76" s="30" t="n"/>
      <c r="L76" s="30" t="inlineStr">
        <is>
          <t>NO</t>
        </is>
      </c>
      <c r="M76" s="33" t="n">
        <v>-3.794659996484357</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4" t="n"/>
      <c r="CA76" s="34" t="n"/>
      <c r="CB76" s="34" t="n"/>
      <c r="CC76" s="34" t="n"/>
      <c r="CD76" s="34"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4" t="n"/>
      <c r="HY76" s="34" t="n"/>
      <c r="HZ76" s="34" t="n"/>
      <c r="IA76" s="34" t="n"/>
      <c r="IB76" s="34" t="n"/>
      <c r="IC76" s="34" t="n"/>
      <c r="ID76" s="34" t="n"/>
      <c r="IE76" s="34" t="n"/>
      <c r="IF76" s="34" t="n"/>
      <c r="IG76" s="34" t="n"/>
      <c r="IH76" s="34" t="n"/>
      <c r="II76" s="34" t="n"/>
      <c r="IJ76" s="30" t="n"/>
      <c r="IK76" s="30" t="inlineStr">
        <is>
          <t>ez_manage.py:6073 top()</t>
        </is>
      </c>
      <c r="IL76" s="30" t="inlineStr">
        <is>
          <t>v12_quick_engine.py:4285 x4</t>
        </is>
      </c>
      <c r="IM76" s="30" t="n"/>
    </row>
    <row r="77" ht="10.5" customHeight="1" s="67">
      <c r="A77" s="30" t="inlineStr">
        <is>
          <t>DC_BREAKOUT_TF</t>
        </is>
      </c>
      <c r="B77" s="72" t="inlineStr">
        <is>
          <t>OFF</t>
        </is>
      </c>
      <c r="C77" s="30" t="n"/>
      <c r="D77" s="30" t="n"/>
      <c r="E77" s="30" t="n"/>
      <c r="F77" s="30" t="n"/>
      <c r="G77" s="30">
        <f>IFERROR(VLOOKUP($A77&amp;"="&amp;$B77,Results_Deltas!$A$2:$P$15000,5,FALSE),"")</f>
        <v/>
      </c>
      <c r="H77" s="30">
        <f>IFERROR(VLOOKUP($A77,Results_30d_Deltas!$A$2:$H$5000,7,FALSE)-E77,"")</f>
        <v/>
      </c>
      <c r="I77" s="30">
        <f>IFERROR(VLOOKUP($A77,Results_30d_Deltas!$A$2:$H$5000,6,FALSE),"")</f>
        <v/>
      </c>
      <c r="J77" s="30" t="n"/>
      <c r="K77" s="30" t="n"/>
      <c r="L77" s="30" t="inlineStr">
        <is>
          <t>NO</t>
        </is>
      </c>
      <c r="M77" s="33" t="n">
        <v>-3.78214323656721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4" t="n"/>
      <c r="AR77" s="34" t="n"/>
      <c r="AS77" s="34" t="n"/>
      <c r="AT77" s="34" t="n"/>
      <c r="AU77" s="34"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4" t="n"/>
      <c r="BQ77" s="34" t="n"/>
      <c r="BR77" s="34" t="n"/>
      <c r="BS77" s="34" t="n"/>
      <c r="BT77" s="34"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4" t="n"/>
      <c r="GA77" s="34" t="n"/>
      <c r="GB77" s="34" t="n"/>
      <c r="GC77" s="34" t="n"/>
      <c r="GD77" s="34"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ez_manage.py:3078 top()</t>
        </is>
      </c>
      <c r="IL77" s="30" t="inlineStr">
        <is>
          <t>v12_quick_engine.py:1518 x5</t>
        </is>
      </c>
      <c r="IM77" s="30" t="n"/>
    </row>
    <row r="78" ht="10.5" customHeight="1" s="67">
      <c r="A78" s="30" t="inlineStr">
        <is>
          <t>V8_ENTRY_ENGINE_WT_ENABLED</t>
        </is>
      </c>
      <c r="B78" s="72" t="inlineStr">
        <is>
          <t>False</t>
        </is>
      </c>
      <c r="C78" s="30" t="n"/>
      <c r="D78" s="30" t="n"/>
      <c r="E78" s="30" t="n"/>
      <c r="F78" s="30" t="n"/>
      <c r="G78" s="30">
        <f>IFERROR(VLOOKUP($A124&amp;"_"&amp;$B124,Results_Deltas!$A$2:$P$15000,5,FALSE),"")</f>
        <v/>
      </c>
      <c r="H78" s="30">
        <f>IFERROR(VLOOKUP($A124,Results_30d_Deltas!$A$2:$H$5000,7,FALSE)-E123,"")</f>
        <v/>
      </c>
      <c r="I78" s="30">
        <f>IFERROR(VLOOKUP($A124,Results_30d_Deltas!$A$2:$H$5000,6,FALSE),"")</f>
        <v/>
      </c>
      <c r="J78" s="30" t="n"/>
      <c r="K78" s="30" t="n"/>
      <c r="L78" s="30" t="inlineStr">
        <is>
          <t>NO</t>
        </is>
      </c>
      <c r="M78" s="33" t="n">
        <v>-3.771222959968467</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4" t="n"/>
      <c r="CA78" s="34" t="n"/>
      <c r="CB78" s="34" t="n"/>
      <c r="CC78" s="34" t="n"/>
      <c r="CD78" s="34"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4" t="n"/>
      <c r="HY78" s="34" t="n"/>
      <c r="HZ78" s="34" t="n"/>
      <c r="IA78" s="34" t="n"/>
      <c r="IB78" s="34" t="n"/>
      <c r="IC78" s="34" t="n"/>
      <c r="ID78" s="34" t="n"/>
      <c r="IE78" s="34" t="n"/>
      <c r="IF78" s="34" t="n"/>
      <c r="IG78" s="34" t="n"/>
      <c r="IH78" s="34" t="n"/>
      <c r="II78" s="34" t="n"/>
      <c r="IJ78" s="30" t="n"/>
      <c r="IK78" s="30" t="inlineStr">
        <is>
          <t>ez_manage.py:6074 top()</t>
        </is>
      </c>
      <c r="IL78" s="30" t="inlineStr">
        <is>
          <t>v12_quick_engine.py:4286 x4</t>
        </is>
      </c>
      <c r="IM78" s="30" t="n"/>
    </row>
    <row r="79" ht="10.5" customHeight="1" s="67">
      <c r="A79" s="30" t="inlineStr">
        <is>
          <t>REGIME_TRENDING_EXIT_GAIN_MIN</t>
        </is>
      </c>
      <c r="B79" s="72" t="inlineStr">
        <is>
          <t>1.5</t>
        </is>
      </c>
      <c r="C79" s="30" t="n"/>
      <c r="D79" s="30" t="n"/>
      <c r="E79" s="30" t="n"/>
      <c r="F79" s="30" t="n"/>
      <c r="G79" s="30">
        <f>IFERROR(VLOOKUP($A89&amp;"_"&amp;$B89,Results_Deltas!$A$2:$P$15000,5,FALSE),"")</f>
        <v/>
      </c>
      <c r="H79" s="30">
        <f>IFERROR(VLOOKUP($A89,Results_30d_Deltas!$A$2:$H$5000,7,FALSE)-E88,"")</f>
        <v/>
      </c>
      <c r="I79" s="30">
        <f>IFERROR(VLOOKUP($A89,Results_30d_Deltas!$A$2:$H$5000,6,FALSE),"")</f>
        <v/>
      </c>
      <c r="J79" s="30" t="n"/>
      <c r="K79" s="30" t="n"/>
      <c r="L79" s="30" t="inlineStr">
        <is>
          <t>NO</t>
        </is>
      </c>
      <c r="M79" s="33" t="n">
        <v>-3.734974648618145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ez_manage.py:5359 top()</t>
        </is>
      </c>
      <c r="IL79" s="30" t="inlineStr">
        <is>
          <t>v12_quick_engine.py:2951 x5</t>
        </is>
      </c>
      <c r="IM79" s="30" t="n"/>
    </row>
    <row r="80" ht="10.5" customHeight="1" s="67">
      <c r="A80" s="30" t="inlineStr">
        <is>
          <t>REENTRY_K15M_PARTIAL_MULT</t>
        </is>
      </c>
      <c r="B80" s="72" t="inlineStr">
        <is>
          <t>0.3125</t>
        </is>
      </c>
      <c r="C80" s="30" t="n"/>
      <c r="D80" s="30" t="n"/>
      <c r="E80" s="30" t="n"/>
      <c r="F80" s="30" t="n"/>
      <c r="G80" s="30">
        <f>IFERROR(VLOOKUP($A90&amp;"_"&amp;$B90,Results_Deltas!$A$2:$P$15000,5,FALSE),"")</f>
        <v/>
      </c>
      <c r="H80" s="30">
        <f>IFERROR(VLOOKUP($A90,Results_30d_Deltas!$A$2:$H$5000,7,FALSE)-E89,"")</f>
        <v/>
      </c>
      <c r="I80" s="30">
        <f>IFERROR(VLOOKUP($A90,Results_30d_Deltas!$A$2:$H$5000,6,FALSE),"")</f>
        <v/>
      </c>
      <c r="J80" s="30" t="n"/>
      <c r="K80" s="30" t="n"/>
      <c r="L80" s="30" t="inlineStr">
        <is>
          <t>NO</t>
        </is>
      </c>
      <c r="M80" s="33" t="n">
        <v>-3.734343568531845</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4" t="n"/>
      <c r="HO80" s="34" t="n"/>
      <c r="HP80" s="34" t="n"/>
      <c r="HQ80" s="34" t="n"/>
      <c r="HR80" s="34"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ez_manage.py:3860 top()</t>
        </is>
      </c>
      <c r="IL80" s="30" t="inlineStr">
        <is>
          <t>v12_quick_engine.py:2884 x8</t>
        </is>
      </c>
      <c r="IM80" s="30" t="n"/>
    </row>
    <row r="81" ht="10.5" customHeight="1" s="67">
      <c r="A81" s="30" t="inlineStr">
        <is>
          <t>PARTIAL_EXIT_FRAC</t>
        </is>
      </c>
      <c r="B81" s="72" t="inlineStr">
        <is>
          <t>0.5</t>
        </is>
      </c>
      <c r="C81" s="30" t="n"/>
      <c r="D81" s="30" t="n"/>
      <c r="E81" s="30" t="n"/>
      <c r="F81" s="30" t="n"/>
      <c r="G81" s="30">
        <f>IFERROR(VLOOKUP($A91&amp;"_"&amp;$B91,Results_Deltas!$A$2:$P$15000,5,FALSE),"")</f>
        <v/>
      </c>
      <c r="H81" s="30">
        <f>IFERROR(VLOOKUP($A91,Results_30d_Deltas!$A$2:$H$5000,7,FALSE)-E90,"")</f>
        <v/>
      </c>
      <c r="I81" s="30">
        <f>IFERROR(VLOOKUP($A91,Results_30d_Deltas!$A$2:$H$5000,6,FALSE),"")</f>
        <v/>
      </c>
      <c r="J81" s="30" t="n"/>
      <c r="K81" s="30" t="n"/>
      <c r="L81" s="30" t="inlineStr">
        <is>
          <t>NO</t>
        </is>
      </c>
      <c r="M81" s="33" t="n">
        <v>-3.724071770266311</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4" t="n"/>
      <c r="HO81" s="34" t="n"/>
      <c r="HP81" s="34" t="n"/>
      <c r="HQ81" s="34" t="n"/>
      <c r="HR81" s="34"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ez_manage.py:6038 top()</t>
        </is>
      </c>
      <c r="IL81" s="30" t="inlineStr">
        <is>
          <t>v12_quick_engine.py:4280 x2</t>
        </is>
      </c>
      <c r="IM81" s="30" t="n"/>
    </row>
    <row r="82" ht="10.5" customHeight="1" s="67">
      <c r="A82" s="30" t="inlineStr">
        <is>
          <t>BB_BREAKOUT_SCORE</t>
        </is>
      </c>
      <c r="B82" s="72" t="inlineStr">
        <is>
          <t>15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-3.715395194555209</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4" t="n"/>
      <c r="AR82" s="34" t="n"/>
      <c r="AS82" s="34" t="n"/>
      <c r="AT82" s="34" t="n"/>
      <c r="AU82" s="34"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4" t="n"/>
      <c r="BQ82" s="34" t="n"/>
      <c r="BR82" s="34" t="n"/>
      <c r="BS82" s="34" t="n"/>
      <c r="BT82" s="34"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4" t="n"/>
      <c r="CZ82" s="34" t="n"/>
      <c r="DA82" s="34" t="n"/>
      <c r="DB82" s="34" t="n"/>
      <c r="DC82" s="34"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4" t="n"/>
      <c r="GA82" s="34" t="n"/>
      <c r="GB82" s="34" t="n"/>
      <c r="GC82" s="34" t="n"/>
      <c r="GD82" s="34"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ez_manage.py:2963 top()</t>
        </is>
      </c>
      <c r="IL82" s="30" t="inlineStr">
        <is>
          <t>v12_quick_engine.py:1255 x6</t>
        </is>
      </c>
      <c r="IM82" s="30" t="n"/>
    </row>
    <row r="83" ht="10.5" customHeight="1" s="67">
      <c r="A83" s="30" t="inlineStr">
        <is>
          <t>EXIT_SCORER_DC_EXTREME</t>
        </is>
      </c>
      <c r="B83" s="72" t="inlineStr">
        <is>
          <t>0.3</t>
        </is>
      </c>
      <c r="C83" s="30" t="n"/>
      <c r="D83" s="30" t="n"/>
      <c r="E83" s="30" t="n"/>
      <c r="F83" s="30" t="n"/>
      <c r="G83" s="30">
        <f>IFERROR(VLOOKUP($A93&amp;"_"&amp;$B93,Results_Deltas!$A$2:$P$15000,5,FALSE),"")</f>
        <v/>
      </c>
      <c r="H83" s="30">
        <f>IFERROR(VLOOKUP($A93,Results_30d_Deltas!$A$2:$H$5000,7,FALSE)-E92,"")</f>
        <v/>
      </c>
      <c r="I83" s="30">
        <f>IFERROR(VLOOKUP($A93,Results_30d_Deltas!$A$2:$H$5000,6,FALSE),"")</f>
        <v/>
      </c>
      <c r="J83" s="30" t="n"/>
      <c r="K83" s="30" t="n"/>
      <c r="L83" s="30" t="inlineStr">
        <is>
          <t>NO</t>
        </is>
      </c>
      <c r="M83" s="33" t="n">
        <v>-3.70835062622652</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4" t="n"/>
      <c r="BV83" s="34" t="n"/>
      <c r="BW83" s="34" t="n"/>
      <c r="BX83" s="34" t="n"/>
      <c r="BY83" s="34"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ez_manage.py:3252 top()</t>
        </is>
      </c>
      <c r="IL83" s="30" t="inlineStr">
        <is>
          <t>v12_quick_engine.py:1781 x6</t>
        </is>
      </c>
      <c r="IM83" s="30" t="n"/>
    </row>
    <row r="84" ht="10.5" customHeight="1" s="67">
      <c r="A84" s="30" t="inlineStr">
        <is>
          <t>WT_15M_CROSS_ENTRY_ENABLED</t>
        </is>
      </c>
      <c r="B84" s="72" t="inlineStr">
        <is>
          <t>True</t>
        </is>
      </c>
      <c r="C84" s="30" t="n"/>
      <c r="D84" s="30" t="n"/>
      <c r="E84" s="30" t="n"/>
      <c r="F84" s="30" t="n"/>
      <c r="G84" s="30">
        <f>IFERROR(VLOOKUP($A130&amp;"_"&amp;$B130,Results_Deltas!$A$2:$P$15000,5,FALSE),"")</f>
        <v/>
      </c>
      <c r="H84" s="30">
        <f>IFERROR(VLOOKUP($A130,Results_30d_Deltas!$A$2:$H$5000,7,FALSE)-E129,"")</f>
        <v/>
      </c>
      <c r="I84" s="30">
        <f>IFERROR(VLOOKUP($A130,Results_30d_Deltas!$A$2:$H$5000,6,FALSE),"")</f>
        <v/>
      </c>
      <c r="J84" s="30" t="n"/>
      <c r="K84" s="30" t="n"/>
      <c r="L84" s="30" t="inlineStr">
        <is>
          <t>YES</t>
        </is>
      </c>
      <c r="M84" s="33" t="n">
        <v>-3.70565574677605</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4" t="n"/>
      <c r="HY84" s="34" t="n"/>
      <c r="HZ84" s="34" t="n"/>
      <c r="IA84" s="34" t="n"/>
      <c r="IB84" s="34" t="n"/>
      <c r="IC84" s="34" t="n"/>
      <c r="ID84" s="34" t="n"/>
      <c r="IE84" s="34" t="n"/>
      <c r="IF84" s="34" t="n"/>
      <c r="IG84" s="34" t="n"/>
      <c r="IH84" s="34" t="n"/>
      <c r="II84" s="34" t="n"/>
      <c r="IJ84" s="30" t="n"/>
      <c r="IK84" s="30" t="inlineStr">
        <is>
          <t>ez_manage.py:6077 top()</t>
        </is>
      </c>
      <c r="IL84" s="30" t="inlineStr">
        <is>
          <t>v12_quick_engine.py:4289 x4</t>
        </is>
      </c>
      <c r="IM84" s="30" t="n"/>
    </row>
    <row r="85" ht="10.5" customHeight="1" s="67">
      <c r="A85" s="30" t="inlineStr">
        <is>
          <t>MACD_ZERO_CROSS_SCORE</t>
        </is>
      </c>
      <c r="B85" s="72" t="inlineStr">
        <is>
          <t>11</t>
        </is>
      </c>
      <c r="C85" s="30" t="n"/>
      <c r="D85" s="30" t="n"/>
      <c r="E85" s="30" t="n"/>
      <c r="F85" s="30" t="n"/>
      <c r="G85" s="30">
        <f>IFERROR(VLOOKUP($A95&amp;"_"&amp;$B95,Results_Deltas!$A$2:$P$15000,5,FALSE),"")</f>
        <v/>
      </c>
      <c r="H85" s="30">
        <f>IFERROR(VLOOKUP($A95,Results_30d_Deltas!$A$2:$H$5000,7,FALSE)-E94,"")</f>
        <v/>
      </c>
      <c r="I85" s="30">
        <f>IFERROR(VLOOKUP($A95,Results_30d_Deltas!$A$2:$H$5000,6,FALSE),"")</f>
        <v/>
      </c>
      <c r="J85" s="30" t="n"/>
      <c r="K85" s="30" t="n"/>
      <c r="L85" s="30" t="inlineStr">
        <is>
          <t>NO</t>
        </is>
      </c>
      <c r="M85" s="33" t="n">
        <v>-3.704097836882397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ez_manage.py:3500 top()</t>
        </is>
      </c>
      <c r="IL85" s="30" t="inlineStr">
        <is>
          <t>v12_quick_engine.py:2235 x2</t>
        </is>
      </c>
      <c r="IM85" s="30" t="n"/>
    </row>
    <row r="86" ht="10.5" customHeight="1" s="67">
      <c r="A86" s="30" t="inlineStr">
        <is>
          <t>REGIME_TRENDING_EXIT_GAIN_MIN</t>
        </is>
      </c>
      <c r="B86" s="72" t="inlineStr">
        <is>
          <t>1.0</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-3.6702803025067</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ez_manage.py:5359 top()</t>
        </is>
      </c>
      <c r="IL86" s="30" t="inlineStr">
        <is>
          <t>v12_quick_engine.py:2951 x5</t>
        </is>
      </c>
      <c r="IM86" s="30" t="n"/>
    </row>
    <row r="87" ht="10.5" customHeight="1" s="67">
      <c r="A87" s="30" t="inlineStr">
        <is>
          <t>WT_COMPOSITE_ENTRY_STRONG</t>
        </is>
      </c>
      <c r="B87" s="72" t="inlineStr">
        <is>
          <t>75.0</t>
        </is>
      </c>
      <c r="C87" s="30" t="n"/>
      <c r="D87" s="30" t="n"/>
      <c r="E87" s="30" t="n"/>
      <c r="F87" s="30" t="n"/>
      <c r="G87" s="30">
        <f>IFERROR(VLOOKUP($A133&amp;"_"&amp;$B133,Results_Deltas!$A$2:$P$15000,5,FALSE),"")</f>
        <v/>
      </c>
      <c r="H87" s="30">
        <f>IFERROR(VLOOKUP($A133,Results_30d_Deltas!$A$2:$H$5000,7,FALSE)-E132,"")</f>
        <v/>
      </c>
      <c r="I87" s="30">
        <f>IFERROR(VLOOKUP($A133,Results_30d_Deltas!$A$2:$H$5000,6,FALSE),"")</f>
        <v/>
      </c>
      <c r="J87" s="30" t="n"/>
      <c r="K87" s="30" t="n"/>
      <c r="L87" s="30" t="inlineStr">
        <is>
          <t>NO</t>
        </is>
      </c>
      <c r="M87" s="33" t="n">
        <v>-3.669582277371437</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4" t="n"/>
      <c r="FJ87" s="34" t="n"/>
      <c r="FK87" s="34" t="n"/>
      <c r="FL87" s="34" t="n"/>
      <c r="FM87" s="34"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ez_manage.py:5894 top()</t>
        </is>
      </c>
      <c r="IL87" s="30" t="inlineStr">
        <is>
          <t>v12_quick_engine.py:3713 x2</t>
        </is>
      </c>
      <c r="IM87" s="30" t="n"/>
    </row>
    <row r="88" ht="10.5" customHeight="1" s="67">
      <c r="A88" s="30" t="inlineStr">
        <is>
          <t>ENTRY_SCORE_THRESHOLD</t>
        </is>
      </c>
      <c r="B88" s="72" t="inlineStr">
        <is>
          <t>9.0</t>
        </is>
      </c>
      <c r="C88" s="30" t="n"/>
      <c r="D88" s="30" t="n"/>
      <c r="E88" s="30" t="n"/>
      <c r="F88" s="30" t="n"/>
      <c r="G88" s="30">
        <f>IFERROR(VLOOKUP($A98&amp;"_"&amp;$B98,Results_Deltas!$A$2:$P$15000,5,FALSE),"")</f>
        <v/>
      </c>
      <c r="H88" s="30">
        <f>IFERROR(VLOOKUP($A98,Results_30d_Deltas!$A$2:$H$5000,7,FALSE)-E97,"")</f>
        <v/>
      </c>
      <c r="I88" s="30">
        <f>IFERROR(VLOOKUP($A98,Results_30d_Deltas!$A$2:$H$5000,6,FALSE),"")</f>
        <v/>
      </c>
      <c r="J88" s="30" t="n"/>
      <c r="K88" s="30" t="n"/>
      <c r="L88" s="30" t="inlineStr">
        <is>
          <t>NO</t>
        </is>
      </c>
      <c r="M88" s="33" t="n">
        <v>-3.647433351073238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4" t="n"/>
      <c r="FJ88" s="34" t="n"/>
      <c r="FK88" s="34" t="n"/>
      <c r="FL88" s="34" t="n"/>
      <c r="FM88" s="34"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ez_manage.py:4644 top()</t>
        </is>
      </c>
      <c r="IL88" s="30" t="inlineStr">
        <is>
          <t>v12_quick_engine.py:3394 x9</t>
        </is>
      </c>
      <c r="IM88" s="30" t="n"/>
    </row>
    <row r="89" ht="10.5" customHeight="1" s="67">
      <c r="A89" s="30" t="inlineStr">
        <is>
          <t>DC_BREAKOUT_TF</t>
        </is>
      </c>
      <c r="B89" s="72" t="inlineStr">
        <is>
          <t>D</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-3.632126125420564</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4" t="n"/>
      <c r="AR89" s="34" t="n"/>
      <c r="AS89" s="34" t="n"/>
      <c r="AT89" s="34" t="n"/>
      <c r="AU89" s="34"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4" t="n"/>
      <c r="BQ89" s="34" t="n"/>
      <c r="BR89" s="34" t="n"/>
      <c r="BS89" s="34" t="n"/>
      <c r="BT89" s="34"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4" t="n"/>
      <c r="CZ89" s="34" t="n"/>
      <c r="DA89" s="34" t="n"/>
      <c r="DB89" s="34" t="n"/>
      <c r="DC89" s="34"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4" t="n"/>
      <c r="GA89" s="34" t="n"/>
      <c r="GB89" s="34" t="n"/>
      <c r="GC89" s="34" t="n"/>
      <c r="GD89" s="34"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ez_manage.py:3078 top()</t>
        </is>
      </c>
      <c r="IL89" s="30" t="inlineStr">
        <is>
          <t>v12_quick_engine.py:1518 x5</t>
        </is>
      </c>
      <c r="IM89" s="30" t="n"/>
    </row>
    <row r="90" ht="10.5" customHeight="1" s="67">
      <c r="A90" s="30" t="inlineStr">
        <is>
          <t>TREND_MIN_GAIN_EXIT</t>
        </is>
      </c>
      <c r="B90" s="72" t="inlineStr">
        <is>
          <t>0.5</t>
        </is>
      </c>
      <c r="C90" s="30" t="n"/>
      <c r="D90" s="30" t="n"/>
      <c r="E90" s="30" t="n"/>
      <c r="F90" s="30" t="n"/>
      <c r="G90" s="30">
        <f>IFERROR(VLOOKUP($A136&amp;"_"&amp;$B136,Results_Deltas!$A$2:$P$15000,5,FALSE),"")</f>
        <v/>
      </c>
      <c r="H90" s="30">
        <f>IFERROR(VLOOKUP($A136,Results_30d_Deltas!$A$2:$H$5000,7,FALSE)-E135,"")</f>
        <v/>
      </c>
      <c r="I90" s="30">
        <f>IFERROR(VLOOKUP($A136,Results_30d_Deltas!$A$2:$H$5000,6,FALSE),"")</f>
        <v/>
      </c>
      <c r="J90" s="30" t="n"/>
      <c r="K90" s="30" t="n"/>
      <c r="L90" s="30" t="inlineStr">
        <is>
          <t>NO</t>
        </is>
      </c>
      <c r="M90" s="33" t="n">
        <v>-3.627931627343151</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ez_manage.py:4205 top()</t>
        </is>
      </c>
      <c r="IL90" s="30" t="inlineStr">
        <is>
          <t>v12_quick_engine.py:3545 x2</t>
        </is>
      </c>
      <c r="IM90" s="30" t="n"/>
    </row>
    <row r="91" ht="10.5" customHeight="1" s="67">
      <c r="A91" s="30" t="inlineStr">
        <is>
          <t>STDEV_SUPPRESS_EARLY_EXIT</t>
        </is>
      </c>
      <c r="B91" s="72" t="inlineStr">
        <is>
          <t>2.0</t>
        </is>
      </c>
      <c r="C91" s="30" t="n"/>
      <c r="D91" s="30" t="n"/>
      <c r="E91" s="30" t="n"/>
      <c r="F91" s="30" t="n"/>
      <c r="G91" s="30">
        <f>IFERROR(VLOOKUP($A125&amp;"_"&amp;$B125,Results_Deltas!$A$2:$P$15000,5,FALSE),"")</f>
        <v/>
      </c>
      <c r="H91" s="30">
        <f>IFERROR(VLOOKUP($A125,Results_30d_Deltas!$A$2:$H$5000,7,FALSE)-E124,"")</f>
        <v/>
      </c>
      <c r="I91" s="30">
        <f>IFERROR(VLOOKUP($A125,Results_30d_Deltas!$A$2:$H$5000,6,FALSE),"")</f>
        <v/>
      </c>
      <c r="J91" s="30" t="n"/>
      <c r="K91" s="30" t="n"/>
      <c r="L91" s="30" t="inlineStr">
        <is>
          <t>NO</t>
        </is>
      </c>
      <c r="M91" s="33" t="n">
        <v>-3.626376179295845</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ez_manage.py:4060 top()</t>
        </is>
      </c>
      <c r="IL91" s="30" t="inlineStr">
        <is>
          <t>v12_quick_engine.py:3300 x2</t>
        </is>
      </c>
      <c r="IM91" s="30" t="n"/>
    </row>
    <row r="92" ht="10.5" customHeight="1" s="67">
      <c r="A92" s="30" t="inlineStr">
        <is>
          <t>BB_BREAKOUT_SCORE</t>
        </is>
      </c>
      <c r="B92" s="72"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-3.621696781367675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4" t="n"/>
      <c r="AR92" s="34" t="n"/>
      <c r="AS92" s="34" t="n"/>
      <c r="AT92" s="34" t="n"/>
      <c r="AU92" s="34"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4" t="n"/>
      <c r="BQ92" s="34" t="n"/>
      <c r="BR92" s="34" t="n"/>
      <c r="BS92" s="34" t="n"/>
      <c r="BT92" s="34"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4" t="n"/>
      <c r="CZ92" s="34" t="n"/>
      <c r="DA92" s="34" t="n"/>
      <c r="DB92" s="34" t="n"/>
      <c r="DC92" s="34"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4" t="n"/>
      <c r="GA92" s="34" t="n"/>
      <c r="GB92" s="34" t="n"/>
      <c r="GC92" s="34" t="n"/>
      <c r="GD92" s="34"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ez_manage.py:2963 top()</t>
        </is>
      </c>
      <c r="IL92" s="30" t="inlineStr">
        <is>
          <t>v12_quick_engine.py:1255 x6</t>
        </is>
      </c>
      <c r="IM92" s="30" t="n"/>
    </row>
    <row r="93" ht="10.5" customHeight="1" s="67">
      <c r="A93" s="30" t="inlineStr">
        <is>
          <t>REGIME_TRENDING_EXIT_GAIN_MIN</t>
        </is>
      </c>
      <c r="B93" s="72" t="inlineStr">
        <is>
          <t>3.0</t>
        </is>
      </c>
      <c r="C93" s="30" t="n"/>
      <c r="D93" s="30" t="n"/>
      <c r="E93" s="30" t="n"/>
      <c r="F93" s="30" t="n"/>
      <c r="G93" s="30">
        <f>IFERROR(VLOOKUP($A103&amp;"_"&amp;$B103,Results_Deltas!$A$2:$P$15000,5,FALSE),"")</f>
        <v/>
      </c>
      <c r="H93" s="30">
        <f>IFERROR(VLOOKUP($A103,Results_30d_Deltas!$A$2:$H$5000,7,FALSE)-E102,"")</f>
        <v/>
      </c>
      <c r="I93" s="30">
        <f>IFERROR(VLOOKUP($A103,Results_30d_Deltas!$A$2:$H$5000,6,FALSE),"")</f>
        <v/>
      </c>
      <c r="J93" s="30" t="n"/>
      <c r="K93" s="30" t="n"/>
      <c r="L93" s="30" t="inlineStr">
        <is>
          <t>NO</t>
        </is>
      </c>
      <c r="M93" s="33" t="n">
        <v>-3.619848727034968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ez_manage.py:5359 top()</t>
        </is>
      </c>
      <c r="IL93" s="30" t="inlineStr">
        <is>
          <t>v12_quick_engine.py:2951 x5</t>
        </is>
      </c>
      <c r="IM93" s="30" t="n"/>
    </row>
    <row r="94" ht="10.5" customHeight="1" s="67">
      <c r="A94" s="30" t="inlineStr">
        <is>
          <t>STOCH_CROSS_ENTRY_TRADIER</t>
        </is>
      </c>
      <c r="B94" s="72" t="inlineStr">
        <is>
          <t>False</t>
        </is>
      </c>
      <c r="C94" s="30" t="n"/>
      <c r="D94" s="30" t="n"/>
      <c r="E94" s="30" t="n"/>
      <c r="F94" s="30" t="n"/>
      <c r="G94" s="30">
        <f>IFERROR(VLOOKUP($A128&amp;"_"&amp;$B128,Results_Deltas!$A$2:$P$15000,5,FALSE),"")</f>
        <v/>
      </c>
      <c r="H94" s="30">
        <f>IFERROR(VLOOKUP($A128,Results_30d_Deltas!$A$2:$H$5000,7,FALSE)-E127,"")</f>
        <v/>
      </c>
      <c r="I94" s="30">
        <f>IFERROR(VLOOKUP($A128,Results_30d_Deltas!$A$2:$H$5000,6,FALSE),"")</f>
        <v/>
      </c>
      <c r="J94" s="30" t="n"/>
      <c r="K94" s="30" t="n"/>
      <c r="L94" s="30" t="inlineStr">
        <is>
          <t>NO</t>
        </is>
      </c>
      <c r="M94" s="33" t="n">
        <v>-3.615556786896541</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4" t="n"/>
      <c r="AW94" s="34" t="n"/>
      <c r="AX94" s="34" t="n"/>
      <c r="AY94" s="34" t="n"/>
      <c r="AZ94" s="34"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4" t="n"/>
      <c r="FJ94" s="34" t="n"/>
      <c r="FK94" s="34" t="n"/>
      <c r="FL94" s="34" t="n"/>
      <c r="FM94" s="34"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ez_manage.py:5661 top()</t>
        </is>
      </c>
      <c r="IL94" s="30" t="inlineStr">
        <is>
          <t>v12_quick_engine.py:3305 x8</t>
        </is>
      </c>
      <c r="IM94" s="30" t="n"/>
    </row>
    <row r="95" ht="10.5" customHeight="1" s="67">
      <c r="A95" s="30" t="inlineStr">
        <is>
          <t>BB_BREAKOUT_SCORE</t>
        </is>
      </c>
      <c r="B95" s="72" t="inlineStr">
        <is>
          <t>25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-3.605898399701705</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4" t="n"/>
      <c r="AR95" s="34" t="n"/>
      <c r="AS95" s="34" t="n"/>
      <c r="AT95" s="34" t="n"/>
      <c r="AU95" s="34"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4" t="n"/>
      <c r="BQ95" s="34" t="n"/>
      <c r="BR95" s="34" t="n"/>
      <c r="BS95" s="34" t="n"/>
      <c r="BT95" s="34"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4" t="n"/>
      <c r="CZ95" s="34" t="n"/>
      <c r="DA95" s="34" t="n"/>
      <c r="DB95" s="34" t="n"/>
      <c r="DC95" s="34"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4" t="n"/>
      <c r="GA95" s="34" t="n"/>
      <c r="GB95" s="34" t="n"/>
      <c r="GC95" s="34" t="n"/>
      <c r="GD95" s="34"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ez_manage.py:2963 top()</t>
        </is>
      </c>
      <c r="IL95" s="30" t="inlineStr">
        <is>
          <t>v12_quick_engine.py:1255 x6</t>
        </is>
      </c>
      <c r="IM95" s="30" t="n"/>
    </row>
    <row r="96" ht="10.5" customHeight="1" s="67">
      <c r="A96" s="30" t="inlineStr">
        <is>
          <t>MACD_ZERO_CROSS_ENABLED</t>
        </is>
      </c>
      <c r="B96" s="72" t="inlineStr">
        <is>
          <t>True</t>
        </is>
      </c>
      <c r="C96" s="30" t="n"/>
      <c r="D96" s="30" t="n"/>
      <c r="E96" s="30" t="n"/>
      <c r="F96" s="30" t="n"/>
      <c r="G96" s="30">
        <f>IFERROR(VLOOKUP($A106&amp;"_"&amp;$B106,Results_Deltas!$A$2:$P$15000,5,FALSE),"")</f>
        <v/>
      </c>
      <c r="H96" s="30">
        <f>IFERROR(VLOOKUP($A106,Results_30d_Deltas!$A$2:$H$5000,7,FALSE)-E105,"")</f>
        <v/>
      </c>
      <c r="I96" s="30">
        <f>IFERROR(VLOOKUP($A106,Results_30d_Deltas!$A$2:$H$5000,6,FALSE),"")</f>
        <v/>
      </c>
      <c r="J96" s="30" t="n"/>
      <c r="K96" s="30" t="n"/>
      <c r="L96" s="30" t="inlineStr">
        <is>
          <t>NO</t>
        </is>
      </c>
      <c r="M96" s="33" t="n">
        <v>-3.600003079538398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4" t="n"/>
      <c r="HY96" s="34" t="n"/>
      <c r="HZ96" s="34" t="n"/>
      <c r="IA96" s="34" t="n"/>
      <c r="IB96" s="34" t="n"/>
      <c r="IC96" s="34" t="n"/>
      <c r="ID96" s="34" t="n"/>
      <c r="IE96" s="34" t="n"/>
      <c r="IF96" s="34" t="n"/>
      <c r="IG96" s="34" t="n"/>
      <c r="IH96" s="34" t="n"/>
      <c r="II96" s="34" t="n"/>
      <c r="IJ96" s="30" t="n"/>
      <c r="IK96" s="30" t="inlineStr">
        <is>
          <t>ez_manage.py:3499 top()</t>
        </is>
      </c>
      <c r="IL96" s="30" t="inlineStr">
        <is>
          <t>v12_quick_engine.py:2234 x2</t>
        </is>
      </c>
      <c r="IM96" s="30" t="n"/>
    </row>
    <row r="97" ht="10.5" customHeight="1" s="67">
      <c r="A97" s="30" t="inlineStr">
        <is>
          <t>E_1_EXIT_DELTA_THR</t>
        </is>
      </c>
      <c r="B97" s="72" t="inlineStr">
        <is>
          <t>0.5</t>
        </is>
      </c>
      <c r="C97" s="30" t="n"/>
      <c r="D97" s="30" t="n"/>
      <c r="E97" s="30" t="n"/>
      <c r="F97" s="30" t="n"/>
      <c r="G97" s="30">
        <f>IFERROR(VLOOKUP($A107&amp;"_"&amp;$B107,Results_Deltas!$A$2:$P$15000,5,FALSE),"")</f>
        <v/>
      </c>
      <c r="H97" s="30">
        <f>IFERROR(VLOOKUP($A107,Results_30d_Deltas!$A$2:$H$5000,7,FALSE)-E106,"")</f>
        <v/>
      </c>
      <c r="I97" s="30">
        <f>IFERROR(VLOOKUP($A107,Results_30d_Deltas!$A$2:$H$5000,6,FALSE),"")</f>
        <v/>
      </c>
      <c r="J97" s="30" t="n"/>
      <c r="K97" s="30" t="n"/>
      <c r="L97" s="30" t="inlineStr">
        <is>
          <t>NO</t>
        </is>
      </c>
      <c r="M97" s="33" t="n">
        <v>-3.594604762150221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4" t="n"/>
      <c r="CA97" s="34" t="n"/>
      <c r="CB97" s="34" t="n"/>
      <c r="CC97" s="34" t="n"/>
      <c r="CD97" s="34"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ez_manage.py:4698 top()</t>
        </is>
      </c>
      <c r="IL97" s="30" t="inlineStr">
        <is>
          <t>v12_quick_engine.py:1817 x9</t>
        </is>
      </c>
      <c r="IM97" s="30" t="n"/>
    </row>
    <row r="98" ht="10.5" customHeight="1" s="67">
      <c r="A98" s="30" t="inlineStr">
        <is>
          <t>MACD_ZERO_CROSS_SCORE</t>
        </is>
      </c>
      <c r="B98" s="72" t="inlineStr">
        <is>
          <t>19</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-3.589665753372425</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ez_manage.py:3500 top()</t>
        </is>
      </c>
      <c r="IL98" s="30" t="inlineStr">
        <is>
          <t>v12_quick_engine.py:2235 x2</t>
        </is>
      </c>
      <c r="IM98" s="30" t="n"/>
    </row>
    <row r="99" ht="10.5" customHeight="1" s="67">
      <c r="A99" s="30" t="inlineStr">
        <is>
          <t>REENTRY2_STOCH_CROSS_ENABLED</t>
        </is>
      </c>
      <c r="B99" s="72" t="inlineStr">
        <is>
          <t>True</t>
        </is>
      </c>
      <c r="C99" s="30" t="n"/>
      <c r="D99" s="30" t="n"/>
      <c r="E99" s="30" t="n"/>
      <c r="F99" s="30" t="n"/>
      <c r="G99" s="30">
        <f>IFERROR(VLOOKUP($A109&amp;"_"&amp;$B109,Results_Deltas!$A$2:$P$15000,5,FALSE),"")</f>
        <v/>
      </c>
      <c r="H99" s="30">
        <f>IFERROR(VLOOKUP($A109,Results_30d_Deltas!$A$2:$H$5000,7,FALSE)-E108,"")</f>
        <v/>
      </c>
      <c r="I99" s="30">
        <f>IFERROR(VLOOKUP($A109,Results_30d_Deltas!$A$2:$H$5000,6,FALSE),"")</f>
        <v/>
      </c>
      <c r="J99" s="30" t="n"/>
      <c r="K99" s="30" t="n"/>
      <c r="L99" s="30" t="inlineStr">
        <is>
          <t>NO</t>
        </is>
      </c>
      <c r="M99" s="33" t="n">
        <v>-3.589408521726643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30" t="n"/>
      <c r="IK99" s="30" t="inlineStr">
        <is>
          <t>ez_manage.py:5285 top()</t>
        </is>
      </c>
      <c r="IL99" s="30" t="inlineStr">
        <is>
          <t>v12_quick_engine.py:2842 x10</t>
        </is>
      </c>
      <c r="IM99" s="30" t="n"/>
    </row>
    <row r="100" ht="10.5" customHeight="1" s="67">
      <c r="A100" s="30" t="inlineStr">
        <is>
          <t>DC_BREAKOUT_TF</t>
        </is>
      </c>
      <c r="B100" s="72" t="inlineStr">
        <is>
          <t>4h</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-3.575181222360843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4" t="n"/>
      <c r="AR100" s="34" t="n"/>
      <c r="AS100" s="34" t="n"/>
      <c r="AT100" s="34" t="n"/>
      <c r="AU100" s="34"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4" t="n"/>
      <c r="BQ100" s="34" t="n"/>
      <c r="BR100" s="34" t="n"/>
      <c r="BS100" s="34" t="n"/>
      <c r="BT100" s="34"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4" t="n"/>
      <c r="CZ100" s="34" t="n"/>
      <c r="DA100" s="34" t="n"/>
      <c r="DB100" s="34" t="n"/>
      <c r="DC100" s="34"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4" t="n"/>
      <c r="GA100" s="34" t="n"/>
      <c r="GB100" s="34" t="n"/>
      <c r="GC100" s="34" t="n"/>
      <c r="GD100" s="34"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ez_manage.py:3078 top()</t>
        </is>
      </c>
      <c r="IL100" s="30" t="inlineStr">
        <is>
          <t>v12_quick_engine.py:1518 x5</t>
        </is>
      </c>
      <c r="IM100" s="30" t="n"/>
    </row>
    <row r="101" ht="10.5" customHeight="1" s="67">
      <c r="A101" s="30" t="inlineStr">
        <is>
          <t>BB_BREAKOUT_SCORE</t>
        </is>
      </c>
      <c r="B101" s="72" t="inlineStr">
        <is>
          <t>30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-3.573046444237688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4" t="n"/>
      <c r="AR101" s="34" t="n"/>
      <c r="AS101" s="34" t="n"/>
      <c r="AT101" s="34" t="n"/>
      <c r="AU101" s="34"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4" t="n"/>
      <c r="BQ101" s="34" t="n"/>
      <c r="BR101" s="34" t="n"/>
      <c r="BS101" s="34" t="n"/>
      <c r="BT101" s="34"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4" t="n"/>
      <c r="CZ101" s="34" t="n"/>
      <c r="DA101" s="34" t="n"/>
      <c r="DB101" s="34" t="n"/>
      <c r="DC101" s="34"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4" t="n"/>
      <c r="GA101" s="34" t="n"/>
      <c r="GB101" s="34" t="n"/>
      <c r="GC101" s="34" t="n"/>
      <c r="GD101" s="34"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ez_manage.py:2963 top()</t>
        </is>
      </c>
      <c r="IL101" s="30" t="inlineStr">
        <is>
          <t>v12_quick_engine.py:1255 x6</t>
        </is>
      </c>
      <c r="IM101" s="30" t="n"/>
    </row>
    <row r="102" ht="10.5" customHeight="1" s="67">
      <c r="A102" s="30" t="inlineStr">
        <is>
          <t>MACD_ZERO_CROSS_SCORE</t>
        </is>
      </c>
      <c r="B102" s="72" t="inlineStr">
        <is>
          <t>8</t>
        </is>
      </c>
      <c r="C102" s="30" t="n"/>
      <c r="D102" s="30" t="n"/>
      <c r="E102" s="30" t="n"/>
      <c r="F102" s="30" t="n"/>
      <c r="G102" s="30">
        <f>IFERROR(VLOOKUP($A112&amp;"_"&amp;$B112,Results_Deltas!$A$2:$P$15000,5,FALSE),"")</f>
        <v/>
      </c>
      <c r="H102" s="30">
        <f>IFERROR(VLOOKUP($A112,Results_30d_Deltas!$A$2:$H$5000,7,FALSE)-E111,"")</f>
        <v/>
      </c>
      <c r="I102" s="30">
        <f>IFERROR(VLOOKUP($A112,Results_30d_Deltas!$A$2:$H$5000,6,FALSE),"")</f>
        <v/>
      </c>
      <c r="J102" s="30" t="n"/>
      <c r="K102" s="30" t="n"/>
      <c r="L102" s="30" t="inlineStr">
        <is>
          <t>NO</t>
        </is>
      </c>
      <c r="M102" s="33" t="n">
        <v>-3.554669007620637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4" t="n"/>
      <c r="AW102" s="34" t="n"/>
      <c r="AX102" s="34" t="n"/>
      <c r="AY102" s="34" t="n"/>
      <c r="AZ102" s="34"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ez_manage.py:3500 top()</t>
        </is>
      </c>
      <c r="IL102" s="30" t="inlineStr">
        <is>
          <t>v12_quick_engine.py:2235 x2</t>
        </is>
      </c>
      <c r="IM102" s="30" t="n"/>
    </row>
    <row r="103" ht="10.5" customHeight="1" s="67">
      <c r="A103" s="30" t="inlineStr">
        <is>
          <t>MI_MIN_GAIN_EXIT</t>
        </is>
      </c>
      <c r="B103" s="72" t="inlineStr">
        <is>
          <t>0.5</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-3.536271432327135</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ez_manage.py:3565 top()</t>
        </is>
      </c>
      <c r="IL103" s="30" t="inlineStr">
        <is>
          <t>v12_quick_engine.py:2342 x8</t>
        </is>
      </c>
      <c r="IM103" s="30" t="n"/>
    </row>
    <row r="104" ht="10.5" customHeight="1" s="67">
      <c r="A104" s="30" t="inlineStr">
        <is>
          <t>RZ_BREAKOUT_ENTRY_ENABLED</t>
        </is>
      </c>
      <c r="B104" s="72" t="inlineStr">
        <is>
          <t>True</t>
        </is>
      </c>
      <c r="C104" s="30" t="n"/>
      <c r="D104" s="30" t="n"/>
      <c r="E104" s="30" t="n"/>
      <c r="F104" s="30" t="n"/>
      <c r="G104" s="30">
        <f>IFERROR(VLOOKUP($A106&amp;"_"&amp;$B106,Results_Deltas!$A$2:$P$15000,5,FALSE),"")</f>
        <v/>
      </c>
      <c r="H104" s="30">
        <f>IFERROR(VLOOKUP($A106,Results_30d_Deltas!$A$2:$H$5000,7,FALSE)-E105,"")</f>
        <v/>
      </c>
      <c r="I104" s="30">
        <f>IFERROR(VLOOKUP($A106,Results_30d_Deltas!$A$2:$H$5000,6,FALSE),"")</f>
        <v/>
      </c>
      <c r="J104" s="30" t="n"/>
      <c r="K104" s="30" t="n"/>
      <c r="L104" s="30" t="inlineStr">
        <is>
          <t>NO</t>
        </is>
      </c>
      <c r="M104" s="33" t="n">
        <v>-3.521502724159953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4" t="n"/>
      <c r="AR104" s="34" t="n"/>
      <c r="AS104" s="34" t="n"/>
      <c r="AT104" s="34" t="n"/>
      <c r="AU104" s="34"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4" t="n"/>
      <c r="BQ104" s="34" t="n"/>
      <c r="BR104" s="34" t="n"/>
      <c r="BS104" s="34" t="n"/>
      <c r="BT104" s="34"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4" t="n"/>
      <c r="CZ104" s="34" t="n"/>
      <c r="DA104" s="34" t="n"/>
      <c r="DB104" s="34" t="n"/>
      <c r="DC104" s="34"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4" t="n"/>
      <c r="GA104" s="34" t="n"/>
      <c r="GB104" s="34" t="n"/>
      <c r="GC104" s="34" t="n"/>
      <c r="GD104" s="34"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4" t="n"/>
      <c r="HY104" s="34" t="n"/>
      <c r="HZ104" s="34" t="n"/>
      <c r="IA104" s="34" t="n"/>
      <c r="IB104" s="34" t="n"/>
      <c r="IC104" s="34" t="n"/>
      <c r="ID104" s="34" t="n"/>
      <c r="IE104" s="34" t="n"/>
      <c r="IF104" s="34" t="n"/>
      <c r="IG104" s="34" t="n"/>
      <c r="IH104" s="34" t="n"/>
      <c r="II104" s="34" t="n"/>
      <c r="IJ104" s="30" t="n"/>
      <c r="IK104" s="30" t="inlineStr">
        <is>
          <t>ez_manage.py:5398 top()</t>
        </is>
      </c>
      <c r="IL104" s="30" t="inlineStr">
        <is>
          <t>v12_quick_engine.py:3021 x3</t>
        </is>
      </c>
      <c r="IM104" s="30" t="n"/>
    </row>
    <row r="105" ht="10.5" customHeight="1" s="67">
      <c r="A105" s="30" t="inlineStr">
        <is>
          <t>STDEV_SUPPRESS_EARLY_EXIT</t>
        </is>
      </c>
      <c r="B105" s="72" t="inlineStr">
        <is>
          <t>0.5</t>
        </is>
      </c>
      <c r="C105" s="30" t="n"/>
      <c r="D105" s="30" t="n"/>
      <c r="E105" s="30" t="n"/>
      <c r="F105" s="30" t="n"/>
      <c r="G105" s="30">
        <f>IFERROR(VLOOKUP($A139&amp;"_"&amp;$B139,Results_Deltas!$A$2:$P$15000,5,FALSE),"")</f>
        <v/>
      </c>
      <c r="H105" s="30">
        <f>IFERROR(VLOOKUP($A139,Results_30d_Deltas!$A$2:$H$5000,7,FALSE)-E138,"")</f>
        <v/>
      </c>
      <c r="I105" s="30">
        <f>IFERROR(VLOOKUP($A139,Results_30d_Deltas!$A$2:$H$5000,6,FALSE),"")</f>
        <v/>
      </c>
      <c r="J105" s="30" t="n"/>
      <c r="K105" s="30" t="n"/>
      <c r="L105" s="30" t="inlineStr">
        <is>
          <t>NO</t>
        </is>
      </c>
      <c r="M105" s="33" t="n">
        <v>-3.49803332654468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ez_manage.py:4060 top()</t>
        </is>
      </c>
      <c r="IL105" s="30" t="inlineStr">
        <is>
          <t>v12_quick_engine.py:3300 x2</t>
        </is>
      </c>
      <c r="IM105" s="30" t="n"/>
    </row>
    <row r="106" ht="10.5" customHeight="1" s="67">
      <c r="A106" s="30" t="inlineStr">
        <is>
          <t>EXIT_SCORER_DC_EXTREME</t>
        </is>
      </c>
      <c r="B106" s="72" t="inlineStr">
        <is>
          <t>0.5</t>
        </is>
      </c>
      <c r="C106" s="30" t="n"/>
      <c r="D106" s="30" t="n"/>
      <c r="E106" s="30" t="n"/>
      <c r="F106" s="30" t="n"/>
      <c r="G106" s="30">
        <f>IFERROR(VLOOKUP($A116&amp;"_"&amp;$B116,Results_Deltas!$A$2:$P$15000,5,FALSE),"")</f>
        <v/>
      </c>
      <c r="H106" s="30">
        <f>IFERROR(VLOOKUP($A116,Results_30d_Deltas!$A$2:$H$5000,7,FALSE)-E115,"")</f>
        <v/>
      </c>
      <c r="I106" s="30">
        <f>IFERROR(VLOOKUP($A116,Results_30d_Deltas!$A$2:$H$5000,6,FALSE),"")</f>
        <v/>
      </c>
      <c r="J106" s="30" t="n"/>
      <c r="K106" s="30" t="n"/>
      <c r="L106" s="30" t="inlineStr">
        <is>
          <t>NO</t>
        </is>
      </c>
      <c r="M106" s="33" t="n">
        <v>-3.495364143038019</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4" t="n"/>
      <c r="BV106" s="34" t="n"/>
      <c r="BW106" s="34" t="n"/>
      <c r="BX106" s="34" t="n"/>
      <c r="BY106" s="34"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ez_manage.py:3252 top()</t>
        </is>
      </c>
      <c r="IL106" s="30" t="inlineStr">
        <is>
          <t>v12_quick_engine.py:1781 x6</t>
        </is>
      </c>
      <c r="IM106" s="30" t="n"/>
    </row>
    <row r="107" ht="10.5" customHeight="1" s="67">
      <c r="A107" s="30" t="inlineStr">
        <is>
          <t>E_1_EXIT_DELTA_THR</t>
        </is>
      </c>
      <c r="B107" s="72" t="inlineStr">
        <is>
          <t>2.0</t>
        </is>
      </c>
      <c r="C107" s="30" t="n"/>
      <c r="D107" s="30" t="n"/>
      <c r="E107" s="30" t="n"/>
      <c r="F107" s="30" t="n"/>
      <c r="G107" s="30">
        <f>IFERROR(VLOOKUP($A117&amp;"_"&amp;$B117,Results_Deltas!$A$2:$P$15000,5,FALSE),"")</f>
        <v/>
      </c>
      <c r="H107" s="30">
        <f>IFERROR(VLOOKUP($A117,Results_30d_Deltas!$A$2:$H$5000,7,FALSE)-E116,"")</f>
        <v/>
      </c>
      <c r="I107" s="30">
        <f>IFERROR(VLOOKUP($A117,Results_30d_Deltas!$A$2:$H$5000,6,FALSE),"")</f>
        <v/>
      </c>
      <c r="J107" s="30" t="n"/>
      <c r="K107" s="30" t="n"/>
      <c r="L107" s="30" t="inlineStr">
        <is>
          <t>NO</t>
        </is>
      </c>
      <c r="M107" s="33" t="n">
        <v>-3.492101183054176</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4" t="n"/>
      <c r="CA107" s="34" t="n"/>
      <c r="CB107" s="34" t="n"/>
      <c r="CC107" s="34" t="n"/>
      <c r="CD107" s="34"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ez_manage.py:4698 top()</t>
        </is>
      </c>
      <c r="IL107" s="30" t="inlineStr">
        <is>
          <t>v12_quick_engine.py:1817 x9</t>
        </is>
      </c>
      <c r="IM107" s="30" t="n"/>
    </row>
    <row r="108" ht="10.5" customHeight="1" s="67">
      <c r="A108" s="30" t="inlineStr">
        <is>
          <t>E_1_EXIT_DELTA_THR</t>
        </is>
      </c>
      <c r="B108" s="72" t="inlineStr">
        <is>
          <t>1.0</t>
        </is>
      </c>
      <c r="C108" s="30" t="n"/>
      <c r="D108" s="30" t="n"/>
      <c r="E108" s="30" t="n"/>
      <c r="F108" s="30" t="n"/>
      <c r="G108" s="30">
        <f>IFERROR(VLOOKUP($A118&amp;"_"&amp;$B118,Results_Deltas!$A$2:$P$15000,5,FALSE),"")</f>
        <v/>
      </c>
      <c r="H108" s="30">
        <f>IFERROR(VLOOKUP($A118,Results_30d_Deltas!$A$2:$H$5000,7,FALSE)-E117,"")</f>
        <v/>
      </c>
      <c r="I108" s="30">
        <f>IFERROR(VLOOKUP($A118,Results_30d_Deltas!$A$2:$H$5000,6,FALSE),"")</f>
        <v/>
      </c>
      <c r="J108" s="30" t="n"/>
      <c r="K108" s="30" t="n"/>
      <c r="L108" s="30" t="inlineStr">
        <is>
          <t>NO</t>
        </is>
      </c>
      <c r="M108" s="33" t="n">
        <v>-3.477460825168427</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4" t="n"/>
      <c r="CA108" s="34" t="n"/>
      <c r="CB108" s="34" t="n"/>
      <c r="CC108" s="34" t="n"/>
      <c r="CD108" s="34"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ez_manage.py:4698 top()</t>
        </is>
      </c>
      <c r="IL108" s="30" t="inlineStr">
        <is>
          <t>v12_quick_engine.py:1817 x9</t>
        </is>
      </c>
      <c r="IM108" s="30" t="n"/>
    </row>
    <row r="109" ht="10.5" customHeight="1" s="67">
      <c r="A109" s="30" t="inlineStr">
        <is>
          <t>MACD_ZERO_CROSS_TF</t>
        </is>
      </c>
      <c r="B109" s="72" t="inlineStr">
        <is>
          <t>4h</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-3.442529995916885</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4" t="n"/>
      <c r="AW109" s="34" t="n"/>
      <c r="AX109" s="34" t="n"/>
      <c r="AY109" s="34" t="n"/>
      <c r="AZ109" s="34"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ez_manage.py:3501 top()</t>
        </is>
      </c>
      <c r="IL109" s="30" t="inlineStr">
        <is>
          <t>v12_quick_engine.py:2236 x2</t>
        </is>
      </c>
      <c r="IM109" s="30" t="n"/>
    </row>
    <row r="110" ht="10.5" customHeight="1" s="67">
      <c r="A110" s="30" t="inlineStr">
        <is>
          <t>MACD_ZERO_CROSS_SCORE</t>
        </is>
      </c>
      <c r="B110" s="72" t="inlineStr">
        <is>
          <t>22</t>
        </is>
      </c>
      <c r="C110" s="30" t="n"/>
      <c r="D110" s="30" t="n"/>
      <c r="E110" s="30" t="n"/>
      <c r="F110" s="30" t="n"/>
      <c r="G110" s="30">
        <f>IFERROR(VLOOKUP($A120&amp;"_"&amp;$B120,Results_Deltas!$A$2:$P$15000,5,FALSE),"")</f>
        <v/>
      </c>
      <c r="H110" s="30">
        <f>IFERROR(VLOOKUP($A120,Results_30d_Deltas!$A$2:$H$5000,7,FALSE)-E119,"")</f>
        <v/>
      </c>
      <c r="I110" s="30">
        <f>IFERROR(VLOOKUP($A120,Results_30d_Deltas!$A$2:$H$5000,6,FALSE),"")</f>
        <v/>
      </c>
      <c r="J110" s="30" t="n"/>
      <c r="K110" s="30" t="n"/>
      <c r="L110" s="30" t="inlineStr">
        <is>
          <t>NO</t>
        </is>
      </c>
      <c r="M110" s="33" t="n">
        <v>-3.435205149422475</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4" t="n"/>
      <c r="AW110" s="34" t="n"/>
      <c r="AX110" s="34" t="n"/>
      <c r="AY110" s="34" t="n"/>
      <c r="AZ110" s="34"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ez_manage.py:3500 top()</t>
        </is>
      </c>
      <c r="IL110" s="30" t="inlineStr">
        <is>
          <t>v12_quick_engine.py:2235 x2</t>
        </is>
      </c>
      <c r="IM110" s="30" t="n"/>
    </row>
    <row r="111" ht="10.5" customHeight="1" s="67">
      <c r="A111" s="31" t="inlineStr">
        <is>
          <t>DC_BREAKOUT_TF</t>
        </is>
      </c>
      <c r="B111" s="72" t="inlineStr">
        <is>
          <t>1h</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YES</t>
        </is>
      </c>
      <c r="M111" s="33" t="n">
        <v>-3.431198666910131</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4" t="n"/>
      <c r="AR111" s="34" t="n"/>
      <c r="AS111" s="34" t="n"/>
      <c r="AT111" s="34" t="n"/>
      <c r="AU111" s="34"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4" t="n"/>
      <c r="BQ111" s="34" t="n"/>
      <c r="BR111" s="34" t="n"/>
      <c r="BS111" s="34" t="n"/>
      <c r="BT111" s="34"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4" t="n"/>
      <c r="CZ111" s="34" t="n"/>
      <c r="DA111" s="34" t="n"/>
      <c r="DB111" s="34" t="n"/>
      <c r="DC111" s="34"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4" t="n"/>
      <c r="GA111" s="34" t="n"/>
      <c r="GB111" s="34" t="n"/>
      <c r="GC111" s="34" t="n"/>
      <c r="GD111" s="34"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ez_manage.py:3078 top()</t>
        </is>
      </c>
      <c r="IL111" s="30" t="inlineStr">
        <is>
          <t>v12_quick_engine.py:1518 x5</t>
        </is>
      </c>
      <c r="IM111" s="30" t="n"/>
    </row>
    <row r="112" ht="10.5" customHeight="1" s="67">
      <c r="A112" s="30" t="inlineStr">
        <is>
          <t>STDEV_SUPPRESS_EARLY_EXIT</t>
        </is>
      </c>
      <c r="B112" s="72" t="inlineStr">
        <is>
          <t>1.0</t>
        </is>
      </c>
      <c r="C112" s="30" t="n"/>
      <c r="D112" s="30" t="n"/>
      <c r="E112" s="30" t="n"/>
      <c r="F112" s="30" t="n"/>
      <c r="G112" s="30">
        <f>IFERROR(VLOOKUP($A146&amp;"_"&amp;$B146,Results_Deltas!$A$2:$P$15000,5,FALSE),"")</f>
        <v/>
      </c>
      <c r="H112" s="30">
        <f>IFERROR(VLOOKUP($A146,Results_30d_Deltas!$A$2:$H$5000,7,FALSE)-E145,"")</f>
        <v/>
      </c>
      <c r="I112" s="30">
        <f>IFERROR(VLOOKUP($A146,Results_30d_Deltas!$A$2:$H$5000,6,FALSE),"")</f>
        <v/>
      </c>
      <c r="J112" s="30" t="n"/>
      <c r="K112" s="30" t="n"/>
      <c r="L112" s="30" t="inlineStr">
        <is>
          <t>YES</t>
        </is>
      </c>
      <c r="M112" s="33" t="n">
        <v>-3.409607943205505</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ez_manage.py:4060 top()</t>
        </is>
      </c>
      <c r="IL112" s="30" t="inlineStr">
        <is>
          <t>v12_quick_engine.py:3300 x2</t>
        </is>
      </c>
      <c r="IM112" s="30" t="n"/>
    </row>
    <row r="113" ht="10.5" customHeight="1" s="67">
      <c r="A113" s="30" t="inlineStr">
        <is>
          <t>STDEV_BREAKOUT_PCTB_LONG</t>
        </is>
      </c>
      <c r="B113" s="72" t="inlineStr">
        <is>
          <t>0.5</t>
        </is>
      </c>
      <c r="C113" s="30" t="n"/>
      <c r="D113" s="30" t="n"/>
      <c r="E113" s="30" t="n"/>
      <c r="F113" s="30" t="n"/>
      <c r="G113" s="30">
        <f>IFERROR(VLOOKUP($A147&amp;"_"&amp;$B147,Results_Deltas!$A$2:$P$15000,5,FALSE),"")</f>
        <v/>
      </c>
      <c r="H113" s="30">
        <f>IFERROR(VLOOKUP($A147,Results_30d_Deltas!$A$2:$H$5000,7,FALSE)-E146,"")</f>
        <v/>
      </c>
      <c r="I113" s="30">
        <f>IFERROR(VLOOKUP($A147,Results_30d_Deltas!$A$2:$H$5000,6,FALSE),"")</f>
        <v/>
      </c>
      <c r="J113" s="30" t="n"/>
      <c r="K113" s="30" t="n"/>
      <c r="L113" s="30" t="inlineStr">
        <is>
          <t>NO</t>
        </is>
      </c>
      <c r="M113" s="33" t="n">
        <v>-3.384849799897979</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4" t="n"/>
      <c r="AR113" s="34" t="n"/>
      <c r="AS113" s="34" t="n"/>
      <c r="AT113" s="34" t="n"/>
      <c r="AU113" s="34"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4" t="n"/>
      <c r="BQ113" s="34" t="n"/>
      <c r="BR113" s="34" t="n"/>
      <c r="BS113" s="34" t="n"/>
      <c r="BT113" s="34"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4" t="n"/>
      <c r="CZ113" s="34" t="n"/>
      <c r="DA113" s="34" t="n"/>
      <c r="DB113" s="34" t="n"/>
      <c r="DC113" s="34"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4" t="n"/>
      <c r="GA113" s="34" t="n"/>
      <c r="GB113" s="34" t="n"/>
      <c r="GC113" s="34" t="n"/>
      <c r="GD113" s="34"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ez_manage.py:4044 top()</t>
        </is>
      </c>
      <c r="IL113" s="30" t="inlineStr">
        <is>
          <t>v12_quick_engine.py:3280 x3</t>
        </is>
      </c>
      <c r="IM113" s="30" t="n"/>
    </row>
    <row r="114" ht="10.5" customHeight="1" s="67">
      <c r="A114" s="30" t="inlineStr">
        <is>
          <t>EXIT_SCORER_DC_EXTREME</t>
        </is>
      </c>
      <c r="B114" s="72" t="inlineStr">
        <is>
          <t>0.6</t>
        </is>
      </c>
      <c r="C114" s="30" t="n"/>
      <c r="D114" s="30" t="n"/>
      <c r="E114" s="30" t="n"/>
      <c r="F114" s="30" t="n"/>
      <c r="G114" s="30">
        <f>IFERROR(VLOOKUP($A124&amp;"_"&amp;$B124,Results_Deltas!$A$2:$P$15000,5,FALSE),"")</f>
        <v/>
      </c>
      <c r="H114" s="30">
        <f>IFERROR(VLOOKUP($A124,Results_30d_Deltas!$A$2:$H$5000,7,FALSE)-E123,"")</f>
        <v/>
      </c>
      <c r="I114" s="30">
        <f>IFERROR(VLOOKUP($A124,Results_30d_Deltas!$A$2:$H$5000,6,FALSE),"")</f>
        <v/>
      </c>
      <c r="J114" s="30" t="n"/>
      <c r="K114" s="30" t="n"/>
      <c r="L114" s="30" t="inlineStr">
        <is>
          <t>NO</t>
        </is>
      </c>
      <c r="M114" s="33" t="n">
        <v>-3.363201833607216</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4" t="n"/>
      <c r="BV114" s="34" t="n"/>
      <c r="BW114" s="34" t="n"/>
      <c r="BX114" s="34" t="n"/>
      <c r="BY114" s="34"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ez_manage.py:3252 top()</t>
        </is>
      </c>
      <c r="IL114" s="30" t="inlineStr">
        <is>
          <t>v12_quick_engine.py:1781 x6</t>
        </is>
      </c>
      <c r="IM114" s="30" t="n"/>
    </row>
    <row r="115" ht="10.5" customHeight="1" s="67">
      <c r="A115" s="30" t="inlineStr">
        <is>
          <t>STDEV_BREAKOUT_ENABLED</t>
        </is>
      </c>
      <c r="B115" s="72" t="inlineStr">
        <is>
          <t>True</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-3.358260400101055</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4" t="n"/>
      <c r="AR115" s="34" t="n"/>
      <c r="AS115" s="34" t="n"/>
      <c r="AT115" s="34" t="n"/>
      <c r="AU115" s="34"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4" t="n"/>
      <c r="BQ115" s="34" t="n"/>
      <c r="BR115" s="34" t="n"/>
      <c r="BS115" s="34" t="n"/>
      <c r="BT115" s="34"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4" t="n"/>
      <c r="CZ115" s="34" t="n"/>
      <c r="DA115" s="34" t="n"/>
      <c r="DB115" s="34" t="n"/>
      <c r="DC115" s="34"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4" t="n"/>
      <c r="GA115" s="34" t="n"/>
      <c r="GB115" s="34" t="n"/>
      <c r="GC115" s="34" t="n"/>
      <c r="GD115" s="34"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30" t="n"/>
      <c r="IK115" s="30" t="inlineStr">
        <is>
          <t>ez_manage.py:4039 top()</t>
        </is>
      </c>
      <c r="IL115" s="30" t="inlineStr">
        <is>
          <t>v12_quick_engine.py:3275 x6</t>
        </is>
      </c>
      <c r="IM115" s="30" t="n"/>
    </row>
    <row r="116" ht="10.5" customHeight="1" s="67">
      <c r="A116" s="30" t="inlineStr">
        <is>
          <t>STDEV_BREAKOUT_PCTB_SHORT</t>
        </is>
      </c>
      <c r="B116" s="72" t="inlineStr">
        <is>
          <t>2.0</t>
        </is>
      </c>
      <c r="C116" s="30" t="n"/>
      <c r="D116" s="30" t="n"/>
      <c r="E116" s="30" t="n"/>
      <c r="F116" s="30" t="n"/>
      <c r="G116" s="30">
        <f>IFERROR(VLOOKUP($A150&amp;"_"&amp;$B150,Results_Deltas!$A$2:$P$15000,5,FALSE),"")</f>
        <v/>
      </c>
      <c r="H116" s="30">
        <f>IFERROR(VLOOKUP($A150,Results_30d_Deltas!$A$2:$H$5000,7,FALSE)-E149,"")</f>
        <v/>
      </c>
      <c r="I116" s="30">
        <f>IFERROR(VLOOKUP($A150,Results_30d_Deltas!$A$2:$H$5000,6,FALSE),"")</f>
        <v/>
      </c>
      <c r="J116" s="30" t="n"/>
      <c r="K116" s="30" t="n"/>
      <c r="L116" s="30" t="inlineStr">
        <is>
          <t>NO</t>
        </is>
      </c>
      <c r="M116" s="33" t="n">
        <v>-3.353547031690548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4" t="n"/>
      <c r="AR116" s="34" t="n"/>
      <c r="AS116" s="34" t="n"/>
      <c r="AT116" s="34" t="n"/>
      <c r="AU116" s="34"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4" t="n"/>
      <c r="BQ116" s="34" t="n"/>
      <c r="BR116" s="34" t="n"/>
      <c r="BS116" s="34" t="n"/>
      <c r="BT116" s="34"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4" t="n"/>
      <c r="CZ116" s="34" t="n"/>
      <c r="DA116" s="34" t="n"/>
      <c r="DB116" s="34" t="n"/>
      <c r="DC116" s="34"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4" t="n"/>
      <c r="GA116" s="34" t="n"/>
      <c r="GB116" s="34" t="n"/>
      <c r="GC116" s="34" t="n"/>
      <c r="GD116" s="34"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ez_manage.py:4045 top()</t>
        </is>
      </c>
      <c r="IL116" s="30" t="inlineStr">
        <is>
          <t>v12_quick_engine.py:3281 x3</t>
        </is>
      </c>
      <c r="IM116" s="30" t="n"/>
    </row>
    <row r="117" ht="10.5" customHeight="1" s="67">
      <c r="A117" s="30" t="inlineStr">
        <is>
          <t>MI_MIN_GAIN_EXIT</t>
        </is>
      </c>
      <c r="B117" s="72" t="inlineStr">
        <is>
          <t>2.0</t>
        </is>
      </c>
      <c r="C117" s="30" t="n"/>
      <c r="D117" s="30" t="n"/>
      <c r="E117" s="30" t="n"/>
      <c r="F117" s="30" t="n"/>
      <c r="G117" s="30">
        <f>IFERROR(VLOOKUP($A127&amp;"_"&amp;$B127,Results_Deltas!$A$2:$P$15000,5,FALSE),"")</f>
        <v/>
      </c>
      <c r="H117" s="30">
        <f>IFERROR(VLOOKUP($A127,Results_30d_Deltas!$A$2:$H$5000,7,FALSE)-E126,"")</f>
        <v/>
      </c>
      <c r="I117" s="30">
        <f>IFERROR(VLOOKUP($A127,Results_30d_Deltas!$A$2:$H$5000,6,FALSE),"")</f>
        <v/>
      </c>
      <c r="J117" s="30" t="n"/>
      <c r="K117" s="30" t="n"/>
      <c r="L117" s="30" t="inlineStr">
        <is>
          <t>NO</t>
        </is>
      </c>
      <c r="M117" s="33" t="n">
        <v>-3.293776436723962</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ez_manage.py:3565 top()</t>
        </is>
      </c>
      <c r="IL117" s="30" t="inlineStr">
        <is>
          <t>v12_quick_engine.py:2342 x8</t>
        </is>
      </c>
      <c r="IM117" s="30" t="n"/>
    </row>
    <row r="118" ht="10.5" customHeight="1" s="67">
      <c r="A118" s="30" t="inlineStr">
        <is>
          <t>DC_BREAKOUT_SCORE</t>
        </is>
      </c>
      <c r="B118" s="72" t="inlineStr">
        <is>
          <t>20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-3.282036382484889</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4" t="n"/>
      <c r="AR118" s="34" t="n"/>
      <c r="AS118" s="34" t="n"/>
      <c r="AT118" s="34" t="n"/>
      <c r="AU118" s="34"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4" t="n"/>
      <c r="BQ118" s="34" t="n"/>
      <c r="BR118" s="34" t="n"/>
      <c r="BS118" s="34" t="n"/>
      <c r="BT118" s="34"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4" t="n"/>
      <c r="CZ118" s="34" t="n"/>
      <c r="DA118" s="34" t="n"/>
      <c r="DB118" s="34" t="n"/>
      <c r="DC118" s="34"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4" t="n"/>
      <c r="GA118" s="34" t="n"/>
      <c r="GB118" s="34" t="n"/>
      <c r="GC118" s="34" t="n"/>
      <c r="GD118" s="34"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ez_manage.py:3077 top()</t>
        </is>
      </c>
      <c r="IL118" s="30" t="inlineStr">
        <is>
          <t>v12_quick_engine.py:1517 x18</t>
        </is>
      </c>
      <c r="IM118" s="30" t="n"/>
    </row>
    <row r="119" ht="10.5" customHeight="1" s="67">
      <c r="A119" s="30" t="inlineStr">
        <is>
          <t>PARTIAL_EXIT_FRAC</t>
        </is>
      </c>
      <c r="B119" s="72" t="inlineStr">
        <is>
          <t>1.0</t>
        </is>
      </c>
      <c r="C119" s="30" t="n"/>
      <c r="D119" s="30" t="n"/>
      <c r="E119" s="30" t="n"/>
      <c r="F119" s="30" t="n"/>
      <c r="G119" s="30">
        <f>IFERROR(VLOOKUP($A129&amp;"_"&amp;$B129,Results_Deltas!$A$2:$P$15000,5,FALSE),"")</f>
        <v/>
      </c>
      <c r="H119" s="30">
        <f>IFERROR(VLOOKUP($A129,Results_30d_Deltas!$A$2:$H$5000,7,FALSE)-E128,"")</f>
        <v/>
      </c>
      <c r="I119" s="30">
        <f>IFERROR(VLOOKUP($A129,Results_30d_Deltas!$A$2:$H$5000,6,FALSE),"")</f>
        <v/>
      </c>
      <c r="J119" s="30" t="n"/>
      <c r="K119" s="30" t="n"/>
      <c r="L119" s="30" t="inlineStr">
        <is>
          <t>NO</t>
        </is>
      </c>
      <c r="M119" s="33" t="n">
        <v>-3.274234249408067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4" t="n"/>
      <c r="HO119" s="34" t="n"/>
      <c r="HP119" s="34" t="n"/>
      <c r="HQ119" s="34" t="n"/>
      <c r="HR119" s="34"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ez_manage.py:6038 top()</t>
        </is>
      </c>
      <c r="IL119" s="30" t="inlineStr">
        <is>
          <t>v12_quick_engine.py:4280 x2</t>
        </is>
      </c>
      <c r="IM119" s="30" t="n"/>
    </row>
    <row r="120" ht="10.5" customHeight="1" s="67">
      <c r="A120" s="30" t="inlineStr">
        <is>
          <t>QUICK_REENTRY_60MIN_MIN_PCT</t>
        </is>
      </c>
      <c r="B120" s="72" t="inlineStr">
        <is>
          <t>0</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-3.237597218468117</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ez_manage.py:6042 top()</t>
        </is>
      </c>
      <c r="IL120" s="30" t="inlineStr">
        <is>
          <t>v12_quick_engine.py:4283 x4</t>
        </is>
      </c>
      <c r="IM120" s="30" t="n"/>
    </row>
    <row r="121" ht="10.5" customHeight="1" s="67">
      <c r="A121" s="31" t="inlineStr">
        <is>
          <t>WT_DIV_ENTRY_GATE_ENABLED</t>
        </is>
      </c>
      <c r="B121" s="72" t="inlineStr">
        <is>
          <t>True</t>
        </is>
      </c>
      <c r="C121" s="30" t="n"/>
      <c r="D121" s="30" t="n"/>
      <c r="E121" s="30" t="n"/>
      <c r="F121" s="30" t="n"/>
      <c r="G121" s="30">
        <f>IFERROR(VLOOKUP($A167&amp;"_"&amp;$B167,Results_Deltas!$A$2:$P$15000,5,FALSE),"")</f>
        <v/>
      </c>
      <c r="H121" s="30">
        <f>IFERROR(VLOOKUP($A167,Results_30d_Deltas!$A$2:$H$5000,7,FALSE)-E166,"")</f>
        <v/>
      </c>
      <c r="I121" s="30">
        <f>IFERROR(VLOOKUP($A167,Results_30d_Deltas!$A$2:$H$5000,6,FALSE),"")</f>
        <v/>
      </c>
      <c r="J121" s="30" t="n"/>
      <c r="K121" s="30" t="n"/>
      <c r="L121" s="30" t="inlineStr">
        <is>
          <t>NO</t>
        </is>
      </c>
      <c r="M121" s="33" t="n">
        <v>-3.214191380855186</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4" t="n"/>
      <c r="FJ121" s="34" t="n"/>
      <c r="FK121" s="34" t="n"/>
      <c r="FL121" s="34" t="n"/>
      <c r="FM121" s="34"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4" t="n"/>
      <c r="HY121" s="34" t="n"/>
      <c r="HZ121" s="34" t="n"/>
      <c r="IA121" s="34" t="n"/>
      <c r="IB121" s="34" t="n"/>
      <c r="IC121" s="34" t="n"/>
      <c r="ID121" s="34" t="n"/>
      <c r="IE121" s="34" t="n"/>
      <c r="IF121" s="34" t="n"/>
      <c r="IG121" s="34" t="n"/>
      <c r="IH121" s="34" t="n"/>
      <c r="II121" s="34" t="n"/>
      <c r="IJ121" s="30" t="n"/>
      <c r="IK121" s="30" t="inlineStr">
        <is>
          <t>ez_manage.py:5913 top()</t>
        </is>
      </c>
      <c r="IL121" s="30" t="inlineStr">
        <is>
          <t>v12_quick_engine.py:3743 x2</t>
        </is>
      </c>
      <c r="IM121" s="30" t="n"/>
    </row>
    <row r="122" ht="10.5" customHeight="1" s="67">
      <c r="A122" s="31" t="inlineStr">
        <is>
          <t>MACD_ZERO_CROSS_TF</t>
        </is>
      </c>
      <c r="B122" s="72" t="inlineStr">
        <is>
          <t>1h</t>
        </is>
      </c>
      <c r="C122" s="30" t="n"/>
      <c r="D122" s="30" t="n"/>
      <c r="E122" s="30" t="n"/>
      <c r="F122" s="30" t="n"/>
      <c r="G122" s="30">
        <f>IFERROR(VLOOKUP($A132&amp;"_"&amp;$B132,Results_Deltas!$A$2:$P$15000,5,FALSE),"")</f>
        <v/>
      </c>
      <c r="H122" s="30">
        <f>IFERROR(VLOOKUP($A132,Results_30d_Deltas!$A$2:$H$5000,7,FALSE)-E131,"")</f>
        <v/>
      </c>
      <c r="I122" s="30">
        <f>IFERROR(VLOOKUP($A132,Results_30d_Deltas!$A$2:$H$5000,6,FALSE),"")</f>
        <v/>
      </c>
      <c r="J122" s="30" t="n"/>
      <c r="K122" s="30" t="n"/>
      <c r="L122" s="30" t="inlineStr">
        <is>
          <t>YES</t>
        </is>
      </c>
      <c r="M122" s="33" t="n">
        <v>-3.205431709635758</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ez_manage.py:3501 top()</t>
        </is>
      </c>
      <c r="IL122" s="30" t="inlineStr">
        <is>
          <t>v12_quick_engine.py:2236 x2</t>
        </is>
      </c>
      <c r="IM122" s="30" t="n"/>
    </row>
    <row r="123" ht="10.5" customHeight="1" s="67">
      <c r="A123" s="30" t="inlineStr">
        <is>
          <t>REENTRY_RALLY_K15M_MAX</t>
        </is>
      </c>
      <c r="B123" s="72" t="inlineStr">
        <is>
          <t>100.0</t>
        </is>
      </c>
      <c r="C123" s="30" t="n"/>
      <c r="D123" s="30" t="n"/>
      <c r="E123" s="30" t="n"/>
      <c r="F123" s="30" t="n"/>
      <c r="G123" s="30">
        <f>IFERROR(VLOOKUP($A133&amp;"_"&amp;$B133,Results_Deltas!$A$2:$P$15000,5,FALSE),"")</f>
        <v/>
      </c>
      <c r="H123" s="30">
        <f>IFERROR(VLOOKUP($A133,Results_30d_Deltas!$A$2:$H$5000,7,FALSE)-E132,"")</f>
        <v/>
      </c>
      <c r="I123" s="30">
        <f>IFERROR(VLOOKUP($A133,Results_30d_Deltas!$A$2:$H$5000,6,FALSE),"")</f>
        <v/>
      </c>
      <c r="J123" s="30" t="n"/>
      <c r="K123" s="30" t="n"/>
      <c r="L123" s="30" t="inlineStr">
        <is>
          <t>NO</t>
        </is>
      </c>
      <c r="M123" s="33" t="n">
        <v>-3.19334567231612</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ez_manage.py:3869 top()</t>
        </is>
      </c>
      <c r="IL123" s="30" t="inlineStr">
        <is>
          <t>v12_quick_engine.py:2902 x8</t>
        </is>
      </c>
      <c r="IM123" s="30" t="n"/>
    </row>
    <row r="124" ht="10.5" customHeight="1" s="67">
      <c r="A124" s="31" t="inlineStr">
        <is>
          <t>EXIT_SCORER_DC_EXTREME</t>
        </is>
      </c>
      <c r="B124" s="72" t="n">
        <v>0.8</v>
      </c>
      <c r="C124" s="30" t="n"/>
      <c r="D124" s="30" t="n"/>
      <c r="E124" s="30" t="n"/>
      <c r="F124" s="30" t="n"/>
      <c r="G124" s="30">
        <f>IFERROR(VLOOKUP($A134&amp;"_"&amp;$B134,Results_Deltas!$A$2:$P$15000,5,FALSE),"")</f>
        <v/>
      </c>
      <c r="H124" s="30">
        <f>IFERROR(VLOOKUP($A134,Results_30d_Deltas!$A$2:$H$5000,7,FALSE)-E133,"")</f>
        <v/>
      </c>
      <c r="I124" s="30">
        <f>IFERROR(VLOOKUP($A134,Results_30d_Deltas!$A$2:$H$5000,6,FALSE),"")</f>
        <v/>
      </c>
      <c r="J124" s="30" t="n"/>
      <c r="K124" s="30" t="n"/>
      <c r="L124" s="30" t="inlineStr">
        <is>
          <t>YES</t>
        </is>
      </c>
      <c r="M124" s="33" t="n">
        <v>-3.158010232835097</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4" t="n"/>
      <c r="BV124" s="34" t="n"/>
      <c r="BW124" s="34" t="n"/>
      <c r="BX124" s="34" t="n"/>
      <c r="BY124" s="34"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ez_manage.py:3252 top()</t>
        </is>
      </c>
      <c r="IL124" s="30" t="inlineStr">
        <is>
          <t>v12_quick_engine.py:1781 x6</t>
        </is>
      </c>
      <c r="IM124" s="30" t="n"/>
    </row>
    <row r="125" ht="10.5" customHeight="1" s="67">
      <c r="A125" s="30" t="inlineStr">
        <is>
          <t>STDEV_BREAKOUT_PCTB_SHORT</t>
        </is>
      </c>
      <c r="B125" s="72" t="inlineStr">
        <is>
          <t>1.0</t>
        </is>
      </c>
      <c r="C125" s="30" t="n"/>
      <c r="D125" s="30" t="n"/>
      <c r="E125" s="30" t="n"/>
      <c r="F125" s="30" t="n"/>
      <c r="G125" s="30">
        <f>IFERROR(VLOOKUP($A159&amp;"_"&amp;$B159,Results_Deltas!$A$2:$P$15000,5,FALSE),"")</f>
        <v/>
      </c>
      <c r="H125" s="30">
        <f>IFERROR(VLOOKUP($A159,Results_30d_Deltas!$A$2:$H$5000,7,FALSE)-E158,"")</f>
        <v/>
      </c>
      <c r="I125" s="30">
        <f>IFERROR(VLOOKUP($A159,Results_30d_Deltas!$A$2:$H$5000,6,FALSE),"")</f>
        <v/>
      </c>
      <c r="J125" s="30" t="n"/>
      <c r="K125" s="30" t="n"/>
      <c r="L125" s="30" t="inlineStr">
        <is>
          <t>YES</t>
        </is>
      </c>
      <c r="M125" s="33" t="n">
        <v>-3.145250403009404</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ez_manage.py:4045 top()</t>
        </is>
      </c>
      <c r="IL125" s="30" t="inlineStr">
        <is>
          <t>v12_quick_engine.py:3281 x3</t>
        </is>
      </c>
      <c r="IM125" s="30" t="n"/>
    </row>
    <row r="126" ht="10.5" customHeight="1" s="67">
      <c r="A126" s="31" t="inlineStr">
        <is>
          <t>DC_BREAKOUT_SCORE</t>
        </is>
      </c>
      <c r="B126" s="72" t="inlineStr">
        <is>
          <t>15</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YES</t>
        </is>
      </c>
      <c r="M126" s="33" t="n">
        <v>-3.139045893774925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4" t="n"/>
      <c r="AR126" s="34" t="n"/>
      <c r="AS126" s="34" t="n"/>
      <c r="AT126" s="34" t="n"/>
      <c r="AU126" s="34"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4" t="n"/>
      <c r="BQ126" s="34" t="n"/>
      <c r="BR126" s="34" t="n"/>
      <c r="BS126" s="34" t="n"/>
      <c r="BT126" s="34"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4" t="n"/>
      <c r="CZ126" s="34" t="n"/>
      <c r="DA126" s="34" t="n"/>
      <c r="DB126" s="34" t="n"/>
      <c r="DC126" s="34"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4" t="n"/>
      <c r="GA126" s="34" t="n"/>
      <c r="GB126" s="34" t="n"/>
      <c r="GC126" s="34" t="n"/>
      <c r="GD126" s="34"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ez_manage.py:3077 top()</t>
        </is>
      </c>
      <c r="IL126" s="30" t="inlineStr">
        <is>
          <t>v12_quick_engine.py:1517 x18</t>
        </is>
      </c>
      <c r="IM126" s="30" t="n"/>
    </row>
    <row r="127" ht="10.5" customHeight="1" s="67">
      <c r="A127" s="30" t="inlineStr">
        <is>
          <t>REGIME_TRENDING_EXIT_GAIN_MIN</t>
        </is>
      </c>
      <c r="B127" s="72" t="inlineStr">
        <is>
          <t>2.5</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-3.135252544877581</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4" t="n"/>
      <c r="AM127" s="34" t="n"/>
      <c r="AN127" s="34" t="n"/>
      <c r="AO127" s="34" t="n"/>
      <c r="AP127" s="34"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ez_manage.py:5359 top()</t>
        </is>
      </c>
      <c r="IL127" s="30" t="inlineStr">
        <is>
          <t>v12_quick_engine.py:2951 x5</t>
        </is>
      </c>
      <c r="IM127" s="30" t="n"/>
    </row>
    <row r="128" ht="10.5" customHeight="1" s="67">
      <c r="A128" s="30" t="inlineStr">
        <is>
          <t>STDEV_BREAKOUT_PCTB_LONG</t>
        </is>
      </c>
      <c r="B128" s="72" t="inlineStr">
        <is>
          <t>1.0</t>
        </is>
      </c>
      <c r="C128" s="30" t="n"/>
      <c r="D128" s="30" t="n"/>
      <c r="E128" s="30" t="n"/>
      <c r="F128" s="30" t="n"/>
      <c r="G128" s="30">
        <f>IFERROR(VLOOKUP($A162&amp;"_"&amp;$B162,Results_Deltas!$A$2:$P$15000,5,FALSE),"")</f>
        <v/>
      </c>
      <c r="H128" s="30">
        <f>IFERROR(VLOOKUP($A162,Results_30d_Deltas!$A$2:$H$5000,7,FALSE)-E161,"")</f>
        <v/>
      </c>
      <c r="I128" s="30">
        <f>IFERROR(VLOOKUP($A162,Results_30d_Deltas!$A$2:$H$5000,6,FALSE),"")</f>
        <v/>
      </c>
      <c r="J128" s="30" t="n"/>
      <c r="K128" s="30" t="n"/>
      <c r="L128" s="30" t="inlineStr">
        <is>
          <t>NO</t>
        </is>
      </c>
      <c r="M128" s="33" t="n">
        <v>-3.101084152998966</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4" t="n"/>
      <c r="AR128" s="34" t="n"/>
      <c r="AS128" s="34" t="n"/>
      <c r="AT128" s="34" t="n"/>
      <c r="AU128" s="34"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4" t="n"/>
      <c r="BQ128" s="34" t="n"/>
      <c r="BR128" s="34" t="n"/>
      <c r="BS128" s="34" t="n"/>
      <c r="BT128" s="34"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4" t="n"/>
      <c r="CZ128" s="34" t="n"/>
      <c r="DA128" s="34" t="n"/>
      <c r="DB128" s="34" t="n"/>
      <c r="DC128" s="34"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4" t="n"/>
      <c r="GA128" s="34" t="n"/>
      <c r="GB128" s="34" t="n"/>
      <c r="GC128" s="34" t="n"/>
      <c r="GD128" s="34"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ez_manage.py:4044 top()</t>
        </is>
      </c>
      <c r="IL128" s="30" t="inlineStr">
        <is>
          <t>v12_quick_engine.py:3280 x3</t>
        </is>
      </c>
      <c r="IM128" s="30" t="n"/>
    </row>
    <row r="129" ht="10.5" customHeight="1" s="67">
      <c r="A129" s="31" t="inlineStr">
        <is>
          <t>ATR_ADAPTIVE_STOP_MULT</t>
        </is>
      </c>
      <c r="B129" s="72" t="inlineStr">
        <is>
          <t>2.0</t>
        </is>
      </c>
      <c r="C129" s="30" t="n"/>
      <c r="D129" s="30" t="n"/>
      <c r="E129" s="30" t="n"/>
      <c r="F129" s="30" t="n"/>
      <c r="G129" s="30">
        <f>IFERROR(VLOOKUP($A131&amp;"_"&amp;$B131,Results_Deltas!$A$2:$P$15000,5,FALSE),"")</f>
        <v/>
      </c>
      <c r="H129" s="30">
        <f>IFERROR(VLOOKUP($A131,Results_30d_Deltas!$A$2:$H$5000,7,FALSE)-E130,"")</f>
        <v/>
      </c>
      <c r="I129" s="30">
        <f>IFERROR(VLOOKUP($A131,Results_30d_Deltas!$A$2:$H$5000,6,FALSE),"")</f>
        <v/>
      </c>
      <c r="J129" s="30" t="n"/>
      <c r="K129" s="30" t="n"/>
      <c r="L129" s="30" t="inlineStr">
        <is>
          <t>YES</t>
        </is>
      </c>
      <c r="M129" s="33" t="n">
        <v>-3.030273015981147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ez_manage.py:4329 top()</t>
        </is>
      </c>
      <c r="IL129" s="30" t="inlineStr">
        <is>
          <t>v12_quick_engine.py:1211 x6</t>
        </is>
      </c>
      <c r="IM129" s="30" t="n"/>
    </row>
    <row r="130" ht="10.5" customHeight="1" s="67">
      <c r="A130" s="30" t="inlineStr">
        <is>
          <t>REENTRY_K15M_PARTIAL_MULT</t>
        </is>
      </c>
      <c r="B130" s="72" t="inlineStr">
        <is>
          <t>0.25</t>
        </is>
      </c>
      <c r="C130" s="30" t="n"/>
      <c r="D130" s="30" t="n"/>
      <c r="E130" s="30" t="n"/>
      <c r="F130" s="30" t="n"/>
      <c r="G130" s="30">
        <f>IFERROR(VLOOKUP($A140&amp;"_"&amp;$B140,Results_Deltas!$A$2:$P$15000,5,FALSE),"")</f>
        <v/>
      </c>
      <c r="H130" s="30">
        <f>IFERROR(VLOOKUP($A140,Results_30d_Deltas!$A$2:$H$5000,7,FALSE)-E139,"")</f>
        <v/>
      </c>
      <c r="I130" s="30">
        <f>IFERROR(VLOOKUP($A140,Results_30d_Deltas!$A$2:$H$5000,6,FALSE),"")</f>
        <v/>
      </c>
      <c r="J130" s="30" t="n"/>
      <c r="K130" s="30" t="n"/>
      <c r="L130" s="30" t="inlineStr">
        <is>
          <t>NO</t>
        </is>
      </c>
      <c r="M130" s="33" t="n">
        <v>-2.950725704428054</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4" t="n"/>
      <c r="HO130" s="34" t="n"/>
      <c r="HP130" s="34" t="n"/>
      <c r="HQ130" s="34" t="n"/>
      <c r="HR130" s="34"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ez_manage.py:3860 top()</t>
        </is>
      </c>
      <c r="IL130" s="30" t="inlineStr">
        <is>
          <t>v12_quick_engine.py:2884 x8</t>
        </is>
      </c>
      <c r="IM130" s="30" t="n"/>
    </row>
    <row r="131" ht="10.5" customHeight="1" s="67">
      <c r="A131" s="30" t="inlineStr">
        <is>
          <t>EXIT_SCORER_DC_EXTREME</t>
        </is>
      </c>
      <c r="B131" s="72" t="inlineStr">
        <is>
          <t>0.2</t>
        </is>
      </c>
      <c r="C131" s="30" t="n"/>
      <c r="D131" s="30" t="n"/>
      <c r="E131" s="30" t="n"/>
      <c r="F131" s="30" t="n"/>
      <c r="G131" s="30">
        <f>IFERROR(VLOOKUP($A141&amp;"_"&amp;$B141,Results_Deltas!$A$2:$P$15000,5,FALSE),"")</f>
        <v/>
      </c>
      <c r="H131" s="30">
        <f>IFERROR(VLOOKUP($A141,Results_30d_Deltas!$A$2:$H$5000,7,FALSE)-E140,"")</f>
        <v/>
      </c>
      <c r="I131" s="30">
        <f>IFERROR(VLOOKUP($A141,Results_30d_Deltas!$A$2:$H$5000,6,FALSE),"")</f>
        <v/>
      </c>
      <c r="J131" s="30" t="n"/>
      <c r="K131" s="30" t="n"/>
      <c r="L131" s="30" t="inlineStr">
        <is>
          <t>NO</t>
        </is>
      </c>
      <c r="M131" s="33" t="n">
        <v>-2.947899767759135</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4" t="n"/>
      <c r="BV131" s="34" t="n"/>
      <c r="BW131" s="34" t="n"/>
      <c r="BX131" s="34" t="n"/>
      <c r="BY131" s="34"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ez_manage.py:3252 top()</t>
        </is>
      </c>
      <c r="IL131" s="30" t="inlineStr">
        <is>
          <t>v12_quick_engine.py:1781 x6</t>
        </is>
      </c>
      <c r="IM131" s="30" t="n"/>
    </row>
    <row r="132" ht="10.5" customHeight="1" s="67">
      <c r="A132" s="31" t="inlineStr">
        <is>
          <t>ATR_LONG_WINDOW</t>
        </is>
      </c>
      <c r="B132" s="72" t="inlineStr">
        <is>
          <t>100</t>
        </is>
      </c>
      <c r="C132" s="30" t="n"/>
      <c r="D132" s="30" t="n"/>
      <c r="E132" s="30" t="n"/>
      <c r="F132" s="30" t="n"/>
      <c r="G132" s="30">
        <f>IFERROR(VLOOKUP($A134&amp;"_"&amp;$B134,Results_Deltas!$A$2:$P$15000,5,FALSE),"")</f>
        <v/>
      </c>
      <c r="H132" s="30">
        <f>IFERROR(VLOOKUP($A134,Results_30d_Deltas!$A$2:$H$5000,7,FALSE)-E133,"")</f>
        <v/>
      </c>
      <c r="I132" s="30">
        <f>IFERROR(VLOOKUP($A134,Results_30d_Deltas!$A$2:$H$5000,6,FALSE),"")</f>
        <v/>
      </c>
      <c r="J132" s="30" t="n"/>
      <c r="K132" s="30" t="n"/>
      <c r="L132" s="30" t="inlineStr">
        <is>
          <t>YES</t>
        </is>
      </c>
      <c r="M132" s="33" t="n">
        <v>-2.931597753904505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ez_manage.py:4330 top()</t>
        </is>
      </c>
      <c r="IL132" s="30" t="inlineStr">
        <is>
          <t>v12_quick_engine.py:199 x5</t>
        </is>
      </c>
      <c r="IM132" s="30" t="n"/>
    </row>
    <row r="133" ht="10.5" customHeight="1" s="67">
      <c r="A133" s="31" t="inlineStr">
        <is>
          <t>ENTRY_SCORE_THRESHOLD</t>
        </is>
      </c>
      <c r="B133" s="72" t="inlineStr">
        <is>
          <t>18.0</t>
        </is>
      </c>
      <c r="C133" s="30" t="n"/>
      <c r="D133" s="30" t="n"/>
      <c r="E133" s="30" t="n"/>
      <c r="F133" s="30" t="n"/>
      <c r="G133" s="30">
        <f>IFERROR(VLOOKUP($A143&amp;"_"&amp;$B143,Results_Deltas!$A$2:$P$15000,5,FALSE),"")</f>
        <v/>
      </c>
      <c r="H133" s="30">
        <f>IFERROR(VLOOKUP($A143,Results_30d_Deltas!$A$2:$H$5000,7,FALSE)-E142,"")</f>
        <v/>
      </c>
      <c r="I133" s="30">
        <f>IFERROR(VLOOKUP($A143,Results_30d_Deltas!$A$2:$H$5000,6,FALSE),"")</f>
        <v/>
      </c>
      <c r="J133" s="30" t="n"/>
      <c r="K133" s="30" t="n"/>
      <c r="L133" s="30" t="inlineStr">
        <is>
          <t>YES</t>
        </is>
      </c>
      <c r="M133" s="33" t="n">
        <v>-2.665175514245966</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ez_manage.py:4644 top()</t>
        </is>
      </c>
      <c r="IL133" s="30" t="inlineStr">
        <is>
          <t>v12_quick_engine.py:3394 x9</t>
        </is>
      </c>
      <c r="IM133" s="30" t="n"/>
    </row>
    <row r="134" ht="10.5" customHeight="1" s="67">
      <c r="A134" s="31" t="inlineStr">
        <is>
          <t>WRONG_SIDE_WT_TFS_REQUIRED</t>
        </is>
      </c>
      <c r="B134" s="72" t="inlineStr">
        <is>
          <t>4</t>
        </is>
      </c>
      <c r="C134" s="30" t="n"/>
      <c r="D134" s="30" t="n"/>
      <c r="E134" s="30" t="n"/>
      <c r="F134" s="30" t="n"/>
      <c r="G134" s="30">
        <f>IFERROR(VLOOKUP($A180&amp;"_"&amp;$B180,Results_Deltas!$A$2:$P$15000,5,FALSE),"")</f>
        <v/>
      </c>
      <c r="H134" s="30">
        <f>IFERROR(VLOOKUP($A180,Results_30d_Deltas!$A$2:$H$5000,7,FALSE)-E179,"")</f>
        <v/>
      </c>
      <c r="I134" s="30">
        <f>IFERROR(VLOOKUP($A180,Results_30d_Deltas!$A$2:$H$5000,6,FALSE),"")</f>
        <v/>
      </c>
      <c r="J134" s="30" t="n"/>
      <c r="K134" s="30" t="n"/>
      <c r="L134" s="30" t="inlineStr">
        <is>
          <t>NO</t>
        </is>
      </c>
      <c r="M134" s="33" t="n">
        <v>-2.660972819787278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ez_manage.py:4278 top()</t>
        </is>
      </c>
      <c r="IL134" s="30" t="inlineStr">
        <is>
          <t>v12_quick_engine.py:3667 x3</t>
        </is>
      </c>
      <c r="IM134" s="30" t="n"/>
    </row>
    <row r="135" ht="10.5" customHeight="1" s="67">
      <c r="A135" s="31" t="inlineStr">
        <is>
          <t>BB_BREAKOUT_SCORE</t>
        </is>
      </c>
      <c r="B135" s="72" t="inlineStr">
        <is>
          <t>20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-2.627744119001394</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4" t="n"/>
      <c r="AR135" s="34" t="n"/>
      <c r="AS135" s="34" t="n"/>
      <c r="AT135" s="34" t="n"/>
      <c r="AU135" s="34"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4" t="n"/>
      <c r="BQ135" s="34" t="n"/>
      <c r="BR135" s="34" t="n"/>
      <c r="BS135" s="34" t="n"/>
      <c r="BT135" s="34"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4" t="n"/>
      <c r="CZ135" s="34" t="n"/>
      <c r="DA135" s="34" t="n"/>
      <c r="DB135" s="34" t="n"/>
      <c r="DC135" s="34"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4" t="n"/>
      <c r="GA135" s="34" t="n"/>
      <c r="GB135" s="34" t="n"/>
      <c r="GC135" s="34" t="n"/>
      <c r="GD135" s="34"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ez_manage.py:2963 top()</t>
        </is>
      </c>
      <c r="IL135" s="30" t="inlineStr">
        <is>
          <t>v12_quick_engine.py:1255 x6</t>
        </is>
      </c>
      <c r="IM135" s="30" t="n"/>
    </row>
    <row r="136" ht="10.5" customHeight="1" s="67">
      <c r="A136" s="31" t="inlineStr">
        <is>
          <t>WT_COMPOSITE_ENTRY_GOOD</t>
        </is>
      </c>
      <c r="B136" s="72" t="inlineStr">
        <is>
          <t>30.0</t>
        </is>
      </c>
      <c r="C136" s="30" t="n"/>
      <c r="D136" s="30" t="n"/>
      <c r="E136" s="30" t="n"/>
      <c r="F136" s="30" t="n"/>
      <c r="G136" s="30">
        <f>IFERROR(VLOOKUP($A182&amp;"_"&amp;$B182,Results_Deltas!$A$2:$P$15000,5,FALSE),"")</f>
        <v/>
      </c>
      <c r="H136" s="30">
        <f>IFERROR(VLOOKUP($A182,Results_30d_Deltas!$A$2:$H$5000,7,FALSE)-E181,"")</f>
        <v/>
      </c>
      <c r="I136" s="30">
        <f>IFERROR(VLOOKUP($A182,Results_30d_Deltas!$A$2:$H$5000,6,FALSE),"")</f>
        <v/>
      </c>
      <c r="J136" s="30" t="n"/>
      <c r="K136" s="30" t="n"/>
      <c r="L136" s="30" t="inlineStr">
        <is>
          <t>NO</t>
        </is>
      </c>
      <c r="M136" s="33" t="n">
        <v>-2.534791160290899</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4" t="n"/>
      <c r="FJ136" s="34" t="n"/>
      <c r="FK136" s="34" t="n"/>
      <c r="FL136" s="34" t="n"/>
      <c r="FM136" s="34"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ez_manage.py:5892 top()</t>
        </is>
      </c>
      <c r="IL136" s="30" t="inlineStr">
        <is>
          <t>v12_quick_engine.py:3711 x2</t>
        </is>
      </c>
      <c r="IM136" s="30" t="n"/>
    </row>
    <row r="137" ht="10.5" customHeight="1" s="67">
      <c r="A137" s="31" t="inlineStr">
        <is>
          <t>WT_COMPOSITE_ENTRY_STRONG</t>
        </is>
      </c>
      <c r="B137" s="72" t="inlineStr">
        <is>
          <t>50.0</t>
        </is>
      </c>
      <c r="C137" s="30" t="n"/>
      <c r="D137" s="30" t="n"/>
      <c r="E137" s="30" t="n"/>
      <c r="F137" s="30" t="n"/>
      <c r="G137" s="30">
        <f>IFERROR(VLOOKUP($A183&amp;"_"&amp;$B183,Results_Deltas!$A$2:$P$15000,5,FALSE),"")</f>
        <v/>
      </c>
      <c r="H137" s="30">
        <f>IFERROR(VLOOKUP($A183,Results_30d_Deltas!$A$2:$H$5000,7,FALSE)-E182,"")</f>
        <v/>
      </c>
      <c r="I137" s="30">
        <f>IFERROR(VLOOKUP($A183,Results_30d_Deltas!$A$2:$H$5000,6,FALSE),"")</f>
        <v/>
      </c>
      <c r="J137" s="30" t="n"/>
      <c r="K137" s="30" t="n"/>
      <c r="L137" s="30" t="inlineStr">
        <is>
          <t>YES</t>
        </is>
      </c>
      <c r="M137" s="33" t="n">
        <v>-2.534791160290899</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ez_manage.py:5894 top()</t>
        </is>
      </c>
      <c r="IL137" s="30" t="inlineStr">
        <is>
          <t>v12_quick_engine.py:3713 x2</t>
        </is>
      </c>
      <c r="IM137" s="30" t="n"/>
    </row>
    <row r="138" ht="10.5" customHeight="1" s="67">
      <c r="A138" s="31" t="inlineStr">
        <is>
          <t>WT_COMPOSITE_ENTRY_OK</t>
        </is>
      </c>
      <c r="B138" s="72" t="inlineStr">
        <is>
          <t>10.0</t>
        </is>
      </c>
      <c r="C138" s="30" t="n"/>
      <c r="D138" s="30" t="n"/>
      <c r="E138" s="30" t="n"/>
      <c r="F138" s="30" t="n"/>
      <c r="G138" s="30">
        <f>IFERROR(VLOOKUP($A184&amp;"_"&amp;$B184,Results_Deltas!$A$2:$P$15000,5,FALSE),"")</f>
        <v/>
      </c>
      <c r="H138" s="30">
        <f>IFERROR(VLOOKUP($A184,Results_30d_Deltas!$A$2:$H$5000,7,FALSE)-E183,"")</f>
        <v/>
      </c>
      <c r="I138" s="30">
        <f>IFERROR(VLOOKUP($A184,Results_30d_Deltas!$A$2:$H$5000,6,FALSE),"")</f>
        <v/>
      </c>
      <c r="J138" s="30" t="n"/>
      <c r="K138" s="30" t="n"/>
      <c r="L138" s="30" t="inlineStr">
        <is>
          <t>NO</t>
        </is>
      </c>
      <c r="M138" s="33" t="n">
        <v>-2.533655916716655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4" t="n"/>
      <c r="FJ138" s="34" t="n"/>
      <c r="FK138" s="34" t="n"/>
      <c r="FL138" s="34" t="n"/>
      <c r="FM138" s="34"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ez_manage.py:5893 top()</t>
        </is>
      </c>
      <c r="IL138" s="30" t="inlineStr">
        <is>
          <t>v12_quick_engine.py:3712 x2</t>
        </is>
      </c>
      <c r="IM138" s="30" t="n"/>
    </row>
    <row r="139" ht="10.5" customHeight="1" s="67">
      <c r="A139" s="31" t="inlineStr">
        <is>
          <t>WT_COMPOSITE_ENTRY_BLOCK</t>
        </is>
      </c>
      <c r="B139" s="72" t="inlineStr">
        <is>
          <t>-20.0</t>
        </is>
      </c>
      <c r="C139" s="30" t="n"/>
      <c r="D139" s="30" t="n"/>
      <c r="E139" s="30" t="n"/>
      <c r="F139" s="30" t="n"/>
      <c r="G139" s="30">
        <f>IFERROR(VLOOKUP($A185&amp;"_"&amp;$B185,Results_Deltas!$A$2:$P$15000,5,FALSE),"")</f>
        <v/>
      </c>
      <c r="H139" s="30">
        <f>IFERROR(VLOOKUP($A185,Results_30d_Deltas!$A$2:$H$5000,7,FALSE)-E184,"")</f>
        <v/>
      </c>
      <c r="I139" s="30">
        <f>IFERROR(VLOOKUP($A185,Results_30d_Deltas!$A$2:$H$5000,6,FALSE),"")</f>
        <v/>
      </c>
      <c r="J139" s="30" t="n"/>
      <c r="K139" s="30" t="n"/>
      <c r="L139" s="30" t="inlineStr">
        <is>
          <t>NO</t>
        </is>
      </c>
      <c r="M139" s="33" t="n">
        <v>-2.526532599053986</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ez_manage.py:5891 top()</t>
        </is>
      </c>
      <c r="IL139" s="30" t="inlineStr">
        <is>
          <t>v12_quick_engine.py:3710 x2</t>
        </is>
      </c>
      <c r="IM139" s="30" t="n"/>
    </row>
    <row r="140" ht="10.5" customHeight="1" s="67">
      <c r="A140" s="30" t="inlineStr">
        <is>
          <t>STDEV_SUPPRESS_EARLY_EXIT</t>
        </is>
      </c>
      <c r="B140" s="72" t="inlineStr">
        <is>
          <t>0</t>
        </is>
      </c>
      <c r="C140" s="30" t="n"/>
      <c r="D140" s="30" t="n"/>
      <c r="E140" s="30" t="n"/>
      <c r="F140" s="30" t="n"/>
      <c r="G140" s="30">
        <f>IFERROR(VLOOKUP($A174&amp;"_"&amp;$B174,Results_Deltas!$A$2:$P$15000,5,FALSE),"")</f>
        <v/>
      </c>
      <c r="H140" s="30">
        <f>IFERROR(VLOOKUP($A174,Results_30d_Deltas!$A$2:$H$5000,7,FALSE)-E173,"")</f>
        <v/>
      </c>
      <c r="I140" s="30">
        <f>IFERROR(VLOOKUP($A174,Results_30d_Deltas!$A$2:$H$5000,6,FALSE),"")</f>
        <v/>
      </c>
      <c r="J140" s="30" t="n"/>
      <c r="K140" s="30" t="n"/>
      <c r="L140" s="30" t="inlineStr">
        <is>
          <t>NO</t>
        </is>
      </c>
      <c r="M140" s="33" t="n">
        <v>-2.517793155625582</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ez_manage.py:4060 top()</t>
        </is>
      </c>
      <c r="IL140" s="30" t="inlineStr">
        <is>
          <t>v12_quick_engine.py:3300 x2</t>
        </is>
      </c>
      <c r="IM140" s="30" t="n"/>
    </row>
    <row r="141" ht="10.5" customHeight="1" s="67">
      <c r="A141" s="30" t="inlineStr">
        <is>
          <t>RZ_BREAKOUT_BAND</t>
        </is>
      </c>
      <c r="B141" s="72" t="inlineStr">
        <is>
          <t>0</t>
        </is>
      </c>
      <c r="C141" s="30" t="n"/>
      <c r="D141" s="30" t="n"/>
      <c r="E141" s="30" t="n"/>
      <c r="F141" s="30" t="n"/>
      <c r="G141" s="30">
        <f>IFERROR(VLOOKUP($A151&amp;"_"&amp;$B151,Results_Deltas!$A$2:$P$15000,5,FALSE),"")</f>
        <v/>
      </c>
      <c r="H141" s="30">
        <f>IFERROR(VLOOKUP($A151,Results_30d_Deltas!$A$2:$H$5000,7,FALSE)-E150,"")</f>
        <v/>
      </c>
      <c r="I141" s="30">
        <f>IFERROR(VLOOKUP($A151,Results_30d_Deltas!$A$2:$H$5000,6,FALSE),"")</f>
        <v/>
      </c>
      <c r="J141" s="30" t="n"/>
      <c r="K141" s="30" t="n"/>
      <c r="L141" s="30" t="inlineStr">
        <is>
          <t>NO</t>
        </is>
      </c>
      <c r="M141" s="33" t="n">
        <v>-2.496480970719267</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4" t="n"/>
      <c r="AR141" s="34" t="n"/>
      <c r="AS141" s="34" t="n"/>
      <c r="AT141" s="34" t="n"/>
      <c r="AU141" s="34"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4" t="n"/>
      <c r="BQ141" s="34" t="n"/>
      <c r="BR141" s="34" t="n"/>
      <c r="BS141" s="34" t="n"/>
      <c r="BT141" s="34"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4" t="n"/>
      <c r="GA141" s="34" t="n"/>
      <c r="GB141" s="34" t="n"/>
      <c r="GC141" s="34" t="n"/>
      <c r="GD141" s="34"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ez_manage.py:5397 top()</t>
        </is>
      </c>
      <c r="IL141" s="30" t="inlineStr">
        <is>
          <t>v12_quick_engine.py:4036 x3</t>
        </is>
      </c>
      <c r="IM141" s="30" t="n"/>
    </row>
    <row r="142" ht="10.5" customHeight="1" s="67">
      <c r="A142" s="30" t="inlineStr">
        <is>
          <t>TREND_MIN_GAIN_EXIT</t>
        </is>
      </c>
      <c r="B142" s="72" t="inlineStr">
        <is>
          <t>0</t>
        </is>
      </c>
      <c r="C142" s="30" t="n"/>
      <c r="D142" s="30" t="n"/>
      <c r="E142" s="30" t="n"/>
      <c r="F142" s="30" t="n"/>
      <c r="G142" s="30">
        <f>IFERROR(VLOOKUP($A188&amp;"_"&amp;$B188,Results_Deltas!$A$2:$P$15000,5,FALSE),"")</f>
        <v/>
      </c>
      <c r="H142" s="30">
        <f>IFERROR(VLOOKUP($A188,Results_30d_Deltas!$A$2:$H$5000,7,FALSE)-E187,"")</f>
        <v/>
      </c>
      <c r="I142" s="30">
        <f>IFERROR(VLOOKUP($A188,Results_30d_Deltas!$A$2:$H$5000,6,FALSE),"")</f>
        <v/>
      </c>
      <c r="J142" s="30" t="n"/>
      <c r="K142" s="30" t="n"/>
      <c r="L142" s="30" t="inlineStr">
        <is>
          <t>NO</t>
        </is>
      </c>
      <c r="M142" s="33" t="n">
        <v>-2.477837556097982</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4" t="n"/>
      <c r="AM142" s="34" t="n"/>
      <c r="AN142" s="34" t="n"/>
      <c r="AO142" s="34" t="n"/>
      <c r="AP142" s="34"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ez_manage.py:4205 top()</t>
        </is>
      </c>
      <c r="IL142" s="30" t="inlineStr">
        <is>
          <t>v12_quick_engine.py:3545 x2</t>
        </is>
      </c>
      <c r="IM142" s="30" t="n"/>
    </row>
    <row r="143" ht="10.5" customHeight="1" s="67">
      <c r="A143" s="31" t="inlineStr">
        <is>
          <t>REGIME_TRENDING_EXIT_GAIN_MIN</t>
        </is>
      </c>
      <c r="B143" s="72" t="inlineStr">
        <is>
          <t>2.0</t>
        </is>
      </c>
      <c r="C143" s="30" t="n"/>
      <c r="D143" s="30" t="n"/>
      <c r="E143" s="30" t="n"/>
      <c r="F143" s="30" t="n"/>
      <c r="G143" s="30">
        <f>IFERROR(VLOOKUP($A153&amp;"_"&amp;$B153,Results_Deltas!$A$2:$P$15000,5,FALSE),"")</f>
        <v/>
      </c>
      <c r="H143" s="30">
        <f>IFERROR(VLOOKUP($A153,Results_30d_Deltas!$A$2:$H$5000,7,FALSE)-E152,"")</f>
        <v/>
      </c>
      <c r="I143" s="30">
        <f>IFERROR(VLOOKUP($A153,Results_30d_Deltas!$A$2:$H$5000,6,FALSE),"")</f>
        <v/>
      </c>
      <c r="J143" s="30" t="n"/>
      <c r="K143" s="30" t="n"/>
      <c r="L143" s="30" t="inlineStr">
        <is>
          <t>YES</t>
        </is>
      </c>
      <c r="M143" s="33" t="n">
        <v>-2.448065074836122</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4" t="n"/>
      <c r="AM143" s="34" t="n"/>
      <c r="AN143" s="34" t="n"/>
      <c r="AO143" s="34" t="n"/>
      <c r="AP143" s="34"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ez_manage.py:5359 top()</t>
        </is>
      </c>
      <c r="IL143" s="30" t="inlineStr">
        <is>
          <t>v12_quick_engine.py:2951 x5</t>
        </is>
      </c>
      <c r="IM143" s="30" t="n"/>
    </row>
    <row r="144" ht="10.5" customHeight="1" s="67">
      <c r="A144" s="30" t="inlineStr">
        <is>
          <t>INTRADAY_SESSION_FORCE_EXIT_UTC</t>
        </is>
      </c>
      <c r="B144" s="72" t="inlineStr">
        <is>
          <t>0</t>
        </is>
      </c>
      <c r="C144" s="30" t="n"/>
      <c r="D144" s="30" t="n"/>
      <c r="E144" s="30" t="n"/>
      <c r="F144" s="30" t="n"/>
      <c r="G144" s="30">
        <f>IFERROR(VLOOKUP($A154&amp;"_"&amp;$B154,Results_Deltas!$A$2:$P$15000,5,FALSE),"")</f>
        <v/>
      </c>
      <c r="H144" s="30">
        <f>IFERROR(VLOOKUP($A154,Results_30d_Deltas!$A$2:$H$5000,7,FALSE)-E153,"")</f>
        <v/>
      </c>
      <c r="I144" s="30">
        <f>IFERROR(VLOOKUP($A154,Results_30d_Deltas!$A$2:$H$5000,6,FALSE),"")</f>
        <v/>
      </c>
      <c r="J144" s="30" t="n"/>
      <c r="K144" s="30" t="n"/>
      <c r="L144" s="30" t="inlineStr">
        <is>
          <t>NO</t>
        </is>
      </c>
      <c r="M144" s="33" t="n">
        <v>-2.432942473153149</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ez_manage.py:6014 top()</t>
        </is>
      </c>
      <c r="IL144" s="30" t="inlineStr">
        <is>
          <t>v12_quick_engine.py:4267 x4</t>
        </is>
      </c>
      <c r="IM144" s="30" t="n"/>
    </row>
    <row r="145" ht="10.5" customHeight="1" s="67">
      <c r="A145" s="30" t="inlineStr">
        <is>
          <t>STDEV_BREAKOUT_PCTB_SHORT</t>
        </is>
      </c>
      <c r="B145" s="72" t="inlineStr">
        <is>
          <t>0.5</t>
        </is>
      </c>
      <c r="C145" s="30" t="n"/>
      <c r="D145" s="30" t="n"/>
      <c r="E145" s="30" t="n"/>
      <c r="F145" s="30" t="n"/>
      <c r="G145" s="30">
        <f>IFERROR(VLOOKUP($A179&amp;"_"&amp;$B179,Results_Deltas!$A$2:$P$15000,5,FALSE),"")</f>
        <v/>
      </c>
      <c r="H145" s="30">
        <f>IFERROR(VLOOKUP($A179,Results_30d_Deltas!$A$2:$H$5000,7,FALSE)-E178,"")</f>
        <v/>
      </c>
      <c r="I145" s="30">
        <f>IFERROR(VLOOKUP($A179,Results_30d_Deltas!$A$2:$H$5000,6,FALSE),"")</f>
        <v/>
      </c>
      <c r="J145" s="30" t="n"/>
      <c r="K145" s="30" t="n"/>
      <c r="L145" s="30" t="inlineStr">
        <is>
          <t>YES</t>
        </is>
      </c>
      <c r="M145" s="33" t="n">
        <v>-2.431669249630736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4" t="n"/>
      <c r="AR145" s="34" t="n"/>
      <c r="AS145" s="34" t="n"/>
      <c r="AT145" s="34" t="n"/>
      <c r="AU145" s="34"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4" t="n"/>
      <c r="BQ145" s="34" t="n"/>
      <c r="BR145" s="34" t="n"/>
      <c r="BS145" s="34" t="n"/>
      <c r="BT145" s="34"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4" t="n"/>
      <c r="CZ145" s="34" t="n"/>
      <c r="DA145" s="34" t="n"/>
      <c r="DB145" s="34" t="n"/>
      <c r="DC145" s="34"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4" t="n"/>
      <c r="GA145" s="34" t="n"/>
      <c r="GB145" s="34" t="n"/>
      <c r="GC145" s="34" t="n"/>
      <c r="GD145" s="34"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ez_manage.py:4045 top()</t>
        </is>
      </c>
      <c r="IL145" s="30" t="inlineStr">
        <is>
          <t>v12_quick_engine.py:3281 x3</t>
        </is>
      </c>
      <c r="IM145" s="30" t="n"/>
    </row>
    <row r="146" ht="10.5" customHeight="1" s="67">
      <c r="A146" s="30" t="inlineStr">
        <is>
          <t>MI_MIN_GAIN_EXIT</t>
        </is>
      </c>
      <c r="B146" s="72" t="inlineStr">
        <is>
          <t>0</t>
        </is>
      </c>
      <c r="C146" s="30" t="n"/>
      <c r="D146" s="30" t="n"/>
      <c r="E146" s="30" t="n"/>
      <c r="F146" s="30" t="n"/>
      <c r="G146" s="30">
        <f>IFERROR(VLOOKUP($A156&amp;"_"&amp;$B156,Results_Deltas!$A$2:$P$15000,5,FALSE),"")</f>
        <v/>
      </c>
      <c r="H146" s="30">
        <f>IFERROR(VLOOKUP($A156,Results_30d_Deltas!$A$2:$H$5000,7,FALSE)-E155,"")</f>
        <v/>
      </c>
      <c r="I146" s="30">
        <f>IFERROR(VLOOKUP($A156,Results_30d_Deltas!$A$2:$H$5000,6,FALSE),"")</f>
        <v/>
      </c>
      <c r="J146" s="30" t="n"/>
      <c r="K146" s="30" t="n"/>
      <c r="L146" s="30" t="inlineStr">
        <is>
          <t>NO</t>
        </is>
      </c>
      <c r="M146" s="33" t="n">
        <v>-2.421342036855312</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4" t="n"/>
      <c r="AM146" s="34" t="n"/>
      <c r="AN146" s="34" t="n"/>
      <c r="AO146" s="34" t="n"/>
      <c r="AP146" s="34"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ez_manage.py:3565 top()</t>
        </is>
      </c>
      <c r="IL146" s="30" t="inlineStr">
        <is>
          <t>v12_quick_engine.py:2342 x8</t>
        </is>
      </c>
      <c r="IM146" s="30" t="n"/>
    </row>
    <row r="147" ht="10.5" customHeight="1" s="67">
      <c r="A147" s="31" t="inlineStr">
        <is>
          <t>MACD_ZERO_CROSS_SCORE</t>
        </is>
      </c>
      <c r="B147" s="72" t="inlineStr">
        <is>
          <t>15</t>
        </is>
      </c>
      <c r="C147" s="30" t="n"/>
      <c r="D147" s="30" t="n"/>
      <c r="E147" s="30" t="n"/>
      <c r="F147" s="30" t="n"/>
      <c r="G147" s="30">
        <f>IFERROR(VLOOKUP($A157&amp;"_"&amp;$B157,Results_Deltas!$A$2:$P$15000,5,FALSE),"")</f>
        <v/>
      </c>
      <c r="H147" s="30">
        <f>IFERROR(VLOOKUP($A157,Results_30d_Deltas!$A$2:$H$5000,7,FALSE)-E156,"")</f>
        <v/>
      </c>
      <c r="I147" s="30">
        <f>IFERROR(VLOOKUP($A157,Results_30d_Deltas!$A$2:$H$5000,6,FALSE),"")</f>
        <v/>
      </c>
      <c r="J147" s="30" t="n"/>
      <c r="K147" s="30" t="n"/>
      <c r="L147" s="30" t="inlineStr">
        <is>
          <t>YES</t>
        </is>
      </c>
      <c r="M147" s="33" t="n">
        <v>-2.403315509678378</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4" t="n"/>
      <c r="AW147" s="34" t="n"/>
      <c r="AX147" s="34" t="n"/>
      <c r="AY147" s="34" t="n"/>
      <c r="AZ147" s="34"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ez_manage.py:3500 top()</t>
        </is>
      </c>
      <c r="IL147" s="30" t="inlineStr">
        <is>
          <t>v12_quick_engine.py:2235 x2</t>
        </is>
      </c>
      <c r="IM147" s="30" t="n"/>
    </row>
    <row r="148" ht="10.5" customHeight="1" s="67">
      <c r="A148" s="30" t="inlineStr">
        <is>
          <t>STDEV_BREAKOUT_PCTB_LONG</t>
        </is>
      </c>
      <c r="B148" s="72" t="inlineStr">
        <is>
          <t>0</t>
        </is>
      </c>
      <c r="C148" s="30" t="n"/>
      <c r="D148" s="30" t="n"/>
      <c r="E148" s="30" t="n"/>
      <c r="F148" s="30" t="n"/>
      <c r="G148" s="30">
        <f>IFERROR(VLOOKUP($A182&amp;"_"&amp;$B182,Results_Deltas!$A$2:$P$15000,5,FALSE),"")</f>
        <v/>
      </c>
      <c r="H148" s="30">
        <f>IFERROR(VLOOKUP($A182,Results_30d_Deltas!$A$2:$H$5000,7,FALSE)-E181,"")</f>
        <v/>
      </c>
      <c r="I148" s="30">
        <f>IFERROR(VLOOKUP($A182,Results_30d_Deltas!$A$2:$H$5000,6,FALSE),"")</f>
        <v/>
      </c>
      <c r="J148" s="30" t="n"/>
      <c r="K148" s="30" t="n"/>
      <c r="L148" s="30" t="inlineStr">
        <is>
          <t>NO</t>
        </is>
      </c>
      <c r="M148" s="33" t="n">
        <v>-2.379592755926248</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4" t="n"/>
      <c r="AR148" s="34" t="n"/>
      <c r="AS148" s="34" t="n"/>
      <c r="AT148" s="34" t="n"/>
      <c r="AU148" s="34"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4" t="n"/>
      <c r="BQ148" s="34" t="n"/>
      <c r="BR148" s="34" t="n"/>
      <c r="BS148" s="34" t="n"/>
      <c r="BT148" s="34"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4" t="n"/>
      <c r="CZ148" s="34" t="n"/>
      <c r="DA148" s="34" t="n"/>
      <c r="DB148" s="34" t="n"/>
      <c r="DC148" s="34"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4" t="n"/>
      <c r="GA148" s="34" t="n"/>
      <c r="GB148" s="34" t="n"/>
      <c r="GC148" s="34" t="n"/>
      <c r="GD148" s="34"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ez_manage.py:4044 top()</t>
        </is>
      </c>
      <c r="IL148" s="30" t="inlineStr">
        <is>
          <t>v12_quick_engine.py:3280 x3</t>
        </is>
      </c>
      <c r="IM148" s="30" t="n"/>
    </row>
    <row r="149" ht="10.5" customHeight="1" s="67">
      <c r="A149" s="30" t="inlineStr">
        <is>
          <t>STDEV_BREAKOUT_PCTB_SHORT</t>
        </is>
      </c>
      <c r="B149" s="72" t="inlineStr">
        <is>
          <t>0</t>
        </is>
      </c>
      <c r="C149" s="30" t="n"/>
      <c r="D149" s="30" t="n"/>
      <c r="E149" s="30" t="n"/>
      <c r="F149" s="30" t="n"/>
      <c r="G149" s="30">
        <f>IFERROR(VLOOKUP($A183&amp;"_"&amp;$B183,Results_Deltas!$A$2:$P$15000,5,FALSE),"")</f>
        <v/>
      </c>
      <c r="H149" s="30">
        <f>IFERROR(VLOOKUP($A183,Results_30d_Deltas!$A$2:$H$5000,7,FALSE)-E182,"")</f>
        <v/>
      </c>
      <c r="I149" s="30">
        <f>IFERROR(VLOOKUP($A183,Results_30d_Deltas!$A$2:$H$5000,6,FALSE),"")</f>
        <v/>
      </c>
      <c r="J149" s="30" t="n"/>
      <c r="K149" s="30" t="n"/>
      <c r="L149" s="30" t="inlineStr">
        <is>
          <t>NO</t>
        </is>
      </c>
      <c r="M149" s="33" t="n">
        <v>-2.379592755926248</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4" t="n"/>
      <c r="AR149" s="34" t="n"/>
      <c r="AS149" s="34" t="n"/>
      <c r="AT149" s="34" t="n"/>
      <c r="AU149" s="34"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4" t="n"/>
      <c r="BQ149" s="34" t="n"/>
      <c r="BR149" s="34" t="n"/>
      <c r="BS149" s="34" t="n"/>
      <c r="BT149" s="34"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4" t="n"/>
      <c r="CZ149" s="34" t="n"/>
      <c r="DA149" s="34" t="n"/>
      <c r="DB149" s="34" t="n"/>
      <c r="DC149" s="34"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4" t="n"/>
      <c r="GA149" s="34" t="n"/>
      <c r="GB149" s="34" t="n"/>
      <c r="GC149" s="34" t="n"/>
      <c r="GD149" s="34"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ez_manage.py:4045 top()</t>
        </is>
      </c>
      <c r="IL149" s="30" t="inlineStr">
        <is>
          <t>v12_quick_engine.py:3281 x3</t>
        </is>
      </c>
      <c r="IM149" s="30" t="n"/>
    </row>
    <row r="150" ht="10.5" customHeight="1" s="67">
      <c r="A150" s="30" t="inlineStr">
        <is>
          <t>PARTIAL_EXIT_FRAC</t>
        </is>
      </c>
      <c r="B150" s="72" t="inlineStr">
        <is>
          <t>0</t>
        </is>
      </c>
      <c r="C150" s="30" t="n"/>
      <c r="D150" s="30" t="n"/>
      <c r="E150" s="30" t="n"/>
      <c r="F150" s="30" t="n"/>
      <c r="G150" s="30">
        <f>IFERROR(VLOOKUP($A160&amp;"_"&amp;$B160,Results_Deltas!$A$2:$P$15000,5,FALSE),"")</f>
        <v/>
      </c>
      <c r="H150" s="30">
        <f>IFERROR(VLOOKUP($A160,Results_30d_Deltas!$A$2:$H$5000,7,FALSE)-E159,"")</f>
        <v/>
      </c>
      <c r="I150" s="30">
        <f>IFERROR(VLOOKUP($A160,Results_30d_Deltas!$A$2:$H$5000,6,FALSE),"")</f>
        <v/>
      </c>
      <c r="J150" s="30" t="n"/>
      <c r="K150" s="30" t="n"/>
      <c r="L150" s="30" t="inlineStr">
        <is>
          <t>NO</t>
        </is>
      </c>
      <c r="M150" s="33" t="n">
        <v>-2.294072702887027</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4" t="n"/>
      <c r="HO150" s="34" t="n"/>
      <c r="HP150" s="34" t="n"/>
      <c r="HQ150" s="34" t="n"/>
      <c r="HR150" s="34"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ez_manage.py:6038 top()</t>
        </is>
      </c>
      <c r="IL150" s="30" t="inlineStr">
        <is>
          <t>v12_quick_engine.py:4280 x2</t>
        </is>
      </c>
      <c r="IM150" s="30" t="n"/>
    </row>
    <row r="151" ht="10.5" customHeight="1" s="67">
      <c r="A151" s="30" t="inlineStr">
        <is>
          <t>E_1_EXIT_DELTA_THR</t>
        </is>
      </c>
      <c r="B151" s="72" t="inlineStr">
        <is>
          <t>0</t>
        </is>
      </c>
      <c r="C151" s="30" t="n"/>
      <c r="D151" s="30" t="n"/>
      <c r="E151" s="30" t="n"/>
      <c r="F151" s="30" t="n"/>
      <c r="G151" s="30">
        <f>IFERROR(VLOOKUP($A161&amp;"_"&amp;$B161,Results_Deltas!$A$2:$P$15000,5,FALSE),"")</f>
        <v/>
      </c>
      <c r="H151" s="30">
        <f>IFERROR(VLOOKUP($A161,Results_30d_Deltas!$A$2:$H$5000,7,FALSE)-E160,"")</f>
        <v/>
      </c>
      <c r="I151" s="30">
        <f>IFERROR(VLOOKUP($A161,Results_30d_Deltas!$A$2:$H$5000,6,FALSE),"")</f>
        <v/>
      </c>
      <c r="J151" s="30" t="n"/>
      <c r="K151" s="30" t="n"/>
      <c r="L151" s="30" t="inlineStr">
        <is>
          <t>NO</t>
        </is>
      </c>
      <c r="M151" s="33" t="n">
        <v>-2.195471645984646</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4" t="n"/>
      <c r="CA151" s="34" t="n"/>
      <c r="CB151" s="34" t="n"/>
      <c r="CC151" s="34" t="n"/>
      <c r="CD151" s="34"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ez_manage.py:4698 top()</t>
        </is>
      </c>
      <c r="IL151" s="30" t="inlineStr">
        <is>
          <t>v12_quick_engine.py:1817 x9</t>
        </is>
      </c>
      <c r="IM151" s="30" t="n"/>
    </row>
    <row r="152" ht="10.5" customHeight="1" s="67">
      <c r="A152" s="31" t="inlineStr">
        <is>
          <t>STDEV_BREAKOUT_ENABLED</t>
        </is>
      </c>
      <c r="B152" s="72" t="inlineStr">
        <is>
          <t>False</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YES</t>
        </is>
      </c>
      <c r="M152" s="33" t="n">
        <v>-1.66006576333142</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4" t="n"/>
      <c r="HY152" s="34" t="n"/>
      <c r="HZ152" s="34" t="n"/>
      <c r="IA152" s="34" t="n"/>
      <c r="IB152" s="34" t="n"/>
      <c r="IC152" s="34" t="n"/>
      <c r="ID152" s="34" t="n"/>
      <c r="IE152" s="34" t="n"/>
      <c r="IF152" s="34" t="n"/>
      <c r="IG152" s="34" t="n"/>
      <c r="IH152" s="34" t="n"/>
      <c r="II152" s="34" t="n"/>
      <c r="IJ152" s="30" t="n"/>
      <c r="IK152" s="30" t="inlineStr">
        <is>
          <t>ez_manage.py:4039 top()</t>
        </is>
      </c>
      <c r="IL152" s="30" t="inlineStr">
        <is>
          <t>v12_quick_engine.py:3275 x6</t>
        </is>
      </c>
      <c r="IM152" s="30" t="n"/>
    </row>
    <row r="153" ht="10.5" customHeight="1" s="67">
      <c r="A153" s="30" t="inlineStr">
        <is>
          <t>MACD_ZERO_CROSS_TF</t>
        </is>
      </c>
      <c r="B153" s="72" t="inlineStr">
        <is>
          <t>15m</t>
        </is>
      </c>
      <c r="C153" s="30" t="n"/>
      <c r="D153" s="30" t="n"/>
      <c r="E153" s="30" t="n"/>
      <c r="F153" s="30" t="n"/>
      <c r="G153" s="30">
        <f>IFERROR(VLOOKUP($A163&amp;"_"&amp;$B163,Results_Deltas!$A$2:$P$15000,5,FALSE),"")</f>
        <v/>
      </c>
      <c r="H153" s="30">
        <f>IFERROR(VLOOKUP($A163,Results_30d_Deltas!$A$2:$H$5000,7,FALSE)-E162,"")</f>
        <v/>
      </c>
      <c r="I153" s="30">
        <f>IFERROR(VLOOKUP($A163,Results_30d_Deltas!$A$2:$H$5000,6,FALSE),"")</f>
        <v/>
      </c>
      <c r="J153" s="30" t="n"/>
      <c r="K153" s="30" t="n"/>
      <c r="L153" s="30" t="inlineStr">
        <is>
          <t>NO</t>
        </is>
      </c>
      <c r="M153" s="33" t="n">
        <v>-1.237532386510743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4" t="n"/>
      <c r="AW153" s="34" t="n"/>
      <c r="AX153" s="34" t="n"/>
      <c r="AY153" s="34" t="n"/>
      <c r="AZ153" s="34"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ez_manage.py:3501 top()</t>
        </is>
      </c>
      <c r="IL153" s="30" t="inlineStr">
        <is>
          <t>v12_quick_engine.py:2236 x2</t>
        </is>
      </c>
      <c r="IM153" s="30" t="n"/>
    </row>
    <row r="154" ht="10.5" customHeight="1" s="67">
      <c r="A154" s="30" t="inlineStr">
        <is>
          <t>WT_DIV_ENTRY_GATE_ENABLED</t>
        </is>
      </c>
      <c r="B154" s="72" t="inlineStr">
        <is>
          <t>False</t>
        </is>
      </c>
      <c r="C154" s="30" t="n"/>
      <c r="D154" s="30" t="n"/>
      <c r="E154" s="30" t="n"/>
      <c r="F154" s="30" t="n"/>
      <c r="G154" s="30">
        <f>IFERROR(VLOOKUP($A200&amp;"_"&amp;$B200,Results_Deltas!$A$2:$P$15000,5,FALSE),"")</f>
        <v/>
      </c>
      <c r="H154" s="30">
        <f>IFERROR(VLOOKUP($A200,Results_30d_Deltas!$A$2:$H$5000,7,FALSE)-E199,"")</f>
        <v/>
      </c>
      <c r="I154" s="30">
        <f>IFERROR(VLOOKUP($A200,Results_30d_Deltas!$A$2:$H$5000,6,FALSE),"")</f>
        <v/>
      </c>
      <c r="J154" s="30" t="n"/>
      <c r="K154" s="30" t="n"/>
      <c r="L154" s="30" t="inlineStr">
        <is>
          <t>NO</t>
        </is>
      </c>
      <c r="M154" s="33" t="n">
        <v>-1.202760511694317</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4" t="n"/>
      <c r="FJ154" s="34" t="n"/>
      <c r="FK154" s="34" t="n"/>
      <c r="FL154" s="34" t="n"/>
      <c r="FM154" s="34"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4" t="n"/>
      <c r="HY154" s="34" t="n"/>
      <c r="HZ154" s="34" t="n"/>
      <c r="IA154" s="34" t="n"/>
      <c r="IB154" s="34" t="n"/>
      <c r="IC154" s="34" t="n"/>
      <c r="ID154" s="34" t="n"/>
      <c r="IE154" s="34" t="n"/>
      <c r="IF154" s="34" t="n"/>
      <c r="IG154" s="34" t="n"/>
      <c r="IH154" s="34" t="n"/>
      <c r="II154" s="34" t="n"/>
      <c r="IJ154" s="30" t="n"/>
      <c r="IK154" s="30" t="inlineStr">
        <is>
          <t>ez_manage.py:5913 top()</t>
        </is>
      </c>
      <c r="IL154" s="30" t="inlineStr">
        <is>
          <t>v12_quick_engine.py:3743 x2</t>
        </is>
      </c>
      <c r="IM154" s="30" t="n"/>
    </row>
    <row r="155" ht="10.5" customHeight="1" s="67">
      <c r="A155" s="30" t="inlineStr">
        <is>
          <t>DC_BREAKOUT_TF</t>
        </is>
      </c>
      <c r="B155" s="72" t="inlineStr">
        <is>
          <t>15m</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NO</t>
        </is>
      </c>
      <c r="M155" s="33" t="n">
        <v>-1.144552193698301</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ez_manage.py:3078 top()</t>
        </is>
      </c>
      <c r="IL155" s="30" t="inlineStr">
        <is>
          <t>v12_quick_engine.py:1518 x5</t>
        </is>
      </c>
      <c r="IM155" s="30" t="n"/>
    </row>
    <row r="156" ht="10.5" customHeight="1" s="67">
      <c r="A156" s="31" t="inlineStr">
        <is>
          <t>REENTRY2_STOCH_CROSS_ENABLED</t>
        </is>
      </c>
      <c r="B156" s="72" t="inlineStr">
        <is>
          <t>False</t>
        </is>
      </c>
      <c r="C156" s="30" t="n"/>
      <c r="D156" s="30" t="n"/>
      <c r="E156" s="30" t="n"/>
      <c r="F156" s="30" t="n"/>
      <c r="G156" s="30">
        <f>IFERROR(VLOOKUP($A166&amp;"_"&amp;$B166,Results_Deltas!$A$2:$P$15000,5,FALSE),"")</f>
        <v/>
      </c>
      <c r="H156" s="30">
        <f>IFERROR(VLOOKUP($A166,Results_30d_Deltas!$A$2:$H$5000,7,FALSE)-E165,"")</f>
        <v/>
      </c>
      <c r="I156" s="30">
        <f>IFERROR(VLOOKUP($A166,Results_30d_Deltas!$A$2:$H$5000,6,FALSE),"")</f>
        <v/>
      </c>
      <c r="J156" s="30" t="n"/>
      <c r="K156" s="30" t="n"/>
      <c r="L156" s="30" t="inlineStr">
        <is>
          <t>YES</t>
        </is>
      </c>
      <c r="M156" s="33" t="n">
        <v>-0.5738018697508701</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4" t="n"/>
      <c r="AW156" s="34" t="n"/>
      <c r="AX156" s="34" t="n"/>
      <c r="AY156" s="34" t="n"/>
      <c r="AZ156" s="34"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4" t="n"/>
      <c r="HY156" s="34" t="n"/>
      <c r="HZ156" s="34" t="n"/>
      <c r="IA156" s="34" t="n"/>
      <c r="IB156" s="34" t="n"/>
      <c r="IC156" s="34" t="n"/>
      <c r="ID156" s="34" t="n"/>
      <c r="IE156" s="34" t="n"/>
      <c r="IF156" s="34" t="n"/>
      <c r="IG156" s="34" t="n"/>
      <c r="IH156" s="34" t="n"/>
      <c r="II156" s="34" t="n"/>
      <c r="IJ156" s="30" t="n"/>
      <c r="IK156" s="30" t="inlineStr">
        <is>
          <t>ez_manage.py:5285 top()</t>
        </is>
      </c>
      <c r="IL156" s="30" t="inlineStr">
        <is>
          <t>v12_quick_engine.py:2842 x10</t>
        </is>
      </c>
      <c r="IM156" s="30" t="n"/>
    </row>
    <row r="157" ht="10.5" customHeight="1" s="67">
      <c r="A157" s="31" t="inlineStr">
        <is>
          <t>HAIKU_ENTRY_GATE_ENABLED</t>
        </is>
      </c>
      <c r="B157" s="72" t="inlineStr">
        <is>
          <t>False</t>
        </is>
      </c>
      <c r="C157" s="30" t="n"/>
      <c r="D157" s="30" t="n"/>
      <c r="E157" s="30" t="n"/>
      <c r="F157" s="30" t="n"/>
      <c r="G157" s="30">
        <f>IFERROR(VLOOKUP($A167&amp;"_"&amp;$B167,Results_Deltas!$A$2:$P$15000,5,FALSE),"")</f>
        <v/>
      </c>
      <c r="H157" s="30">
        <f>IFERROR(VLOOKUP($A167,Results_30d_Deltas!$A$2:$H$5000,7,FALSE)-E166,"")</f>
        <v/>
      </c>
      <c r="I157" s="30">
        <f>IFERROR(VLOOKUP($A167,Results_30d_Deltas!$A$2:$H$5000,6,FALSE),"")</f>
        <v/>
      </c>
      <c r="J157" s="30" t="n"/>
      <c r="K157" s="30" t="n"/>
      <c r="L157" s="30" t="inlineStr">
        <is>
          <t>YES</t>
        </is>
      </c>
      <c r="M157" s="33" t="n">
        <v>-0.5378192659529047</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4" t="n"/>
      <c r="FC157" s="34" t="n"/>
      <c r="FD157" s="34" t="n"/>
      <c r="FE157" s="34" t="n"/>
      <c r="FF157" s="34" t="n"/>
      <c r="FG157" s="33" t="n"/>
      <c r="FH157" s="33" t="n"/>
      <c r="FI157" s="34" t="n"/>
      <c r="FJ157" s="34" t="n"/>
      <c r="FK157" s="34" t="n"/>
      <c r="FL157" s="34" t="n"/>
      <c r="FM157" s="34"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4" t="n"/>
      <c r="HY157" s="34" t="n"/>
      <c r="HZ157" s="34" t="n"/>
      <c r="IA157" s="34" t="n"/>
      <c r="IB157" s="34" t="n"/>
      <c r="IC157" s="34" t="n"/>
      <c r="ID157" s="34" t="n"/>
      <c r="IE157" s="34" t="n"/>
      <c r="IF157" s="34" t="n"/>
      <c r="IG157" s="34" t="n"/>
      <c r="IH157" s="34" t="n"/>
      <c r="II157" s="34" t="n"/>
      <c r="IJ157" s="30" t="n"/>
      <c r="IK157" s="30" t="inlineStr">
        <is>
          <t>ez_manage.py:6007 top()</t>
        </is>
      </c>
      <c r="IL157" s="30" t="inlineStr">
        <is>
          <t>v12_quick_engine.py:4265 x2</t>
        </is>
      </c>
      <c r="IM157" s="30" t="n"/>
    </row>
    <row r="158" ht="10.5" customHeight="1" s="67">
      <c r="A158" s="31" t="inlineStr">
        <is>
          <t>MACD_ZERO_CROSS_ENABLED</t>
        </is>
      </c>
      <c r="B158" s="72" t="inlineStr">
        <is>
          <t>False</t>
        </is>
      </c>
      <c r="C158" s="30" t="n"/>
      <c r="D158" s="30" t="n"/>
      <c r="E158" s="30" t="n"/>
      <c r="F158" s="30" t="n"/>
      <c r="G158" s="30">
        <f>IFERROR(VLOOKUP($A168&amp;"_"&amp;$B168,Results_Deltas!$A$2:$P$15000,5,FALSE),"")</f>
        <v/>
      </c>
      <c r="H158" s="30">
        <f>IFERROR(VLOOKUP($A168,Results_30d_Deltas!$A$2:$H$5000,7,FALSE)-E167,"")</f>
        <v/>
      </c>
      <c r="I158" s="30">
        <f>IFERROR(VLOOKUP($A168,Results_30d_Deltas!$A$2:$H$5000,6,FALSE),"")</f>
        <v/>
      </c>
      <c r="J158" s="30" t="n"/>
      <c r="K158" s="30" t="n"/>
      <c r="L158" s="30" t="inlineStr">
        <is>
          <t>YES</t>
        </is>
      </c>
      <c r="M158" s="33" t="n">
        <v>-0.5315567042765996</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4" t="n"/>
      <c r="AW158" s="34" t="n"/>
      <c r="AX158" s="34" t="n"/>
      <c r="AY158" s="34" t="n"/>
      <c r="AZ158" s="34"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4" t="n"/>
      <c r="HY158" s="34" t="n"/>
      <c r="HZ158" s="34" t="n"/>
      <c r="IA158" s="34" t="n"/>
      <c r="IB158" s="34" t="n"/>
      <c r="IC158" s="34" t="n"/>
      <c r="ID158" s="34" t="n"/>
      <c r="IE158" s="34" t="n"/>
      <c r="IF158" s="34" t="n"/>
      <c r="IG158" s="34" t="n"/>
      <c r="IH158" s="34" t="n"/>
      <c r="II158" s="34" t="n"/>
      <c r="IJ158" s="30" t="n"/>
      <c r="IK158" s="30" t="inlineStr">
        <is>
          <t>ez_manage.py:3499 top()</t>
        </is>
      </c>
      <c r="IL158" s="30" t="inlineStr">
        <is>
          <t>v12_quick_engine.py:2234 x2</t>
        </is>
      </c>
      <c r="IM158" s="30" t="n"/>
    </row>
    <row r="159" ht="10.5" customHeight="1" s="67">
      <c r="A159" s="31" t="inlineStr">
        <is>
          <t>HTF_GATE_SIGNALS_SMA200D</t>
        </is>
      </c>
      <c r="B159" s="72" t="inlineStr">
        <is>
          <t>True</t>
        </is>
      </c>
      <c r="C159" s="30" t="n"/>
      <c r="D159" s="30" t="n"/>
      <c r="E159" s="30" t="n"/>
      <c r="F159" s="30" t="n"/>
      <c r="G159" s="30">
        <f>IFERROR(VLOOKUP($A169&amp;"_"&amp;$B169,Results_Deltas!$A$2:$P$15000,5,FALSE),"")</f>
        <v/>
      </c>
      <c r="H159" s="30">
        <f>IFERROR(VLOOKUP($A169,Results_30d_Deltas!$A$2:$H$5000,7,FALSE)-E168,"")</f>
        <v/>
      </c>
      <c r="I159" s="30">
        <f>IFERROR(VLOOKUP($A169,Results_30d_Deltas!$A$2:$H$5000,6,FALSE),"")</f>
        <v/>
      </c>
      <c r="J159" s="30" t="n"/>
      <c r="K159" s="30" t="n"/>
      <c r="L159" s="30" t="inlineStr">
        <is>
          <t>YES</t>
        </is>
      </c>
      <c r="M159" s="33" t="n">
        <v>-0.5135510890864887</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4" t="n"/>
      <c r="FO159" s="34" t="n"/>
      <c r="FP159" s="34" t="n"/>
      <c r="FQ159" s="34" t="n"/>
      <c r="FR159" s="34"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ez_manage.py:4881 top()</t>
        </is>
      </c>
      <c r="IL159" s="30" t="inlineStr">
        <is>
          <t>v12_quick_engine.py:2057 x7</t>
        </is>
      </c>
      <c r="IM159" s="30" t="n"/>
    </row>
    <row r="160" ht="10.5" customHeight="1" s="67">
      <c r="A160" s="31" t="inlineStr">
        <is>
          <t>ENTRY_PRIMARY_TF</t>
        </is>
      </c>
      <c r="B160" s="72" t="inlineStr">
        <is>
          <t>4h</t>
        </is>
      </c>
      <c r="C160" s="30" t="n"/>
      <c r="D160" s="30" t="n"/>
      <c r="E160" s="30" t="n"/>
      <c r="F160" s="30" t="n"/>
      <c r="G160" s="30">
        <f>IFERROR(VLOOKUP($A170&amp;"_"&amp;$B170,Results_Deltas!$A$2:$P$15000,5,FALSE),"")</f>
        <v/>
      </c>
      <c r="H160" s="30">
        <f>IFERROR(VLOOKUP($A170,Results_30d_Deltas!$A$2:$H$5000,7,FALSE)-E169,"")</f>
        <v/>
      </c>
      <c r="I160" s="30">
        <f>IFERROR(VLOOKUP($A170,Results_30d_Deltas!$A$2:$H$5000,6,FALSE),"")</f>
        <v/>
      </c>
      <c r="J160" s="30" t="n"/>
      <c r="K160" s="30" t="n"/>
      <c r="L160" s="30" t="inlineStr">
        <is>
          <t>YES</t>
        </is>
      </c>
      <c r="M160" s="33" t="n">
        <v>-0.5094652187942902</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4" t="n"/>
      <c r="FJ160" s="34" t="n"/>
      <c r="FK160" s="34" t="n"/>
      <c r="FL160" s="34" t="n"/>
      <c r="FM160" s="34"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ez_manage.py:3216 top()</t>
        </is>
      </c>
      <c r="IL160" s="30" t="inlineStr">
        <is>
          <t>v12_quick_engine.py:1728 x4</t>
        </is>
      </c>
      <c r="IM160" s="30" t="n"/>
    </row>
    <row r="161" ht="10.5" customHeight="1" s="67">
      <c r="A161" s="31" t="inlineStr">
        <is>
          <t>V8_ENTRY_ENGINE_WT_ENABLED</t>
        </is>
      </c>
      <c r="B161" s="72" t="inlineStr">
        <is>
          <t>True</t>
        </is>
      </c>
      <c r="C161" s="30" t="n"/>
      <c r="D161" s="30" t="n"/>
      <c r="E161" s="30" t="n"/>
      <c r="F161" s="30" t="n"/>
      <c r="G161" s="30">
        <f>IFERROR(VLOOKUP($A207&amp;"_"&amp;$B207,Results_Deltas!$A$2:$P$15000,5,FALSE),"")</f>
        <v/>
      </c>
      <c r="H161" s="30">
        <f>IFERROR(VLOOKUP($A207,Results_30d_Deltas!$A$2:$H$5000,7,FALSE)-E206,"")</f>
        <v/>
      </c>
      <c r="I161" s="30">
        <f>IFERROR(VLOOKUP($A207,Results_30d_Deltas!$A$2:$H$5000,6,FALSE),"")</f>
        <v/>
      </c>
      <c r="J161" s="30" t="n"/>
      <c r="K161" s="30" t="n"/>
      <c r="L161" s="30" t="inlineStr">
        <is>
          <t>NO</t>
        </is>
      </c>
      <c r="M161" s="33" t="n">
        <v>-0.4616453393866953</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4" t="n"/>
      <c r="CA161" s="34" t="n"/>
      <c r="CB161" s="34" t="n"/>
      <c r="CC161" s="34" t="n"/>
      <c r="CD161" s="34"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4" t="n"/>
      <c r="FJ161" s="34" t="n"/>
      <c r="FK161" s="34" t="n"/>
      <c r="FL161" s="34" t="n"/>
      <c r="FM161" s="34"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4" t="n"/>
      <c r="HY161" s="34" t="n"/>
      <c r="HZ161" s="34" t="n"/>
      <c r="IA161" s="34" t="n"/>
      <c r="IB161" s="34" t="n"/>
      <c r="IC161" s="34" t="n"/>
      <c r="ID161" s="34" t="n"/>
      <c r="IE161" s="34" t="n"/>
      <c r="IF161" s="34" t="n"/>
      <c r="IG161" s="34" t="n"/>
      <c r="IH161" s="34" t="n"/>
      <c r="II161" s="34" t="n"/>
      <c r="IJ161" s="30" t="n"/>
      <c r="IK161" s="30" t="inlineStr">
        <is>
          <t>ez_manage.py:6074 top()</t>
        </is>
      </c>
      <c r="IL161" s="30" t="inlineStr">
        <is>
          <t>v12_quick_engine.py:4286 x4</t>
        </is>
      </c>
      <c r="IM161" s="30" t="n"/>
    </row>
    <row r="162" ht="10.5" customHeight="1" s="67">
      <c r="A162" s="31" t="inlineStr">
        <is>
          <t>V8_ENTRY_ENGINE_DC_ENABLED</t>
        </is>
      </c>
      <c r="B162" s="72" t="inlineStr">
        <is>
          <t>True</t>
        </is>
      </c>
      <c r="C162" s="30" t="n"/>
      <c r="D162" s="30" t="n"/>
      <c r="E162" s="30" t="n"/>
      <c r="F162" s="30" t="n"/>
      <c r="G162" s="30">
        <f>IFERROR(VLOOKUP($A208&amp;"_"&amp;$B208,Results_Deltas!$A$2:$P$15000,5,FALSE),"")</f>
        <v/>
      </c>
      <c r="H162" s="30">
        <f>IFERROR(VLOOKUP($A208,Results_30d_Deltas!$A$2:$H$5000,7,FALSE)-E207,"")</f>
        <v/>
      </c>
      <c r="I162" s="30">
        <f>IFERROR(VLOOKUP($A208,Results_30d_Deltas!$A$2:$H$5000,6,FALSE),"")</f>
        <v/>
      </c>
      <c r="J162" s="30" t="n"/>
      <c r="K162" s="30" t="n"/>
      <c r="L162" s="30" t="inlineStr">
        <is>
          <t>YES</t>
        </is>
      </c>
      <c r="M162" s="33" t="n">
        <v>-0.4483475622645071</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4" t="n"/>
      <c r="CA162" s="34" t="n"/>
      <c r="CB162" s="34" t="n"/>
      <c r="CC162" s="34" t="n"/>
      <c r="CD162" s="34"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30" t="n"/>
      <c r="IK162" s="30" t="inlineStr">
        <is>
          <t>ez_manage.py:6073 top()</t>
        </is>
      </c>
      <c r="IL162" s="30" t="inlineStr">
        <is>
          <t>v12_quick_engine.py:4285 x4</t>
        </is>
      </c>
      <c r="IM162" s="30" t="n"/>
    </row>
    <row r="163" ht="10.5" customHeight="1" s="67">
      <c r="A163" s="31" t="inlineStr">
        <is>
          <t>STOCH_CROSS_ENTRY_TRADIER</t>
        </is>
      </c>
      <c r="B163" s="72" t="inlineStr">
        <is>
          <t>True</t>
        </is>
      </c>
      <c r="C163" s="30" t="n"/>
      <c r="D163" s="30" t="n"/>
      <c r="E163" s="30" t="n"/>
      <c r="F163" s="30" t="n"/>
      <c r="G163" s="30">
        <f>IFERROR(VLOOKUP($A197&amp;"_"&amp;$B197,Results_Deltas!$A$2:$P$15000,5,FALSE),"")</f>
        <v/>
      </c>
      <c r="H163" s="30">
        <f>IFERROR(VLOOKUP($A197,Results_30d_Deltas!$A$2:$H$5000,7,FALSE)-E196,"")</f>
        <v/>
      </c>
      <c r="I163" s="30">
        <f>IFERROR(VLOOKUP($A197,Results_30d_Deltas!$A$2:$H$5000,6,FALSE),"")</f>
        <v/>
      </c>
      <c r="J163" s="30" t="n"/>
      <c r="K163" s="30" t="n"/>
      <c r="L163" s="30" t="inlineStr">
        <is>
          <t>NO</t>
        </is>
      </c>
      <c r="M163" s="33" t="n">
        <v>-0.4447475323124776</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ez_manage.py:5661 top()</t>
        </is>
      </c>
      <c r="IL163" s="30" t="inlineStr">
        <is>
          <t>v12_quick_engine.py:3305 x8</t>
        </is>
      </c>
      <c r="IM163" s="30" t="n"/>
    </row>
    <row r="164" ht="10.5" customHeight="1" s="67">
      <c r="A164" s="31" t="inlineStr">
        <is>
          <t>WT_15M_CROSS_ENTRY_ENABLED</t>
        </is>
      </c>
      <c r="B164" s="72" t="inlineStr">
        <is>
          <t>False</t>
        </is>
      </c>
      <c r="C164" s="30" t="n"/>
      <c r="D164" s="30" t="n"/>
      <c r="E164" s="30" t="n"/>
      <c r="F164" s="30" t="n"/>
      <c r="G164" s="30">
        <f>IFERROR(VLOOKUP($A210&amp;"_"&amp;$B210,Results_Deltas!$A$2:$P$15000,5,FALSE),"")</f>
        <v/>
      </c>
      <c r="H164" s="30">
        <f>IFERROR(VLOOKUP($A210,Results_30d_Deltas!$A$2:$H$5000,7,FALSE)-E209,"")</f>
        <v/>
      </c>
      <c r="I164" s="30">
        <f>IFERROR(VLOOKUP($A210,Results_30d_Deltas!$A$2:$H$5000,6,FALSE),"")</f>
        <v/>
      </c>
      <c r="J164" s="30" t="n"/>
      <c r="K164" s="30" t="n"/>
      <c r="L164" s="30" t="inlineStr">
        <is>
          <t>NO</t>
        </is>
      </c>
      <c r="M164" s="33" t="n">
        <v>-0.4447475323124776</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4" t="n"/>
      <c r="AW164" s="34" t="n"/>
      <c r="AX164" s="34" t="n"/>
      <c r="AY164" s="34" t="n"/>
      <c r="AZ164" s="34"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30" t="n"/>
      <c r="IK164" s="30" t="inlineStr">
        <is>
          <t>ez_manage.py:6077 top()</t>
        </is>
      </c>
      <c r="IL164" s="30" t="inlineStr">
        <is>
          <t>v12_quick_engine.py:4289 x4</t>
        </is>
      </c>
      <c r="IM164" s="30" t="n"/>
    </row>
    <row r="165" ht="10.5" customHeight="1" s="67">
      <c r="A165" s="31" t="inlineStr">
        <is>
          <t>REVERSE_ON_EXIT_ENABLED</t>
        </is>
      </c>
      <c r="B165" s="72" t="inlineStr">
        <is>
          <t>False</t>
        </is>
      </c>
      <c r="C165" s="30" t="n"/>
      <c r="D165" s="30" t="n"/>
      <c r="E165" s="30" t="n"/>
      <c r="F165" s="30" t="n"/>
      <c r="G165" s="30">
        <f>IFERROR(VLOOKUP($A175&amp;"_"&amp;$B175,Results_Deltas!$A$2:$P$15000,5,FALSE),"")</f>
        <v/>
      </c>
      <c r="H165" s="30">
        <f>IFERROR(VLOOKUP($A175,Results_30d_Deltas!$A$2:$H$5000,7,FALSE)-E174,"")</f>
        <v/>
      </c>
      <c r="I165" s="30">
        <f>IFERROR(VLOOKUP($A175,Results_30d_Deltas!$A$2:$H$5000,6,FALSE),"")</f>
        <v/>
      </c>
      <c r="J165" s="30" t="n"/>
      <c r="K165" s="30" t="n"/>
      <c r="L165" s="30" t="inlineStr">
        <is>
          <t>YES</t>
        </is>
      </c>
      <c r="M165" s="33" t="n">
        <v>-0.3949269625441762</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ez_manage.py:1219 top()</t>
        </is>
      </c>
      <c r="IL165" s="30" t="inlineStr">
        <is>
          <t>v12_quick_engine.py:1420 x3</t>
        </is>
      </c>
      <c r="IM165" s="30" t="n"/>
    </row>
    <row r="166" ht="10.5" customHeight="1" s="67">
      <c r="A166" s="31" t="inlineStr">
        <is>
          <t>RZ_BREAKOUT_ENTRY_ENABLED</t>
        </is>
      </c>
      <c r="B166" s="72" t="inlineStr">
        <is>
          <t>False</t>
        </is>
      </c>
      <c r="C166" s="30" t="n"/>
      <c r="D166" s="30" t="n"/>
      <c r="E166" s="30" t="n"/>
      <c r="F166" s="30" t="n"/>
      <c r="G166" s="30">
        <f>IFERROR(VLOOKUP($A168&amp;"_"&amp;$B168,Results_Deltas!$A$2:$P$15000,5,FALSE),"")</f>
        <v/>
      </c>
      <c r="H166" s="30">
        <f>IFERROR(VLOOKUP($A168,Results_30d_Deltas!$A$2:$H$5000,7,FALSE)-E167,"")</f>
        <v/>
      </c>
      <c r="I166" s="30">
        <f>IFERROR(VLOOKUP($A168,Results_30d_Deltas!$A$2:$H$5000,6,FALSE),"")</f>
        <v/>
      </c>
      <c r="J166" s="30" t="n"/>
      <c r="K166" s="30" t="n"/>
      <c r="L166" s="30" t="inlineStr">
        <is>
          <t>YES</t>
        </is>
      </c>
      <c r="M166" s="33" t="n">
        <v>-0.3544731324700796</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4" t="n"/>
      <c r="FJ166" s="34" t="n"/>
      <c r="FK166" s="34" t="n"/>
      <c r="FL166" s="34" t="n"/>
      <c r="FM166" s="34"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4" t="n"/>
      <c r="HY166" s="34" t="n"/>
      <c r="HZ166" s="34" t="n"/>
      <c r="IA166" s="34" t="n"/>
      <c r="IB166" s="34" t="n"/>
      <c r="IC166" s="34" t="n"/>
      <c r="ID166" s="34" t="n"/>
      <c r="IE166" s="34" t="n"/>
      <c r="IF166" s="34" t="n"/>
      <c r="IG166" s="34" t="n"/>
      <c r="IH166" s="34" t="n"/>
      <c r="II166" s="34" t="n"/>
      <c r="IJ166" s="30" t="n"/>
      <c r="IK166" s="30" t="inlineStr">
        <is>
          <t>ez_manage.py:5398 top()</t>
        </is>
      </c>
      <c r="IL166" s="30" t="inlineStr">
        <is>
          <t>v12_quick_engine.py:3021 x3</t>
        </is>
      </c>
      <c r="IM166" s="30" t="n"/>
    </row>
    <row r="167" ht="10.5" customHeight="1" s="67">
      <c r="A167" s="37" t="inlineStr">
        <is>
          <t>BANDAID_OFF_LOSER_RECOVER_PCT</t>
        </is>
      </c>
      <c r="B167" s="73" t="inlineStr">
        <is>
          <t>2.0</t>
        </is>
      </c>
      <c r="C167" s="38" t="n"/>
      <c r="D167" s="38" t="inlineStr">
        <is>
          <t>AUGMENT, ENTRY, EXIT, GLOBAL_CHECK, REDUCE, STOCKS_EXIT</t>
        </is>
      </c>
      <c r="E167" s="38" t="n"/>
      <c r="F167" s="30" t="n"/>
      <c r="G167" s="38">
        <f>IFERROR(VLOOKUP($A213&amp;"_"&amp;$B213,Results_Deltas!$A$2:$P$15000,5,FALSE),"")</f>
        <v/>
      </c>
      <c r="H167" s="38" t="inlineStr">
        <is>
          <t>Blanket (page end)</t>
        </is>
      </c>
      <c r="I167" s="30" t="n"/>
      <c r="J167" s="30" t="n"/>
      <c r="K167" s="30" t="n"/>
      <c r="L167" s="30" t="inlineStr">
        <is>
          <t>NO</t>
        </is>
      </c>
      <c r="M167" s="30" t="n">
        <v>-5.880826207813794</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0.5" customHeight="1" s="67">
      <c r="A168" s="37" t="inlineStr">
        <is>
          <t>COOLDOWN_LOCKS_FILTER_TF</t>
        </is>
      </c>
      <c r="B168" s="73" t="inlineStr">
        <is>
          <t>1h</t>
        </is>
      </c>
      <c r="C168" s="38" t="n"/>
      <c r="D168" s="38" t="inlineStr">
        <is>
          <t>GLOBAL_CHECK</t>
        </is>
      </c>
      <c r="E168" s="38" t="n"/>
      <c r="F168" s="30" t="n"/>
      <c r="G168" s="38">
        <f>IFERROR(VLOOKUP($A220&amp;"_"&amp;$B220,Results_Deltas!$A$2:$P$15000,5,FALSE),"")</f>
        <v/>
      </c>
      <c r="H168" s="38" t="inlineStr">
        <is>
          <t>Blanket (page end)</t>
        </is>
      </c>
      <c r="I168" s="30" t="n"/>
      <c r="J168" s="30" t="n"/>
      <c r="K168" s="30" t="n"/>
      <c r="L168" s="30" t="inlineStr">
        <is>
          <t>NO</t>
        </is>
      </c>
      <c r="M168" s="30" t="n">
        <v>-5.673602275063226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0.5" customHeight="1" s="67">
      <c r="A169" s="37" t="inlineStr">
        <is>
          <t>COOLDOWN_LOCKS_FILTER_TF</t>
        </is>
      </c>
      <c r="B169" s="73" t="inlineStr">
        <is>
          <t>D</t>
        </is>
      </c>
      <c r="C169" s="38" t="n"/>
      <c r="D169" s="38" t="inlineStr">
        <is>
          <t>GLOBAL_CHECK</t>
        </is>
      </c>
      <c r="E169" s="38" t="n"/>
      <c r="F169" s="30" t="n"/>
      <c r="G169" s="38">
        <f>IFERROR(VLOOKUP($A221&amp;"_"&amp;$B221,Results_Deltas!$A$2:$P$15000,5,FALSE),"")</f>
        <v/>
      </c>
      <c r="H169" s="38" t="inlineStr">
        <is>
          <t>Blanket (page end)</t>
        </is>
      </c>
      <c r="I169" s="30" t="n"/>
      <c r="J169" s="30" t="n"/>
      <c r="K169" s="30" t="n"/>
      <c r="L169" s="30" t="inlineStr">
        <is>
          <t>NO</t>
        </is>
      </c>
      <c r="M169" s="30" t="n">
        <v>-5.468998822093293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0.5" customHeight="1" s="67">
      <c r="A170" s="37" t="inlineStr">
        <is>
          <t>COOLDOWN_LOCKS_FILTER_TF</t>
        </is>
      </c>
      <c r="B170" s="73" t="inlineStr">
        <is>
          <t>4h</t>
        </is>
      </c>
      <c r="C170" s="38" t="n"/>
      <c r="D170" s="38" t="inlineStr">
        <is>
          <t>GLOBAL_CHECK</t>
        </is>
      </c>
      <c r="E170" s="38" t="n"/>
      <c r="F170" s="30" t="n"/>
      <c r="G170" s="38">
        <f>IFERROR(VLOOKUP($A222&amp;"_"&amp;$B222,Results_Deltas!$A$2:$P$15000,5,FALSE),"")</f>
        <v/>
      </c>
      <c r="H170" s="38" t="inlineStr">
        <is>
          <t>Blanket (page end)</t>
        </is>
      </c>
      <c r="I170" s="30" t="n"/>
      <c r="J170" s="30" t="n"/>
      <c r="K170" s="30" t="n"/>
      <c r="L170" s="30" t="inlineStr">
        <is>
          <t>YES</t>
        </is>
      </c>
      <c r="M170" s="30" t="n">
        <v>-5.332862255268904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0.5" customHeight="1" s="67">
      <c r="A171" s="37" t="inlineStr">
        <is>
          <t>COOLDOWN_LOCKS_FILTER_TF</t>
        </is>
      </c>
      <c r="B171" s="73" t="inlineStr">
        <is>
          <t>OFF</t>
        </is>
      </c>
      <c r="C171" s="38" t="n"/>
      <c r="D171" s="38" t="inlineStr">
        <is>
          <t>GLOBAL_CHECK</t>
        </is>
      </c>
      <c r="E171" s="38" t="n"/>
      <c r="F171" s="30" t="n"/>
      <c r="G171" s="38">
        <f>IFERROR(VLOOKUP($A223&amp;"_"&amp;$B223,Results_Deltas!$A$2:$P$15000,5,FALSE),"")</f>
        <v/>
      </c>
      <c r="H171" s="38" t="inlineStr">
        <is>
          <t>Blanket (page end)</t>
        </is>
      </c>
      <c r="I171" s="30" t="n"/>
      <c r="J171" s="30" t="n"/>
      <c r="K171" s="30" t="n"/>
      <c r="L171" s="30" t="inlineStr">
        <is>
          <t>NO</t>
        </is>
      </c>
      <c r="M171" s="30" t="n">
        <v>-5.312727097437903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0.5" customHeight="1" s="67">
      <c r="A172" s="37" t="inlineStr">
        <is>
          <t>DUP_GUARD_FILTER_TF</t>
        </is>
      </c>
      <c r="B172" s="73" t="inlineStr">
        <is>
          <t>OFF</t>
        </is>
      </c>
      <c r="C172" s="38" t="n"/>
      <c r="D172" s="38" t="inlineStr">
        <is>
          <t>GLOBAL_CHECK</t>
        </is>
      </c>
      <c r="E172" s="38" t="n"/>
      <c r="F172" s="30" t="n"/>
      <c r="G172" s="38">
        <f>IFERROR(VLOOKUP($A224&amp;"_"&amp;$B224,Results_Deltas!$A$2:$P$15000,5,FALSE),"")</f>
        <v/>
      </c>
      <c r="H172" s="38" t="inlineStr">
        <is>
          <t>Blanket (page end)</t>
        </is>
      </c>
      <c r="I172" s="30" t="n"/>
      <c r="J172" s="30" t="n"/>
      <c r="K172" s="30" t="n"/>
      <c r="L172" s="30" t="inlineStr">
        <is>
          <t>NO</t>
        </is>
      </c>
      <c r="M172" s="30" t="n">
        <v>-5.177219389709625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0.5" customHeight="1" s="67">
      <c r="A173" s="37" t="inlineStr">
        <is>
          <t>DC_MOMENT_STRONG_THRESHOLD</t>
        </is>
      </c>
      <c r="B173" s="73" t="inlineStr">
        <is>
          <t>50</t>
        </is>
      </c>
      <c r="C173" s="38" t="n"/>
      <c r="D173" s="38" t="inlineStr">
        <is>
          <t>ENTRY, GLOBAL_CHECK, STOCKS_EXIT</t>
        </is>
      </c>
      <c r="E173" s="38" t="n"/>
      <c r="F173" s="30" t="n"/>
      <c r="G173" s="38">
        <f>IFERROR(VLOOKUP($A225&amp;"_"&amp;$B225,Results_Deltas!$A$2:$P$15000,5,FALSE),"")</f>
        <v/>
      </c>
      <c r="H173" s="38" t="inlineStr">
        <is>
          <t>Blanket (page end)</t>
        </is>
      </c>
      <c r="I173" s="30" t="n"/>
      <c r="J173" s="30" t="n"/>
      <c r="K173" s="30" t="n"/>
      <c r="L173" s="30" t="inlineStr">
        <is>
          <t>NO</t>
        </is>
      </c>
      <c r="M173" s="30" t="n">
        <v>-5.098902409527376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0.5" customHeight="1" s="67">
      <c r="A174" s="37" t="inlineStr">
        <is>
          <t>BANDAID_OFF_LOSER_RECOVER_PCT</t>
        </is>
      </c>
      <c r="B174" s="73" t="inlineStr">
        <is>
          <t>1.0</t>
        </is>
      </c>
      <c r="C174" s="38" t="n"/>
      <c r="D174" s="38" t="inlineStr">
        <is>
          <t>AUGMENT, ENTRY, EXIT, GLOBAL_CHECK, REDUCE, STOCKS_EXIT</t>
        </is>
      </c>
      <c r="E174" s="38" t="n"/>
      <c r="F174" s="30" t="n"/>
      <c r="G174" s="38">
        <f>IFERROR(VLOOKUP($A220&amp;"_"&amp;$B220,Results_Deltas!$A$2:$P$15000,5,FALSE),"")</f>
        <v/>
      </c>
      <c r="H174" s="38" t="inlineStr">
        <is>
          <t>Blanket (page end)</t>
        </is>
      </c>
      <c r="I174" s="30" t="n"/>
      <c r="J174" s="30" t="n"/>
      <c r="K174" s="30" t="n"/>
      <c r="L174" s="30" t="inlineStr">
        <is>
          <t>NO</t>
        </is>
      </c>
      <c r="M174" s="30" t="n">
        <v>-5.060532763432018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0.5" customHeight="1" s="67">
      <c r="A175" s="37" t="inlineStr">
        <is>
          <t>DUP_GUARD_FILTER_TF</t>
        </is>
      </c>
      <c r="B175" s="73" t="inlineStr">
        <is>
          <t>D</t>
        </is>
      </c>
      <c r="C175" s="38" t="n"/>
      <c r="D175" s="38" t="inlineStr">
        <is>
          <t>GLOBAL_CHECK</t>
        </is>
      </c>
      <c r="E175" s="38" t="n"/>
      <c r="F175" s="30" t="n"/>
      <c r="G175" s="38">
        <f>IFERROR(VLOOKUP($A227&amp;"_"&amp;$B227,Results_Deltas!$A$2:$P$15000,5,FALSE),"")</f>
        <v/>
      </c>
      <c r="H175" s="38" t="inlineStr">
        <is>
          <t>Blanket (page end)</t>
        </is>
      </c>
      <c r="I175" s="30" t="n"/>
      <c r="J175" s="30" t="n"/>
      <c r="K175" s="30" t="n"/>
      <c r="L175" s="30" t="inlineStr">
        <is>
          <t>NO</t>
        </is>
      </c>
      <c r="M175" s="30" t="n">
        <v>-5.051012940311172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0.5" customHeight="1" s="67">
      <c r="A176" s="37" t="inlineStr">
        <is>
          <t>BANDAID_OFF_LOSER_RECOVER_PCT</t>
        </is>
      </c>
      <c r="B176" s="73" t="inlineStr">
        <is>
          <t>0.5</t>
        </is>
      </c>
      <c r="C176" s="38" t="n"/>
      <c r="D176" s="38" t="inlineStr">
        <is>
          <t>AUGMENT, ENTRY, EXIT, GLOBAL_CHECK, REDUCE, STOCKS_EXIT</t>
        </is>
      </c>
      <c r="E176" s="38" t="n"/>
      <c r="F176" s="30" t="n"/>
      <c r="G176" s="38">
        <f>IFERROR(VLOOKUP($A222&amp;"_"&amp;$B222,Results_Deltas!$A$2:$P$15000,5,FALSE),"")</f>
        <v/>
      </c>
      <c r="H176" s="38" t="inlineStr">
        <is>
          <t>Blanket (page end)</t>
        </is>
      </c>
      <c r="I176" s="30" t="n"/>
      <c r="J176" s="30" t="n"/>
      <c r="K176" s="30" t="n"/>
      <c r="L176" s="30" t="inlineStr">
        <is>
          <t>NO</t>
        </is>
      </c>
      <c r="M176" s="30" t="n">
        <v>-5.011723555469309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0.5" customHeight="1" s="67">
      <c r="A177" s="37" t="inlineStr">
        <is>
          <t>DC_MOMENT_STRONG_THRESHOLD</t>
        </is>
      </c>
      <c r="B177" s="73" t="inlineStr">
        <is>
          <t>30</t>
        </is>
      </c>
      <c r="C177" s="38" t="n"/>
      <c r="D177" s="38" t="inlineStr">
        <is>
          <t>ENTRY, GLOBAL_CHECK, STOCKS_EXIT</t>
        </is>
      </c>
      <c r="E177" s="38" t="n"/>
      <c r="F177" s="30" t="n"/>
      <c r="G177" s="38">
        <f>IFERROR(VLOOKUP($A229&amp;"_"&amp;$B229,Results_Deltas!$A$2:$P$15000,5,FALSE),"")</f>
        <v/>
      </c>
      <c r="H177" s="38" t="inlineStr">
        <is>
          <t>Blanket (page end)</t>
        </is>
      </c>
      <c r="I177" s="30" t="n"/>
      <c r="J177" s="30" t="n"/>
      <c r="K177" s="30" t="n"/>
      <c r="L177" s="30" t="inlineStr">
        <is>
          <t>NO</t>
        </is>
      </c>
      <c r="M177" s="30" t="n">
        <v>-4.975212102947506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0.5" customHeight="1" s="67">
      <c r="A178" s="39" t="inlineStr">
        <is>
          <t>HA_WICK_QUALITY_TF</t>
        </is>
      </c>
      <c r="B178" s="73" t="inlineStr">
        <is>
          <t>1h</t>
        </is>
      </c>
      <c r="C178" s="38" t="n"/>
      <c r="D178" s="38" t="inlineStr">
        <is>
          <t>ENTRY, GLOBAL_CHECK, STOCKS_EXIT</t>
        </is>
      </c>
      <c r="E178" s="38" t="n"/>
      <c r="F178" s="30" t="n"/>
      <c r="G178" s="38">
        <f>IFERROR(VLOOKUP($A241&amp;"_"&amp;$B241,Results_Deltas!$A$2:$P$15000,5,FALSE),"")</f>
        <v/>
      </c>
      <c r="H178" s="38" t="inlineStr">
        <is>
          <t>Blanket (page end)</t>
        </is>
      </c>
      <c r="I178" s="30" t="n"/>
      <c r="J178" s="30" t="n"/>
      <c r="K178" s="30" t="n"/>
      <c r="L178" s="30" t="inlineStr">
        <is>
          <t>NO</t>
        </is>
      </c>
      <c r="M178" s="30" t="n">
        <v>-4.970418249360931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0.5" customHeight="1" s="67">
      <c r="A179" s="37" t="inlineStr">
        <is>
          <t>MOVER_THRESHOLD</t>
        </is>
      </c>
      <c r="B179" s="73" t="inlineStr">
        <is>
          <t>2.5</t>
        </is>
      </c>
      <c r="C179" s="38" t="n"/>
      <c r="D179" s="38" t="inlineStr">
        <is>
          <t>ENTRY, GLOBAL_CHECK, STOCKS_EXIT</t>
        </is>
      </c>
      <c r="E179" s="38" t="n"/>
      <c r="F179" s="30" t="n"/>
      <c r="G179" s="38">
        <f>IFERROR(VLOOKUP($A242&amp;"_"&amp;$B242,Results_Deltas!$A$2:$P$15000,5,FALSE),"")</f>
        <v/>
      </c>
      <c r="H179" s="38" t="inlineStr">
        <is>
          <t>Blanket (page end)</t>
        </is>
      </c>
      <c r="I179" s="30" t="n"/>
      <c r="J179" s="30" t="n"/>
      <c r="K179" s="30" t="n"/>
      <c r="L179" s="30" t="inlineStr">
        <is>
          <t>NO</t>
        </is>
      </c>
      <c r="M179" s="30" t="n">
        <v>-4.922550055425162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0.5" customHeight="1" s="67">
      <c r="A180" s="37" t="inlineStr">
        <is>
          <t>FG_GREED_THRESHOLD</t>
        </is>
      </c>
      <c r="B180" s="73" t="inlineStr">
        <is>
          <t>37.5</t>
        </is>
      </c>
      <c r="C180" s="38" t="n"/>
      <c r="D180" s="38" t="inlineStr">
        <is>
          <t>GLOBAL_CHECK, STOCKS_EXIT</t>
        </is>
      </c>
      <c r="E180" s="38" t="n"/>
      <c r="F180" s="30" t="n"/>
      <c r="G180" s="38">
        <f>IFERROR(VLOOKUP($A232&amp;"_"&amp;$B232,Results_Deltas!$A$2:$P$15000,5,FALSE),"")</f>
        <v/>
      </c>
      <c r="H180" s="38" t="inlineStr">
        <is>
          <t>Blanket (page end)</t>
        </is>
      </c>
      <c r="I180" s="30" t="n"/>
      <c r="J180" s="30" t="n"/>
      <c r="K180" s="30" t="n"/>
      <c r="L180" s="30" t="inlineStr">
        <is>
          <t>NO</t>
        </is>
      </c>
      <c r="M180" s="30" t="n">
        <v>-4.868342212417408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0.5" customHeight="1" s="67">
      <c r="A181" s="37" t="inlineStr">
        <is>
          <t>ADX_RANGING_THRESHOLD</t>
        </is>
      </c>
      <c r="B181" s="73" t="inlineStr">
        <is>
          <t>15</t>
        </is>
      </c>
      <c r="C181" s="38" t="n"/>
      <c r="D181" s="38" t="inlineStr">
        <is>
          <t>ENTRY, GLOBAL_CHECK, STOCKS_EXIT</t>
        </is>
      </c>
      <c r="E181" s="38" t="n"/>
      <c r="F181" s="30" t="n"/>
      <c r="G181" s="38">
        <f>IFERROR(VLOOKUP($A227&amp;"_"&amp;$B227,Results_Deltas!$A$2:$P$15000,5,FALSE),"")</f>
        <v/>
      </c>
      <c r="H181" s="38" t="inlineStr">
        <is>
          <t>Blanket (page end)</t>
        </is>
      </c>
      <c r="I181" s="30" t="n"/>
      <c r="J181" s="30" t="n"/>
      <c r="K181" s="30" t="n"/>
      <c r="L181" s="30" t="inlineStr">
        <is>
          <t>NO</t>
        </is>
      </c>
      <c r="M181" s="30" t="n">
        <v>-4.821136560278006</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stocks_long — keep, needs S1 fills (backtest-expert: &lt;30 trades, seek plateaus, punish)</t>
        </is>
      </c>
    </row>
    <row r="182" ht="10.5" customHeight="1" s="67">
      <c r="A182" s="39" t="inlineStr">
        <is>
          <t>OI_CONFIRM_MIN_CHANGE_PCT</t>
        </is>
      </c>
      <c r="B182" s="73" t="inlineStr">
        <is>
          <t>0.5</t>
        </is>
      </c>
      <c r="C182" s="38" t="n"/>
      <c r="D182" s="38" t="inlineStr">
        <is>
          <t>ENTRY, GLOBAL_CHECK, STOCKS_EXIT</t>
        </is>
      </c>
      <c r="E182" s="38" t="n"/>
      <c r="F182" s="30" t="n"/>
      <c r="G182" s="38">
        <f>IFERROR(VLOOKUP($A245&amp;"_"&amp;$B245,Results_Deltas!$A$2:$P$15000,5,FALSE),"")</f>
        <v/>
      </c>
      <c r="H182" s="38" t="inlineStr">
        <is>
          <t>Blanket (page end)</t>
        </is>
      </c>
      <c r="I182" s="30" t="n"/>
      <c r="J182" s="30" t="n"/>
      <c r="K182" s="30" t="n"/>
      <c r="L182" s="30" t="inlineStr">
        <is>
          <t>YES</t>
        </is>
      </c>
      <c r="M182" s="30" t="n">
        <v>-4.818284395813701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0.5" customHeight="1" s="67">
      <c r="A183" s="37" t="inlineStr">
        <is>
          <t>LH_HL_FILTER_ENABLED</t>
        </is>
      </c>
      <c r="B183" s="73" t="inlineStr">
        <is>
          <t>True</t>
        </is>
      </c>
      <c r="C183" s="38" t="n"/>
      <c r="D183" s="38" t="inlineStr">
        <is>
          <t>ENTRY, GLOBAL_CHECK, STOCKS_EXIT</t>
        </is>
      </c>
      <c r="E183" s="38" t="n"/>
      <c r="F183" s="30" t="n"/>
      <c r="G183" s="38">
        <f>IFERROR(VLOOKUP($A246&amp;"_"&amp;$B246,Results_Deltas!$A$2:$P$15000,5,FALSE),"")</f>
        <v/>
      </c>
      <c r="H183" s="38" t="inlineStr">
        <is>
          <t>Blanket (page end)</t>
        </is>
      </c>
      <c r="I183" s="30" t="n"/>
      <c r="J183" s="30" t="n"/>
      <c r="K183" s="30" t="n"/>
      <c r="L183" s="30" t="inlineStr">
        <is>
          <t>NO</t>
        </is>
      </c>
      <c r="M183" s="30" t="n">
        <v>-4.811824219775038</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0.5" customHeight="1" s="67">
      <c r="A184" s="39" t="inlineStr">
        <is>
          <t>MOVER_THRESHOLD</t>
        </is>
      </c>
      <c r="B184" s="73" t="inlineStr">
        <is>
          <t>5</t>
        </is>
      </c>
      <c r="C184" s="38" t="n"/>
      <c r="D184" s="38" t="inlineStr">
        <is>
          <t>ENTRY, GLOBAL_CHECK, STOCKS_EXIT</t>
        </is>
      </c>
      <c r="E184" s="38" t="n"/>
      <c r="F184" s="30" t="n"/>
      <c r="G184" s="38">
        <f>IFERROR(VLOOKUP($A247&amp;"_"&amp;$B247,Results_Deltas!$A$2:$P$15000,5,FALSE),"")</f>
        <v/>
      </c>
      <c r="H184" s="38" t="inlineStr">
        <is>
          <t>Blanket (page end)</t>
        </is>
      </c>
      <c r="I184" s="30" t="n"/>
      <c r="J184" s="30" t="n"/>
      <c r="K184" s="30" t="n"/>
      <c r="L184" s="30" t="inlineStr">
        <is>
          <t>NO</t>
        </is>
      </c>
      <c r="M184" s="30" t="n">
        <v>-4.799627230565755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0.5" customHeight="1" s="67">
      <c r="A185" s="37" t="inlineStr">
        <is>
          <t>BAND_ARROW_ENABLED</t>
        </is>
      </c>
      <c r="B185" s="73" t="inlineStr">
        <is>
          <t>True</t>
        </is>
      </c>
      <c r="C185" s="38" t="n"/>
      <c r="D185" s="38" t="inlineStr">
        <is>
          <t>GLOBAL_CHECK, STOCKS_EXIT</t>
        </is>
      </c>
      <c r="E185" s="38" t="n"/>
      <c r="F185" s="30" t="n"/>
      <c r="G185" s="38">
        <f>IFERROR(VLOOKUP($A231&amp;"_"&amp;$B231,Results_Deltas!$A$2:$P$15000,5,FALSE),"")</f>
        <v/>
      </c>
      <c r="H185" s="38" t="inlineStr">
        <is>
          <t>Blanket (page end)</t>
        </is>
      </c>
      <c r="I185" s="30" t="n"/>
      <c r="J185" s="30" t="n"/>
      <c r="K185" s="30" t="n"/>
      <c r="L185" s="30" t="inlineStr">
        <is>
          <t>NO</t>
        </is>
      </c>
      <c r="M185" s="30" t="n">
        <v>-4.783309233740651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0.5" customHeight="1" s="67">
      <c r="A186" s="37" t="inlineStr">
        <is>
          <t>ADX_RANGING_THRESHOLD</t>
        </is>
      </c>
      <c r="B186" s="73" t="inlineStr">
        <is>
          <t>25</t>
        </is>
      </c>
      <c r="C186" s="38" t="n"/>
      <c r="D186" s="38" t="inlineStr">
        <is>
          <t>ENTRY, GLOBAL_CHECK, STOCKS_EXIT</t>
        </is>
      </c>
      <c r="E186" s="38" t="n"/>
      <c r="F186" s="30" t="n"/>
      <c r="G186" s="38">
        <f>IFERROR(VLOOKUP($A232&amp;"_"&amp;$B232,Results_Deltas!$A$2:$P$15000,5,FALSE),"")</f>
        <v/>
      </c>
      <c r="H186" s="38" t="inlineStr">
        <is>
          <t>Blanket (page end)</t>
        </is>
      </c>
      <c r="I186" s="30" t="n"/>
      <c r="J186" s="30" t="n"/>
      <c r="K186" s="30" t="n"/>
      <c r="L186" s="30" t="inlineStr">
        <is>
          <t>NO</t>
        </is>
      </c>
      <c r="M186" s="30" t="n">
        <v>-4.782764802030384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stocks_long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IFERROR(VLOOKUP($A239&amp;"_"&amp;$B239,Results_Deltas!$A$2:$P$15000,5,FALSE),"")</f>
        <v/>
      </c>
      <c r="H187" s="38" t="inlineStr">
        <is>
          <t>Blanket (page end)</t>
        </is>
      </c>
      <c r="I187" s="30" t="n"/>
      <c r="J187" s="30" t="n"/>
      <c r="K187" s="30" t="n"/>
      <c r="L187" s="30" t="inlineStr">
        <is>
          <t>NO</t>
        </is>
      </c>
      <c r="M187" s="30" t="n">
        <v>-4.758007312209021</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0.5" customHeight="1" s="67">
      <c r="A188" s="37" t="inlineStr">
        <is>
          <t>HA_WICK_QUALITY_TF</t>
        </is>
      </c>
      <c r="B188" s="73" t="inlineStr">
        <is>
          <t>OFF</t>
        </is>
      </c>
      <c r="C188" s="38" t="n"/>
      <c r="D188" s="38" t="inlineStr">
        <is>
          <t>ENTRY, GLOBAL_CHECK, STOCKS_EXIT</t>
        </is>
      </c>
      <c r="E188" s="38" t="n"/>
      <c r="F188" s="30" t="n"/>
      <c r="G188" s="38">
        <f>IFERROR(VLOOKUP($A251&amp;"_"&amp;$B251,Results_Deltas!$A$2:$P$15000,5,FALSE),"")</f>
        <v/>
      </c>
      <c r="H188" s="38" t="inlineStr">
        <is>
          <t>Blanket (page end)</t>
        </is>
      </c>
      <c r="I188" s="30" t="n"/>
      <c r="J188" s="30" t="n"/>
      <c r="K188" s="30" t="n"/>
      <c r="L188" s="30" t="inlineStr">
        <is>
          <t>YES</t>
        </is>
      </c>
      <c r="M188" s="30" t="n">
        <v>-4.757587656065981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0.5" customHeight="1" s="67">
      <c r="A189" s="39" t="inlineStr">
        <is>
          <t>HA_WICK_QUALITY_SCORE</t>
        </is>
      </c>
      <c r="B189" s="73" t="inlineStr">
        <is>
          <t>15</t>
        </is>
      </c>
      <c r="C189" s="38" t="n"/>
      <c r="D189" s="38" t="inlineStr">
        <is>
          <t>ENTRY, GLOBAL_CHECK, STOCKS_EXIT</t>
        </is>
      </c>
      <c r="E189" s="38" t="n"/>
      <c r="F189" s="30" t="n"/>
      <c r="G189" s="38">
        <f>IFERROR(VLOOKUP($A252&amp;"_"&amp;$B252,Results_Deltas!$A$2:$P$15000,5,FALSE),"")</f>
        <v/>
      </c>
      <c r="H189" s="38" t="inlineStr">
        <is>
          <t>Blanket (page end)</t>
        </is>
      </c>
      <c r="I189" s="30" t="n"/>
      <c r="J189" s="30" t="n"/>
      <c r="K189" s="30" t="n"/>
      <c r="L189" s="30" t="inlineStr">
        <is>
          <t>NO</t>
        </is>
      </c>
      <c r="M189" s="30" t="n">
        <v>-4.737308073536149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0.5" customHeight="1" s="67">
      <c r="A190" s="37" t="inlineStr">
        <is>
          <t>HA_WICK_QUALITY_SCORE</t>
        </is>
      </c>
      <c r="B190" s="73" t="inlineStr">
        <is>
          <t>15_ALT</t>
        </is>
      </c>
      <c r="C190" s="38" t="n"/>
      <c r="D190" s="38" t="inlineStr">
        <is>
          <t>ENTRY, GLOBAL_CHECK, STOCKS_EXIT</t>
        </is>
      </c>
      <c r="E190" s="38" t="n"/>
      <c r="F190" s="30" t="n"/>
      <c r="G190" s="38">
        <f>IFERROR(VLOOKUP($A253&amp;"_"&amp;$B253,Results_Deltas!$A$2:$P$15000,5,FALSE),"")</f>
        <v/>
      </c>
      <c r="H190" s="38" t="inlineStr">
        <is>
          <t>Blanket (page end)</t>
        </is>
      </c>
      <c r="I190" s="30" t="n"/>
      <c r="J190" s="30" t="n"/>
      <c r="K190" s="30" t="n"/>
      <c r="L190" s="30" t="inlineStr">
        <is>
          <t>NO</t>
        </is>
      </c>
      <c r="M190" s="30" t="n">
        <v>-4.728314677339528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0.5" customHeight="1" s="67">
      <c r="A191" s="39" t="inlineStr">
        <is>
          <t>HLR_TOP_MIN_TFS</t>
        </is>
      </c>
      <c r="B191" s="73" t="inlineStr">
        <is>
          <t>2</t>
        </is>
      </c>
      <c r="C191" s="38" t="n"/>
      <c r="D191" s="38" t="inlineStr">
        <is>
          <t>GLOBAL_CHECK, REENTRY, STOCKS_EXIT</t>
        </is>
      </c>
      <c r="E191" s="38" t="n"/>
      <c r="F191" s="30" t="n"/>
      <c r="G191" s="38">
        <f>IFERROR(VLOOKUP($A254&amp;"_"&amp;$B254,Results_Deltas!$A$2:$P$15000,5,FALSE),"")</f>
        <v/>
      </c>
      <c r="H191" s="38" t="inlineStr">
        <is>
          <t>Blanket (page end)</t>
        </is>
      </c>
      <c r="I191" s="30" t="n"/>
      <c r="J191" s="30" t="n"/>
      <c r="K191" s="30" t="n"/>
      <c r="L191" s="30" t="inlineStr">
        <is>
          <t>NO</t>
        </is>
      </c>
      <c r="M191" s="30" t="n">
        <v>-4.712989567135474</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0.5" customHeight="1" s="67">
      <c r="A192" s="37" t="inlineStr">
        <is>
          <t>FG_GREED_THRESHOLD</t>
        </is>
      </c>
      <c r="B192" s="73" t="inlineStr">
        <is>
          <t>56.25</t>
        </is>
      </c>
      <c r="C192" s="38" t="n"/>
      <c r="D192" s="38" t="inlineStr">
        <is>
          <t>GLOBAL_CHECK, STOCKS_EXIT</t>
        </is>
      </c>
      <c r="E192" s="38" t="n"/>
      <c r="F192" s="30" t="n"/>
      <c r="G192" s="38">
        <f>IFERROR(VLOOKUP($A244&amp;"_"&amp;$B244,Results_Deltas!$A$2:$P$15000,5,FALSE),"")</f>
        <v/>
      </c>
      <c r="H192" s="38" t="inlineStr">
        <is>
          <t>Blanket (page end)</t>
        </is>
      </c>
      <c r="I192" s="30" t="n"/>
      <c r="J192" s="30" t="n"/>
      <c r="K192" s="30" t="n"/>
      <c r="L192" s="30" t="inlineStr">
        <is>
          <t>NO</t>
        </is>
      </c>
      <c r="M192" s="30" t="n">
        <v>-4.672802667445346</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0.5" customHeight="1" s="67">
      <c r="A193" s="39" t="inlineStr">
        <is>
          <t>MTS_BOTTOM_STRONG_THRESHOLD</t>
        </is>
      </c>
      <c r="B193" s="73" t="inlineStr">
        <is>
          <t>40</t>
        </is>
      </c>
      <c r="C193" s="38" t="n"/>
      <c r="D193" s="38" t="inlineStr">
        <is>
          <t>ENTRY, GLOBAL_CHECK, STOCKS_EXIT</t>
        </is>
      </c>
      <c r="E193" s="38" t="n"/>
      <c r="F193" s="30" t="n"/>
      <c r="G193" s="38">
        <f>IFERROR(VLOOKUP($A256&amp;"_"&amp;$B256,Results_Deltas!$A$2:$P$15000,5,FALSE),"")</f>
        <v/>
      </c>
      <c r="H193" s="38" t="inlineStr">
        <is>
          <t>Blanket (page end)</t>
        </is>
      </c>
      <c r="I193" s="30" t="n"/>
      <c r="J193" s="30" t="n"/>
      <c r="K193" s="30" t="n"/>
      <c r="L193" s="30" t="inlineStr">
        <is>
          <t>NO</t>
        </is>
      </c>
      <c r="M193" s="30" t="n">
        <v>-4.652321039775409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0.5" customHeight="1" s="67">
      <c r="A194" s="37" t="inlineStr">
        <is>
          <t>HTF_DIRECTION_GATE_ENABLED</t>
        </is>
      </c>
      <c r="B194" s="73" t="inlineStr">
        <is>
          <t>True</t>
        </is>
      </c>
      <c r="C194" s="38" t="n"/>
      <c r="D194" s="38" t="inlineStr">
        <is>
          <t>ENTRY, GLOBAL_CHECK, STOCKS_EXIT</t>
        </is>
      </c>
      <c r="E194" s="38" t="n"/>
      <c r="F194" s="30" t="n"/>
      <c r="G194" s="38">
        <f>IFERROR(VLOOKUP($A257&amp;"_"&amp;$B257,Results_Deltas!$A$2:$P$15000,5,FALSE),"")</f>
        <v/>
      </c>
      <c r="H194" s="38" t="inlineStr">
        <is>
          <t>Blanket (page end)</t>
        </is>
      </c>
      <c r="I194" s="30" t="n"/>
      <c r="J194" s="30" t="n"/>
      <c r="K194" s="30" t="n"/>
      <c r="L194" s="30" t="inlineStr">
        <is>
          <t>NO</t>
        </is>
      </c>
      <c r="M194" s="30" t="n">
        <v>-4.610049063165224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0.5" customHeight="1" s="67">
      <c r="A195" s="37" t="inlineStr">
        <is>
          <t>MTS_BOTTOM_BONUS_THRESHOLD</t>
        </is>
      </c>
      <c r="B195" s="73" t="inlineStr">
        <is>
          <t>18.75</t>
        </is>
      </c>
      <c r="C195" s="38" t="n"/>
      <c r="D195" s="38" t="inlineStr">
        <is>
          <t>ENTRY, GLOBAL_CHECK, STOCKS_EXIT</t>
        </is>
      </c>
      <c r="E195" s="38" t="n"/>
      <c r="F195" s="30" t="n"/>
      <c r="G195" s="38">
        <f>IFERROR(VLOOKUP($A258&amp;"_"&amp;$B258,Results_Deltas!$A$2:$P$15000,5,FALSE),"")</f>
        <v/>
      </c>
      <c r="H195" s="38" t="inlineStr">
        <is>
          <t>Blanket (page end)</t>
        </is>
      </c>
      <c r="I195" s="30" t="n"/>
      <c r="J195" s="30" t="n"/>
      <c r="K195" s="30" t="n"/>
      <c r="L195" s="30" t="inlineStr">
        <is>
          <t>NO</t>
        </is>
      </c>
      <c r="M195" s="30" t="n">
        <v>-4.567474318210796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0.5" customHeight="1" s="67">
      <c r="A196" s="37" t="inlineStr">
        <is>
          <t>MARKET_QUALITY_SCORE_ENABLED</t>
        </is>
      </c>
      <c r="B196" s="73" t="inlineStr">
        <is>
          <t>True</t>
        </is>
      </c>
      <c r="C196" s="38" t="n"/>
      <c r="D196" s="38" t="inlineStr">
        <is>
          <t>ENTRY, GLOBAL_CHECK, STOCKS_EXIT</t>
        </is>
      </c>
      <c r="E196" s="38" t="n"/>
      <c r="F196" s="30" t="n"/>
      <c r="G196" s="38">
        <f>IFERROR(VLOOKUP($A259&amp;"_"&amp;$B259,Results_Deltas!$A$2:$P$15000,5,FALSE),"")</f>
        <v/>
      </c>
      <c r="H196" s="38" t="inlineStr">
        <is>
          <t>Blanket (page end)</t>
        </is>
      </c>
      <c r="I196" s="30" t="n"/>
      <c r="J196" s="30" t="n"/>
      <c r="K196" s="30" t="n"/>
      <c r="L196" s="30" t="inlineStr">
        <is>
          <t>NO</t>
        </is>
      </c>
      <c r="M196" s="30" t="n">
        <v>-4.559242773831498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0.5" customHeight="1" s="67">
      <c r="A197" s="39" t="inlineStr">
        <is>
          <t>OI_CONFIRM_ENABLED</t>
        </is>
      </c>
      <c r="B197" s="73" t="inlineStr">
        <is>
          <t>True</t>
        </is>
      </c>
      <c r="C197" s="38" t="n"/>
      <c r="D197" s="38" t="inlineStr">
        <is>
          <t>ENTRY, GLOBAL_CHECK, STOCKS_EXIT</t>
        </is>
      </c>
      <c r="E197" s="38" t="n"/>
      <c r="F197" s="30" t="n"/>
      <c r="G197" s="38">
        <f>IFERROR(VLOOKUP($A260&amp;"_"&amp;$B260,Results_Deltas!$A$2:$P$15000,5,FALSE),"")</f>
        <v/>
      </c>
      <c r="H197" s="38" t="inlineStr">
        <is>
          <t>Blanket (page end)</t>
        </is>
      </c>
      <c r="I197" s="30" t="n"/>
      <c r="J197" s="30" t="n"/>
      <c r="K197" s="30" t="n"/>
      <c r="L197" s="30" t="inlineStr">
        <is>
          <t>YES</t>
        </is>
      </c>
      <c r="M197" s="30" t="n">
        <v>-4.557899566259806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0.5" customHeight="1" s="67">
      <c r="A198" s="37" t="inlineStr">
        <is>
          <t>MOVER_THRESHOLD</t>
        </is>
      </c>
      <c r="B198" s="73" t="inlineStr">
        <is>
          <t>3.75</t>
        </is>
      </c>
      <c r="C198" s="38" t="n"/>
      <c r="D198" s="38" t="inlineStr">
        <is>
          <t>ENTRY, GLOBAL_CHECK, STOCKS_EXIT</t>
        </is>
      </c>
      <c r="E198" s="38" t="n"/>
      <c r="F198" s="30" t="n"/>
      <c r="G198" s="38">
        <f>IFERROR(VLOOKUP($A261&amp;"_"&amp;$B261,Results_Deltas!$A$2:$P$15000,5,FALSE),"")</f>
        <v/>
      </c>
      <c r="H198" s="38" t="inlineStr">
        <is>
          <t>Blanket (page end)</t>
        </is>
      </c>
      <c r="I198" s="30" t="n"/>
      <c r="J198" s="30" t="n"/>
      <c r="K198" s="30" t="n"/>
      <c r="L198" s="30" t="inlineStr">
        <is>
          <t>YES</t>
        </is>
      </c>
      <c r="M198" s="30" t="n">
        <v>-4.557694956141927</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0.5" customHeight="1" s="67">
      <c r="A199" s="37" t="inlineStr">
        <is>
          <t>FG_FEAR_THRESHOLD</t>
        </is>
      </c>
      <c r="B199" s="73" t="inlineStr">
        <is>
          <t>12.5</t>
        </is>
      </c>
      <c r="C199" s="38" t="n"/>
      <c r="D199" s="38" t="inlineStr">
        <is>
          <t>GLOBAL_CHECK, STOCKS_EXIT</t>
        </is>
      </c>
      <c r="E199" s="38" t="n"/>
      <c r="F199" s="30" t="n"/>
      <c r="G199" s="38">
        <f>IFERROR(VLOOKUP($A251&amp;"_"&amp;$B251,Results_Deltas!$A$2:$P$15000,5,FALSE),"")</f>
        <v/>
      </c>
      <c r="H199" s="38" t="inlineStr">
        <is>
          <t>Blanket (page end)</t>
        </is>
      </c>
      <c r="I199" s="30" t="n"/>
      <c r="J199" s="30" t="n"/>
      <c r="K199" s="30" t="n"/>
      <c r="L199" s="30" t="inlineStr">
        <is>
          <t>NO</t>
        </is>
      </c>
      <c r="M199" s="30" t="n">
        <v>-4.540514714141081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0.5" customHeight="1" s="67">
      <c r="A200" s="37" t="inlineStr">
        <is>
          <t>OI_CONFIRM_MIN_CHANGE_PCT</t>
        </is>
      </c>
      <c r="B200" s="73" t="inlineStr">
        <is>
          <t>1.0</t>
        </is>
      </c>
      <c r="C200" s="38" t="n"/>
      <c r="D200" s="38" t="inlineStr">
        <is>
          <t>ENTRY, GLOBAL_CHECK, STOCKS_EXIT</t>
        </is>
      </c>
      <c r="E200" s="38" t="n"/>
      <c r="F200" s="30" t="n"/>
      <c r="G200" s="38">
        <f>IFERROR(VLOOKUP($A263&amp;"_"&amp;$B263,Results_Deltas!$A$2:$P$15000,5,FALSE),"")</f>
        <v/>
      </c>
      <c r="H200" s="38" t="inlineStr">
        <is>
          <t>Blanket (page end)</t>
        </is>
      </c>
      <c r="I200" s="30" t="n"/>
      <c r="J200" s="30" t="n"/>
      <c r="K200" s="30" t="n"/>
      <c r="L200" s="30" t="inlineStr">
        <is>
          <t>NO</t>
        </is>
      </c>
      <c r="M200" s="30" t="n">
        <v>-4.524383916556104</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0.5" customHeight="1" s="67">
      <c r="A201" s="37" t="inlineStr">
        <is>
          <t>FG_FEAR_THRESHOLD</t>
        </is>
      </c>
      <c r="B201" s="73" t="inlineStr">
        <is>
          <t>31.25</t>
        </is>
      </c>
      <c r="C201" s="38" t="n"/>
      <c r="D201" s="38" t="inlineStr">
        <is>
          <t>GLOBAL_CHECK, STOCKS_EXIT</t>
        </is>
      </c>
      <c r="E201" s="38" t="n"/>
      <c r="F201" s="30" t="n"/>
      <c r="G201" s="38">
        <f>IFERROR(VLOOKUP($A253&amp;"_"&amp;$B253,Results_Deltas!$A$2:$P$15000,5,FALSE),"")</f>
        <v/>
      </c>
      <c r="H201" s="38" t="inlineStr">
        <is>
          <t>Blanket (page end)</t>
        </is>
      </c>
      <c r="I201" s="30" t="n"/>
      <c r="J201" s="30" t="n"/>
      <c r="K201" s="30" t="n"/>
      <c r="L201" s="30" t="inlineStr">
        <is>
          <t>YES</t>
        </is>
      </c>
      <c r="M201" s="30" t="n">
        <v>-4.500549293543672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0.5" customHeight="1" s="67">
      <c r="A202" s="39" t="inlineStr">
        <is>
          <t>FG_GREED_THRESHOLD</t>
        </is>
      </c>
      <c r="B202" s="73" t="inlineStr">
        <is>
          <t>75</t>
        </is>
      </c>
      <c r="C202" s="38" t="n"/>
      <c r="D202" s="38" t="inlineStr">
        <is>
          <t>GLOBAL_CHECK, STOCKS_EXIT</t>
        </is>
      </c>
      <c r="E202" s="38" t="n"/>
      <c r="F202" s="30" t="n"/>
      <c r="G202" s="38">
        <f>IFERROR(VLOOKUP($A254&amp;"_"&amp;$B254,Results_Deltas!$A$2:$P$15000,5,FALSE),"")</f>
        <v/>
      </c>
      <c r="H202" s="38" t="inlineStr">
        <is>
          <t>Blanket (page end)</t>
        </is>
      </c>
      <c r="I202" s="30" t="n"/>
      <c r="J202" s="30" t="n"/>
      <c r="K202" s="30" t="n"/>
      <c r="L202" s="30" t="inlineStr">
        <is>
          <t>NO</t>
        </is>
      </c>
      <c r="M202" s="30" t="n">
        <v>-4.488567279065832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0.5" customHeight="1" s="67">
      <c r="A203" s="37" t="inlineStr">
        <is>
          <t>HA_WICK_QUALITY_ENABLED</t>
        </is>
      </c>
      <c r="B203" s="73" t="inlineStr">
        <is>
          <t>True</t>
        </is>
      </c>
      <c r="C203" s="38" t="n"/>
      <c r="D203" s="38" t="inlineStr">
        <is>
          <t>ENTRY, GLOBAL_CHECK, STOCKS_EXIT</t>
        </is>
      </c>
      <c r="E203" s="38" t="n"/>
      <c r="F203" s="30" t="n"/>
      <c r="G203" s="38">
        <f>IFERROR(VLOOKUP($A266&amp;"_"&amp;$B266,Results_Deltas!$A$2:$P$15000,5,FALSE),"")</f>
        <v/>
      </c>
      <c r="H203" s="38" t="inlineStr">
        <is>
          <t>Blanket (page end)</t>
        </is>
      </c>
      <c r="I203" s="30" t="n"/>
      <c r="J203" s="30" t="n"/>
      <c r="K203" s="30" t="n"/>
      <c r="L203" s="30" t="inlineStr">
        <is>
          <t>NO</t>
        </is>
      </c>
      <c r="M203" s="30" t="n">
        <v>-4.480768470845404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0.5" customHeight="1" s="67">
      <c r="A204" s="37" t="inlineStr">
        <is>
          <t>CRYPTO_SPIKE_FADE_THRESHOLD_PCT</t>
        </is>
      </c>
      <c r="B204" s="73" t="inlineStr">
        <is>
          <t>12.5</t>
        </is>
      </c>
      <c r="C204" s="38" t="n"/>
      <c r="D204" s="38" t="inlineStr">
        <is>
          <t>GLOBAL_CHECK, STOCKS_EXIT</t>
        </is>
      </c>
      <c r="E204" s="38" t="n"/>
      <c r="F204" s="30" t="n"/>
      <c r="G204" s="38">
        <f>IFERROR(VLOOKUP($A256&amp;"_"&amp;$B256,Results_Deltas!$A$2:$P$15000,5,FALSE),"")</f>
        <v/>
      </c>
      <c r="H204" s="38" t="inlineStr">
        <is>
          <t>Blanket (page end)</t>
        </is>
      </c>
      <c r="I204" s="30" t="n"/>
      <c r="J204" s="30" t="n"/>
      <c r="K204" s="30" t="n"/>
      <c r="L204" s="30" t="inlineStr">
        <is>
          <t>NO</t>
        </is>
      </c>
      <c r="M204" s="30" t="n">
        <v>-4.453740775180163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0.5" customHeight="1" s="67">
      <c r="A205" s="37" t="inlineStr">
        <is>
          <t>LH_HL_FILTER_MODE</t>
        </is>
      </c>
      <c r="B205" s="73" t="inlineStr">
        <is>
          <t>STRICT_2BAR_ALT</t>
        </is>
      </c>
      <c r="C205" s="38" t="n"/>
      <c r="D205" s="38" t="inlineStr">
        <is>
          <t>ENTRY, GLOBAL_CHECK, STOCKS_EXIT</t>
        </is>
      </c>
      <c r="E205" s="38" t="n"/>
      <c r="F205" s="30" t="n"/>
      <c r="G205" s="38">
        <f>IFERROR(VLOOKUP($A268&amp;"_"&amp;$B268,Results_Deltas!$A$2:$P$15000,5,FALSE),"")</f>
        <v/>
      </c>
      <c r="H205" s="38" t="inlineStr">
        <is>
          <t>Blanket (page end)</t>
        </is>
      </c>
      <c r="I205" s="30" t="n"/>
      <c r="J205" s="30" t="n"/>
      <c r="K205" s="30" t="n"/>
      <c r="L205" s="30" t="inlineStr">
        <is>
          <t>NO</t>
        </is>
      </c>
      <c r="M205" s="30" t="n">
        <v>-4.441896223159308</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0.5" customHeight="1" s="67">
      <c r="A206" s="37" t="inlineStr">
        <is>
          <t>HLR_TOP_MIN_TFS</t>
        </is>
      </c>
      <c r="B206" s="73" t="inlineStr">
        <is>
          <t>1</t>
        </is>
      </c>
      <c r="C206" s="38" t="n"/>
      <c r="D206" s="38" t="inlineStr">
        <is>
          <t>GLOBAL_CHECK, REENTRY, STOCKS_EXIT</t>
        </is>
      </c>
      <c r="E206" s="38" t="n"/>
      <c r="F206" s="30" t="n"/>
      <c r="G206" s="38">
        <f>IFERROR(VLOOKUP($A269&amp;"_"&amp;$B269,Results_Deltas!$A$2:$P$15000,5,FALSE),"")</f>
        <v/>
      </c>
      <c r="H206" s="38" t="inlineStr">
        <is>
          <t>Blanket (page end)</t>
        </is>
      </c>
      <c r="I206" s="30" t="n"/>
      <c r="J206" s="30" t="n"/>
      <c r="K206" s="30" t="n"/>
      <c r="L206" s="30" t="inlineStr">
        <is>
          <t>NO</t>
        </is>
      </c>
      <c r="M206" s="30" t="n">
        <v>-4.440768302512716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0.5" customHeight="1" s="67">
      <c r="A207" s="37" t="inlineStr">
        <is>
          <t>OI_CONFIRM_MIN_PRICE_PCT</t>
        </is>
      </c>
      <c r="B207" s="73" t="inlineStr">
        <is>
          <t>0.5</t>
        </is>
      </c>
      <c r="C207" s="38" t="n"/>
      <c r="D207" s="38" t="inlineStr">
        <is>
          <t>ENTRY, GLOBAL_CHECK, STOCKS_EXIT</t>
        </is>
      </c>
      <c r="E207" s="38" t="n"/>
      <c r="F207" s="30" t="n"/>
      <c r="G207" s="38">
        <f>IFERROR(VLOOKUP($A270&amp;"_"&amp;$B270,Results_Deltas!$A$2:$P$15000,5,FALSE),"")</f>
        <v/>
      </c>
      <c r="H207" s="38" t="inlineStr">
        <is>
          <t>Blanket (page end)</t>
        </is>
      </c>
      <c r="I207" s="30" t="n"/>
      <c r="J207" s="30" t="n"/>
      <c r="K207" s="30" t="n"/>
      <c r="L207" s="30" t="inlineStr">
        <is>
          <t>NO</t>
        </is>
      </c>
      <c r="M207" s="30" t="n">
        <v>-4.431320836613366</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0.5" customHeight="1" s="67">
      <c r="A208" s="37" t="inlineStr">
        <is>
          <t>HA_WICK_QUALITY_TF</t>
        </is>
      </c>
      <c r="B208" s="73" t="inlineStr">
        <is>
          <t>D</t>
        </is>
      </c>
      <c r="C208" s="38" t="n"/>
      <c r="D208" s="38" t="inlineStr">
        <is>
          <t>ENTRY, GLOBAL_CHECK, STOCKS_EXIT</t>
        </is>
      </c>
      <c r="E208" s="38" t="n"/>
      <c r="F208" s="30" t="n"/>
      <c r="G208" s="38">
        <f>IFERROR(VLOOKUP($A271&amp;"_"&amp;$B271,Results_Deltas!$A$2:$P$15000,5,FALSE),"")</f>
        <v/>
      </c>
      <c r="H208" s="38" t="inlineStr">
        <is>
          <t>Blanket (page end)</t>
        </is>
      </c>
      <c r="I208" s="30" t="n"/>
      <c r="J208" s="30" t="n"/>
      <c r="K208" s="30" t="n"/>
      <c r="L208" s="30" t="inlineStr">
        <is>
          <t>NO</t>
        </is>
      </c>
      <c r="M208" s="30" t="n">
        <v>-4.430278363310249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0.5" customHeight="1" s="67">
      <c r="A209" s="37" t="inlineStr">
        <is>
          <t>DC_MOMENT_STRONG_THRESHOLD</t>
        </is>
      </c>
      <c r="B209" s="73" t="inlineStr">
        <is>
          <t>20</t>
        </is>
      </c>
      <c r="C209" s="38" t="n"/>
      <c r="D209" s="38" t="inlineStr">
        <is>
          <t>ENTRY, GLOBAL_CHECK, STOCKS_EXIT</t>
        </is>
      </c>
      <c r="E209" s="38" t="n"/>
      <c r="F209" s="30" t="n"/>
      <c r="G209" s="38">
        <f>IFERROR(VLOOKUP($A261&amp;"_"&amp;$B261,Results_Deltas!$A$2:$P$15000,5,FALSE),"")</f>
        <v/>
      </c>
      <c r="H209" s="38" t="inlineStr">
        <is>
          <t>Blanket (page end)</t>
        </is>
      </c>
      <c r="I209" s="30" t="n"/>
      <c r="J209" s="30" t="n"/>
      <c r="K209" s="30" t="n"/>
      <c r="L209" s="30" t="inlineStr">
        <is>
          <t>NO</t>
        </is>
      </c>
      <c r="M209" s="30" t="n">
        <v>-4.42655812355021</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0.5" customHeight="1" s="67">
      <c r="A210" s="37" t="inlineStr">
        <is>
          <t>FG_FEAR_THRESHOLD</t>
        </is>
      </c>
      <c r="B210" s="73" t="inlineStr">
        <is>
          <t>18.75</t>
        </is>
      </c>
      <c r="C210" s="38" t="n"/>
      <c r="D210" s="38" t="inlineStr">
        <is>
          <t>GLOBAL_CHECK, STOCKS_EXIT</t>
        </is>
      </c>
      <c r="E210" s="38" t="n"/>
      <c r="F210" s="30" t="n"/>
      <c r="G210" s="38">
        <f>IFERROR(VLOOKUP($A262&amp;"_"&amp;$B262,Results_Deltas!$A$2:$P$15000,5,FALSE),"")</f>
        <v/>
      </c>
      <c r="H210" s="38" t="inlineStr">
        <is>
          <t>Blanket (page end)</t>
        </is>
      </c>
      <c r="I210" s="30" t="n"/>
      <c r="J210" s="30" t="n"/>
      <c r="K210" s="30" t="n"/>
      <c r="L210" s="30" t="inlineStr">
        <is>
          <t>NO</t>
        </is>
      </c>
      <c r="M210" s="30" t="n">
        <v>-4.415256745050553</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0.5" customHeight="1" s="67">
      <c r="A211" s="37" t="inlineStr">
        <is>
          <t>OI_CONFIRM_MIN_PRICE_PCT</t>
        </is>
      </c>
      <c r="B211" s="73" t="inlineStr">
        <is>
          <t>1.0</t>
        </is>
      </c>
      <c r="C211" s="38" t="n"/>
      <c r="D211" s="38" t="inlineStr">
        <is>
          <t>ENTRY, GLOBAL_CHECK, STOCKS_EXIT</t>
        </is>
      </c>
      <c r="E211" s="38" t="n"/>
      <c r="F211" s="30" t="n"/>
      <c r="G211" s="38">
        <f>IFERROR(VLOOKUP($A274&amp;"_"&amp;$B274,Results_Deltas!$A$2:$P$15000,5,FALSE),"")</f>
        <v/>
      </c>
      <c r="H211" s="38" t="inlineStr">
        <is>
          <t>Blanket (page end)</t>
        </is>
      </c>
      <c r="I211" s="30" t="n"/>
      <c r="J211" s="30" t="n"/>
      <c r="K211" s="30" t="n"/>
      <c r="L211" s="30" t="inlineStr">
        <is>
          <t>NO</t>
        </is>
      </c>
      <c r="M211" s="30" t="n">
        <v>-4.412292802980332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0.5" customHeight="1" s="67">
      <c r="A212" s="39" t="inlineStr">
        <is>
          <t>DC_MOMENT_STRONG_THRESHOLD</t>
        </is>
      </c>
      <c r="B212" s="73" t="inlineStr">
        <is>
          <t>40</t>
        </is>
      </c>
      <c r="C212" s="38" t="n"/>
      <c r="D212" s="38" t="inlineStr">
        <is>
          <t>ENTRY, GLOBAL_CHECK, STOCKS_EXIT</t>
        </is>
      </c>
      <c r="E212" s="38" t="n"/>
      <c r="F212" s="30" t="n"/>
      <c r="G212" s="38">
        <f>IFERROR(VLOOKUP($A264&amp;"_"&amp;$B264,Results_Deltas!$A$2:$P$15000,5,FALSE),"")</f>
        <v/>
      </c>
      <c r="H212" s="38" t="inlineStr">
        <is>
          <t>Blanket (page end)</t>
        </is>
      </c>
      <c r="I212" s="30" t="n"/>
      <c r="J212" s="30" t="n"/>
      <c r="K212" s="30" t="n"/>
      <c r="L212" s="30" t="inlineStr">
        <is>
          <t>NO</t>
        </is>
      </c>
      <c r="M212" s="30" t="n">
        <v>-4.407477701859599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OI_CONFIRM_MIN_CHANGE_PCT</t>
        </is>
      </c>
      <c r="B213" s="73" t="inlineStr">
        <is>
          <t>2.0</t>
        </is>
      </c>
      <c r="C213" s="38" t="n"/>
      <c r="D213" s="38" t="inlineStr">
        <is>
          <t>ENTRY, GLOBAL_CHECK, STOCKS_EXIT</t>
        </is>
      </c>
      <c r="E213" s="38" t="n"/>
      <c r="F213" s="30" t="n"/>
      <c r="G213" s="38">
        <f>IFERROR(VLOOKUP($A276&amp;"_"&amp;$B276,Results_Deltas!$A$2:$P$15000,5,FALSE),"")</f>
        <v/>
      </c>
      <c r="H213" s="38" t="inlineStr">
        <is>
          <t>Blanket (page end)</t>
        </is>
      </c>
      <c r="I213" s="30" t="n"/>
      <c r="J213" s="30" t="n"/>
      <c r="K213" s="30" t="n"/>
      <c r="L213" s="30" t="inlineStr">
        <is>
          <t>NO</t>
        </is>
      </c>
      <c r="M213" s="30" t="n">
        <v>-4.402764084713374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CRYPTO_SPIKE_FADE_THRESHOLD_PCT</t>
        </is>
      </c>
      <c r="B214" s="73" t="inlineStr">
        <is>
          <t>7.5</t>
        </is>
      </c>
      <c r="C214" s="38" t="n"/>
      <c r="D214" s="38" t="inlineStr">
        <is>
          <t>GLOBAL_CHECK, STOCKS_EXIT</t>
        </is>
      </c>
      <c r="E214" s="38" t="n"/>
      <c r="F214" s="30" t="n"/>
      <c r="G214" s="38">
        <f>IFERROR(VLOOKUP($A266&amp;"_"&amp;$B266,Results_Deltas!$A$2:$P$15000,5,FALSE),"")</f>
        <v/>
      </c>
      <c r="H214" s="38" t="inlineStr">
        <is>
          <t>Blanket (page end)</t>
        </is>
      </c>
      <c r="I214" s="30" t="n"/>
      <c r="J214" s="30" t="n"/>
      <c r="K214" s="30" t="n"/>
      <c r="L214" s="30" t="inlineStr">
        <is>
          <t>NO</t>
        </is>
      </c>
      <c r="M214" s="30" t="n">
        <v>-4.402138516949007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EMA_BLANKET_FILTER_MIN_TFS</t>
        </is>
      </c>
      <c r="B215" s="73" t="inlineStr">
        <is>
          <t>0</t>
        </is>
      </c>
      <c r="C215" s="38" t="n"/>
      <c r="D215" s="38" t="inlineStr">
        <is>
          <t>GLOBAL_CHECK</t>
        </is>
      </c>
      <c r="E215" s="38" t="n"/>
      <c r="F215" s="30" t="n"/>
      <c r="G215" s="38">
        <f>IFERROR(VLOOKUP($A267&amp;"_"&amp;$B267,Results_Deltas!$A$2:$P$15000,5,FALSE),"")</f>
        <v/>
      </c>
      <c r="H215" s="38" t="inlineStr">
        <is>
          <t>Blanket (page end)</t>
        </is>
      </c>
      <c r="I215" s="30" t="n"/>
      <c r="J215" s="30" t="n"/>
      <c r="K215" s="30" t="n"/>
      <c r="L215" s="30" t="inlineStr">
        <is>
          <t>YES</t>
        </is>
      </c>
      <c r="M215" s="30" t="n">
        <v>-4.40115383392042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MTS_GATE_ENABLED</t>
        </is>
      </c>
      <c r="B216" s="73" t="inlineStr">
        <is>
          <t>True</t>
        </is>
      </c>
      <c r="C216" s="38" t="n"/>
      <c r="D216" s="38" t="inlineStr">
        <is>
          <t>ENTRY, GLOBAL_CHECK, STOCKS_EXIT</t>
        </is>
      </c>
      <c r="E216" s="38" t="n"/>
      <c r="F216" s="30" t="n"/>
      <c r="G216" s="38">
        <f>IFERROR(VLOOKUP($A279&amp;"_"&amp;$B279,Results_Deltas!$A$2:$P$15000,5,FALSE),"")</f>
        <v/>
      </c>
      <c r="H216" s="38" t="inlineStr">
        <is>
          <t>Blanket (page end)</t>
        </is>
      </c>
      <c r="I216" s="30" t="n"/>
      <c r="J216" s="30" t="n"/>
      <c r="K216" s="30" t="n"/>
      <c r="L216" s="30" t="inlineStr">
        <is>
          <t>NO</t>
        </is>
      </c>
      <c r="M216" s="30" t="n">
        <v>-4.378840694578727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MTS_BOTTOM_BONUS_THRESHOLD</t>
        </is>
      </c>
      <c r="B217" s="73" t="inlineStr">
        <is>
          <t>31.25</t>
        </is>
      </c>
      <c r="C217" s="38" t="n"/>
      <c r="D217" s="38" t="inlineStr">
        <is>
          <t>ENTRY, GLOBAL_CHECK, STOCKS_EXIT</t>
        </is>
      </c>
      <c r="E217" s="38" t="n"/>
      <c r="F217" s="30" t="n"/>
      <c r="G217" s="38">
        <f>IFERROR(VLOOKUP($A280&amp;"_"&amp;$B280,Results_Deltas!$A$2:$P$15000,5,FALSE),"")</f>
        <v/>
      </c>
      <c r="H217" s="38" t="inlineStr">
        <is>
          <t>Blanket (page end)</t>
        </is>
      </c>
      <c r="I217" s="30" t="n"/>
      <c r="J217" s="30" t="n"/>
      <c r="K217" s="30" t="n"/>
      <c r="L217" s="30" t="inlineStr">
        <is>
          <t>NO</t>
        </is>
      </c>
      <c r="M217" s="30" t="n">
        <v>-4.366660170456796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HLR_SMA_BAND_PCT</t>
        </is>
      </c>
      <c r="B218" s="73" t="inlineStr">
        <is>
          <t>1.0</t>
        </is>
      </c>
      <c r="C218" s="38" t="n"/>
      <c r="D218" s="38" t="inlineStr">
        <is>
          <t>ENTRY, GLOBAL_CHECK, STOCKS_EXIT</t>
        </is>
      </c>
      <c r="E218" s="38" t="n"/>
      <c r="F218" s="30" t="n"/>
      <c r="G218" s="38">
        <f>IFERROR(VLOOKUP($A281&amp;"_"&amp;$B281,Results_Deltas!$A$2:$P$15000,5,FALSE),"")</f>
        <v/>
      </c>
      <c r="H218" s="38" t="inlineStr">
        <is>
          <t>Blanket (page end)</t>
        </is>
      </c>
      <c r="I218" s="30" t="n"/>
      <c r="J218" s="30" t="n"/>
      <c r="K218" s="30" t="n"/>
      <c r="L218" s="30" t="inlineStr">
        <is>
          <t>NO</t>
        </is>
      </c>
      <c r="M218" s="30" t="n">
        <v>-4.350779653588136</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EMA_BLANKET_FILTER_MIN_TFS</t>
        </is>
      </c>
      <c r="B219" s="73" t="inlineStr">
        <is>
          <t>1</t>
        </is>
      </c>
      <c r="C219" s="38" t="n"/>
      <c r="D219" s="38" t="inlineStr">
        <is>
          <t>GLOBAL_CHECK</t>
        </is>
      </c>
      <c r="E219" s="38" t="n"/>
      <c r="F219" s="30" t="n"/>
      <c r="G219" s="38">
        <f>IFERROR(VLOOKUP($A271&amp;"_"&amp;$B271,Results_Deltas!$A$2:$P$15000,5,FALSE),"")</f>
        <v/>
      </c>
      <c r="H219" s="38" t="inlineStr">
        <is>
          <t>Blanket (page end)</t>
        </is>
      </c>
      <c r="I219" s="30" t="n"/>
      <c r="J219" s="30" t="n"/>
      <c r="K219" s="30" t="n"/>
      <c r="L219" s="30" t="inlineStr">
        <is>
          <t>NO</t>
        </is>
      </c>
      <c r="M219" s="30" t="n">
        <v>-4.339834300349763</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FG_GREED_THRESHOLD</t>
        </is>
      </c>
      <c r="B220" s="73" t="inlineStr">
        <is>
          <t>93.75</t>
        </is>
      </c>
      <c r="C220" s="38" t="n"/>
      <c r="D220" s="38" t="inlineStr">
        <is>
          <t>GLOBAL_CHECK, STOCKS_EXIT</t>
        </is>
      </c>
      <c r="E220" s="38" t="n"/>
      <c r="F220" s="30" t="n"/>
      <c r="G220" s="38">
        <f>IFERROR(VLOOKUP($A272&amp;"_"&amp;$B272,Results_Deltas!$A$2:$P$15000,5,FALSE),"")</f>
        <v/>
      </c>
      <c r="H220" s="38" t="inlineStr">
        <is>
          <t>Blanket (page end)</t>
        </is>
      </c>
      <c r="I220" s="30" t="n"/>
      <c r="J220" s="30" t="n"/>
      <c r="K220" s="30" t="n"/>
      <c r="L220" s="30" t="inlineStr">
        <is>
          <t>NO</t>
        </is>
      </c>
      <c r="M220" s="30" t="n">
        <v>-4.338329112842384</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MTS_BOTTOM_BONUS_THRESHOLD</t>
        </is>
      </c>
      <c r="B221" s="73" t="inlineStr">
        <is>
          <t>12.5</t>
        </is>
      </c>
      <c r="C221" s="38" t="n"/>
      <c r="D221" s="38" t="inlineStr">
        <is>
          <t>ENTRY, GLOBAL_CHECK, STOCKS_EXIT</t>
        </is>
      </c>
      <c r="E221" s="38" t="n"/>
      <c r="F221" s="30" t="n"/>
      <c r="G221" s="38">
        <f>IFERROR(VLOOKUP($A284&amp;"_"&amp;$B284,Results_Deltas!$A$2:$P$15000,5,FALSE),"")</f>
        <v/>
      </c>
      <c r="H221" s="38" t="inlineStr">
        <is>
          <t>Blanket (page end)</t>
        </is>
      </c>
      <c r="I221" s="30" t="n"/>
      <c r="J221" s="30" t="n"/>
      <c r="K221" s="30" t="n"/>
      <c r="L221" s="30" t="inlineStr">
        <is>
          <t>NO</t>
        </is>
      </c>
      <c r="M221" s="30" t="n">
        <v>-4.332378676029688</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9" t="inlineStr">
        <is>
          <t>MTS_BOTTOM_BONUS_THRESHOLD</t>
        </is>
      </c>
      <c r="B222" s="73" t="inlineStr">
        <is>
          <t>25</t>
        </is>
      </c>
      <c r="C222" s="38" t="n"/>
      <c r="D222" s="38" t="inlineStr">
        <is>
          <t>ENTRY, GLOBAL_CHECK, STOCKS_EXIT</t>
        </is>
      </c>
      <c r="E222" s="38" t="n"/>
      <c r="F222" s="30" t="n"/>
      <c r="G222" s="38">
        <f>IFERROR(VLOOKUP($A285&amp;"_"&amp;$B285,Results_Deltas!$A$2:$P$15000,5,FALSE),"")</f>
        <v/>
      </c>
      <c r="H222" s="38" t="inlineStr">
        <is>
          <t>Blanket (page end)</t>
        </is>
      </c>
      <c r="I222" s="30" t="n"/>
      <c r="J222" s="30" t="n"/>
      <c r="K222" s="30" t="n"/>
      <c r="L222" s="30" t="inlineStr">
        <is>
          <t>YES</t>
        </is>
      </c>
      <c r="M222" s="30" t="n">
        <v>-4.330879726843073</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DUP_GUARD_FILTER_TF</t>
        </is>
      </c>
      <c r="B223" s="73" t="inlineStr">
        <is>
          <t>4h</t>
        </is>
      </c>
      <c r="C223" s="38" t="n"/>
      <c r="D223" s="38" t="inlineStr">
        <is>
          <t>GLOBAL_CHECK</t>
        </is>
      </c>
      <c r="E223" s="38" t="n"/>
      <c r="F223" s="30" t="n"/>
      <c r="G223" s="38">
        <f>IFERROR(VLOOKUP($A275&amp;"_"&amp;$B275,Results_Deltas!$A$2:$P$15000,5,FALSE),"")</f>
        <v/>
      </c>
      <c r="H223" s="38" t="inlineStr">
        <is>
          <t>Blanket (page end)</t>
        </is>
      </c>
      <c r="I223" s="30" t="n"/>
      <c r="J223" s="30" t="n"/>
      <c r="K223" s="30" t="n"/>
      <c r="L223" s="30" t="inlineStr">
        <is>
          <t>NO</t>
        </is>
      </c>
      <c r="M223" s="30" t="n">
        <v>-4.327368138821091</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EMA_BLANKET_FILTER_MIN_TFS</t>
        </is>
      </c>
      <c r="B224" s="73" t="inlineStr">
        <is>
          <t>2</t>
        </is>
      </c>
      <c r="C224" s="38" t="n"/>
      <c r="D224" s="38" t="inlineStr">
        <is>
          <t>GLOBAL_CHECK</t>
        </is>
      </c>
      <c r="E224" s="38" t="n"/>
      <c r="F224" s="30" t="n"/>
      <c r="G224" s="38">
        <f>IFERROR(VLOOKUP($A276&amp;"_"&amp;$B276,Results_Deltas!$A$2:$P$15000,5,FALSE),"")</f>
        <v/>
      </c>
      <c r="H224" s="38" t="inlineStr">
        <is>
          <t>Blanket (page end)</t>
        </is>
      </c>
      <c r="I224" s="30" t="n"/>
      <c r="J224" s="30" t="n"/>
      <c r="K224" s="30" t="n"/>
      <c r="L224" s="30" t="inlineStr">
        <is>
          <t>NO</t>
        </is>
      </c>
      <c r="M224" s="30" t="n">
        <v>-4.321745492441067</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EMA_BLANKET_FILTER_ENABLED</t>
        </is>
      </c>
      <c r="B225" s="73" t="inlineStr">
        <is>
          <t>False</t>
        </is>
      </c>
      <c r="C225" s="38" t="n"/>
      <c r="D225" s="38" t="inlineStr">
        <is>
          <t>GLOBAL_CHECK</t>
        </is>
      </c>
      <c r="E225" s="38" t="n"/>
      <c r="F225" s="30" t="n"/>
      <c r="G225" s="38">
        <f>IFERROR(VLOOKUP($A277&amp;"_"&amp;$B277,Results_Deltas!$A$2:$P$15000,5,FALSE),"")</f>
        <v/>
      </c>
      <c r="H225" s="38" t="inlineStr">
        <is>
          <t>Blanket (page end)</t>
        </is>
      </c>
      <c r="I225" s="30" t="n"/>
      <c r="J225" s="30" t="n"/>
      <c r="K225" s="30" t="n"/>
      <c r="L225" s="30" t="inlineStr">
        <is>
          <t>NO</t>
        </is>
      </c>
      <c r="M225" s="30" t="n">
        <v>-4.301503056874541</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HLR_SMA_BAND_PCT</t>
        </is>
      </c>
      <c r="B226" s="73" t="inlineStr">
        <is>
          <t>0.5</t>
        </is>
      </c>
      <c r="C226" s="38" t="n"/>
      <c r="D226" s="38" t="inlineStr">
        <is>
          <t>ENTRY, GLOBAL_CHECK, STOCKS_EXIT</t>
        </is>
      </c>
      <c r="E226" s="38" t="n"/>
      <c r="F226" s="30" t="n"/>
      <c r="G226" s="38">
        <f>IFERROR(VLOOKUP($A289&amp;"_"&amp;$B289,Results_Deltas!$A$2:$P$15000,5,FALSE),"")</f>
        <v/>
      </c>
      <c r="H226" s="38" t="inlineStr">
        <is>
          <t>Blanket (page end)</t>
        </is>
      </c>
      <c r="I226" s="30" t="n"/>
      <c r="J226" s="30" t="n"/>
      <c r="K226" s="30" t="n"/>
      <c r="L226" s="30" t="inlineStr">
        <is>
          <t>NO</t>
        </is>
      </c>
      <c r="M226" s="30" t="n">
        <v>-4.298227049722438</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MTS_BOTTOM_STRONG_THRESHOLD</t>
        </is>
      </c>
      <c r="B227" s="73" t="inlineStr">
        <is>
          <t>20</t>
        </is>
      </c>
      <c r="C227" s="38" t="n"/>
      <c r="D227" s="38" t="inlineStr">
        <is>
          <t>ENTRY, GLOBAL_CHECK, STOCKS_EXIT</t>
        </is>
      </c>
      <c r="E227" s="38" t="n"/>
      <c r="F227" s="30" t="n"/>
      <c r="G227" s="38">
        <f>IFERROR(VLOOKUP($A290&amp;"_"&amp;$B290,Results_Deltas!$A$2:$P$15000,5,FALSE),"")</f>
        <v/>
      </c>
      <c r="H227" s="38" t="inlineStr">
        <is>
          <t>Blanket (page end)</t>
        </is>
      </c>
      <c r="I227" s="30" t="n"/>
      <c r="J227" s="30" t="n"/>
      <c r="K227" s="30" t="n"/>
      <c r="L227" s="30" t="inlineStr">
        <is>
          <t>NO</t>
        </is>
      </c>
      <c r="M227" s="30" t="n">
        <v>-4.28870209530202</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OI_CONFIRM_MIN_PRICE_PCT</t>
        </is>
      </c>
      <c r="B228" s="73" t="inlineStr">
        <is>
          <t>2.0</t>
        </is>
      </c>
      <c r="C228" s="38" t="n"/>
      <c r="D228" s="38" t="inlineStr">
        <is>
          <t>ENTRY, GLOBAL_CHECK, STOCKS_EXIT</t>
        </is>
      </c>
      <c r="E228" s="38" t="n"/>
      <c r="F228" s="30" t="n"/>
      <c r="G228" s="38">
        <f>IFERROR(VLOOKUP($A291&amp;"_"&amp;$B291,Results_Deltas!$A$2:$P$15000,5,FALSE),"")</f>
        <v/>
      </c>
      <c r="H228" s="38" t="inlineStr">
        <is>
          <t>Blanket (page end)</t>
        </is>
      </c>
      <c r="I228" s="30" t="n"/>
      <c r="J228" s="30" t="n"/>
      <c r="K228" s="30" t="n"/>
      <c r="L228" s="30" t="inlineStr">
        <is>
          <t>NO</t>
        </is>
      </c>
      <c r="M228" s="30" t="n">
        <v>-4.252290287254685</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MOVER_THRESHOLD</t>
        </is>
      </c>
      <c r="B229" s="73" t="inlineStr">
        <is>
          <t>6.25</t>
        </is>
      </c>
      <c r="C229" s="38" t="n"/>
      <c r="D229" s="38" t="inlineStr">
        <is>
          <t>ENTRY, GLOBAL_CHECK, STOCKS_EXIT</t>
        </is>
      </c>
      <c r="E229" s="38" t="n"/>
      <c r="F229" s="30" t="n"/>
      <c r="G229" s="38">
        <f>IFERROR(VLOOKUP($A292&amp;"_"&amp;$B292,Results_Deltas!$A$2:$P$15000,5,FALSE),"")</f>
        <v/>
      </c>
      <c r="H229" s="38" t="inlineStr">
        <is>
          <t>Blanket (page end)</t>
        </is>
      </c>
      <c r="I229" s="30" t="n"/>
      <c r="J229" s="30" t="n"/>
      <c r="K229" s="30" t="n"/>
      <c r="L229" s="30" t="inlineStr">
        <is>
          <t>NO</t>
        </is>
      </c>
      <c r="M229" s="30" t="n">
        <v>-4.246640355068899</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9" t="inlineStr">
        <is>
          <t>MANDATORY_REENTRY_WT_FILTER_VELOCITY_RATIO</t>
        </is>
      </c>
      <c r="B230" s="73" t="inlineStr">
        <is>
          <t>0.90</t>
        </is>
      </c>
      <c r="C230" s="38" t="n"/>
      <c r="D230" s="38" t="inlineStr">
        <is>
          <t>GLOBAL_CHECK, STOCKS_EXIT</t>
        </is>
      </c>
      <c r="E230" s="38" t="n"/>
      <c r="F230" s="30" t="n"/>
      <c r="G230" s="38">
        <f>IFERROR(VLOOKUP($A293&amp;"_"&amp;$B293,Results_Deltas!$A$2:$P$15000,5,FALSE),"")</f>
        <v/>
      </c>
      <c r="H230" s="38" t="inlineStr">
        <is>
          <t>Blanket (page end)</t>
        </is>
      </c>
      <c r="I230" s="30" t="n"/>
      <c r="J230" s="30" t="n"/>
      <c r="K230" s="30" t="n"/>
      <c r="L230" s="30" t="inlineStr">
        <is>
          <t>NO</t>
        </is>
      </c>
      <c r="M230" s="30" t="n">
        <v>-4.20623986320818</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MTF_GR_MIN_IND</t>
        </is>
      </c>
      <c r="B231" s="73" t="inlineStr">
        <is>
          <t>5</t>
        </is>
      </c>
      <c r="C231" s="38" t="n"/>
      <c r="D231" s="38" t="inlineStr">
        <is>
          <t>GLOBAL_CHECK, STOCKS_EXIT</t>
        </is>
      </c>
      <c r="E231" s="38" t="n"/>
      <c r="F231" s="30" t="n"/>
      <c r="G231" s="38">
        <f>IFERROR(VLOOKUP($A294&amp;"_"&amp;$B294,Results_Deltas!$A$2:$P$15000,5,FALSE),"")</f>
        <v/>
      </c>
      <c r="H231" s="38" t="inlineStr">
        <is>
          <t>Blanket (page end)</t>
        </is>
      </c>
      <c r="I231" s="30" t="n"/>
      <c r="J231" s="30" t="n"/>
      <c r="K231" s="30" t="n"/>
      <c r="L231" s="30" t="inlineStr">
        <is>
          <t>NO</t>
        </is>
      </c>
      <c r="M231" s="30" t="n">
        <v>-4.202602101400573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MTF_GR_MIN_IND</t>
        </is>
      </c>
      <c r="B232" s="73" t="inlineStr">
        <is>
          <t>5_ALT</t>
        </is>
      </c>
      <c r="C232" s="38" t="n"/>
      <c r="D232" s="38" t="inlineStr">
        <is>
          <t>GLOBAL_CHECK, STOCKS_EXIT</t>
        </is>
      </c>
      <c r="E232" s="38" t="n"/>
      <c r="F232" s="30" t="n"/>
      <c r="G232" s="38">
        <f>IFERROR(VLOOKUP($A295&amp;"_"&amp;$B295,Results_Deltas!$A$2:$P$15000,5,FALSE),"")</f>
        <v/>
      </c>
      <c r="H232" s="38" t="inlineStr">
        <is>
          <t>Blanket (page end)</t>
        </is>
      </c>
      <c r="I232" s="30" t="n"/>
      <c r="J232" s="30" t="n"/>
      <c r="K232" s="30" t="n"/>
      <c r="L232" s="30" t="inlineStr">
        <is>
          <t>YES</t>
        </is>
      </c>
      <c r="M232" s="30" t="n">
        <v>-4.202602101400573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MANDATORY_REENTRY_WT_FILTER_VELOCITY_RATIO</t>
        </is>
      </c>
      <c r="B233" s="73" t="inlineStr">
        <is>
          <t>0.90_ALT</t>
        </is>
      </c>
      <c r="C233" s="38" t="n"/>
      <c r="D233" s="38" t="inlineStr">
        <is>
          <t>GLOBAL_CHECK, STOCKS_EXIT</t>
        </is>
      </c>
      <c r="E233" s="38" t="n"/>
      <c r="F233" s="30" t="n"/>
      <c r="G233" s="38">
        <f>IFERROR(VLOOKUP($A296&amp;"_"&amp;$B296,Results_Deltas!$A$2:$P$15000,5,FALSE),"")</f>
        <v/>
      </c>
      <c r="H233" s="38" t="inlineStr">
        <is>
          <t>Blanket (page end)</t>
        </is>
      </c>
      <c r="I233" s="30" t="n"/>
      <c r="J233" s="30" t="n"/>
      <c r="K233" s="30" t="n"/>
      <c r="L233" s="30" t="inlineStr">
        <is>
          <t>NO</t>
        </is>
      </c>
      <c r="M233" s="30" t="n">
        <v>-4.199519687591514</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MTS_BOTTOM_STRONG_THRESHOLD</t>
        </is>
      </c>
      <c r="B234" s="73" t="inlineStr">
        <is>
          <t>30</t>
        </is>
      </c>
      <c r="C234" s="38" t="n"/>
      <c r="D234" s="38" t="inlineStr">
        <is>
          <t>ENTRY, GLOBAL_CHECK, STOCKS_EXIT</t>
        </is>
      </c>
      <c r="E234" s="38" t="n"/>
      <c r="F234" s="30" t="n"/>
      <c r="G234" s="38">
        <f>IFERROR(VLOOKUP($A297&amp;"_"&amp;$B297,Results_Deltas!$A$2:$P$15000,5,FALSE),"")</f>
        <v/>
      </c>
      <c r="H234" s="38" t="inlineStr">
        <is>
          <t>Blanket (page end)</t>
        </is>
      </c>
      <c r="I234" s="30" t="n"/>
      <c r="J234" s="30" t="n"/>
      <c r="K234" s="30" t="n"/>
      <c r="L234" s="30" t="inlineStr">
        <is>
          <t>NO</t>
        </is>
      </c>
      <c r="M234" s="30" t="n">
        <v>-4.192757659984599</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9" t="inlineStr">
        <is>
          <t>ADX_RANGING_THRESHOLD</t>
        </is>
      </c>
      <c r="B235" s="73" t="inlineStr">
        <is>
          <t>10</t>
        </is>
      </c>
      <c r="C235" s="38" t="n"/>
      <c r="D235" s="38" t="inlineStr">
        <is>
          <t>ENTRY, GLOBAL_CHECK, STOCKS_EXIT</t>
        </is>
      </c>
      <c r="E235" s="38" t="n"/>
      <c r="F235" s="30" t="n"/>
      <c r="G235" s="38">
        <f>IFERROR(VLOOKUP($A281&amp;"_"&amp;$B281,Results_Deltas!$A$2:$P$15000,5,FALSE),"")</f>
        <v/>
      </c>
      <c r="H235" s="38" t="inlineStr">
        <is>
          <t>Blanket (page end)</t>
        </is>
      </c>
      <c r="I235" s="30" t="n"/>
      <c r="J235" s="30" t="n"/>
      <c r="K235" s="30" t="n"/>
      <c r="L235" s="30" t="inlineStr">
        <is>
          <t>NO</t>
        </is>
      </c>
      <c r="M235" s="30" t="n">
        <v>-4.191189298283291</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stocks_long — keep, needs S1 fills (backtest-expert: &lt;30 trades, seek plateaus, punish)</t>
        </is>
      </c>
    </row>
    <row r="236" ht="15.75" customHeight="1" s="67">
      <c r="A236" s="37" t="inlineStr">
        <is>
          <t>CRYPTO_SPIKE_FADE_THRESHOLD_PCT</t>
        </is>
      </c>
      <c r="B236" s="73" t="inlineStr">
        <is>
          <t>5</t>
        </is>
      </c>
      <c r="C236" s="38" t="n"/>
      <c r="D236" s="38" t="inlineStr">
        <is>
          <t>GLOBAL_CHECK, STOCKS_EXIT</t>
        </is>
      </c>
      <c r="E236" s="38" t="n"/>
      <c r="F236" s="30" t="n"/>
      <c r="G236" s="38">
        <f>IFERROR(VLOOKUP($A288&amp;"_"&amp;$B288,Results_Deltas!$A$2:$P$15000,5,FALSE),"")</f>
        <v/>
      </c>
      <c r="H236" s="38" t="inlineStr">
        <is>
          <t>Blanket (page end)</t>
        </is>
      </c>
      <c r="I236" s="30" t="n"/>
      <c r="J236" s="30" t="n"/>
      <c r="K236" s="30" t="n"/>
      <c r="L236" s="30" t="inlineStr">
        <is>
          <t>YES</t>
        </is>
      </c>
      <c r="M236" s="30" t="n">
        <v>-4.169877853102332</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9" t="inlineStr">
        <is>
          <t>FG_FEAR_THRESHOLD</t>
        </is>
      </c>
      <c r="B237" s="73" t="inlineStr">
        <is>
          <t>25</t>
        </is>
      </c>
      <c r="C237" s="38" t="n"/>
      <c r="D237" s="38" t="inlineStr">
        <is>
          <t>GLOBAL_CHECK, STOCKS_EXIT</t>
        </is>
      </c>
      <c r="E237" s="38" t="n"/>
      <c r="F237" s="30" t="n"/>
      <c r="G237" s="38">
        <f>IFERROR(VLOOKUP($A289&amp;"_"&amp;$B289,Results_Deltas!$A$2:$P$15000,5,FALSE),"")</f>
        <v/>
      </c>
      <c r="H237" s="38" t="inlineStr">
        <is>
          <t>Blanket (page end)</t>
        </is>
      </c>
      <c r="I237" s="30" t="n"/>
      <c r="J237" s="30" t="n"/>
      <c r="K237" s="30" t="n"/>
      <c r="L237" s="30" t="inlineStr">
        <is>
          <t>NO</t>
        </is>
      </c>
      <c r="M237" s="30" t="n">
        <v>-4.159252328969426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EMA_9_21_FILTER_MIN_TFS</t>
        </is>
      </c>
      <c r="B238" s="73" t="inlineStr">
        <is>
          <t>2</t>
        </is>
      </c>
      <c r="C238" s="38" t="n"/>
      <c r="D238" s="38" t="inlineStr">
        <is>
          <t>GLOBAL_CHECK</t>
        </is>
      </c>
      <c r="E238" s="38" t="n"/>
      <c r="F238" s="30" t="n"/>
      <c r="G238" s="38">
        <f>IFERROR(VLOOKUP($A290&amp;"_"&amp;$B290,Results_Deltas!$A$2:$P$15000,5,FALSE),"")</f>
        <v/>
      </c>
      <c r="H238" s="38" t="inlineStr">
        <is>
          <t>Blanket (page end)</t>
        </is>
      </c>
      <c r="I238" s="30" t="n"/>
      <c r="J238" s="30" t="n"/>
      <c r="K238" s="30" t="n"/>
      <c r="L238" s="30" t="inlineStr">
        <is>
          <t>YES</t>
        </is>
      </c>
      <c r="M238" s="30" t="n">
        <v>-4.146563012263814</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HLR_SMA_BAND_PCT</t>
        </is>
      </c>
      <c r="B239" s="73" t="inlineStr">
        <is>
          <t>2.0</t>
        </is>
      </c>
      <c r="C239" s="38" t="n"/>
      <c r="D239" s="38" t="inlineStr">
        <is>
          <t>ENTRY, GLOBAL_CHECK, STOCKS_EXIT</t>
        </is>
      </c>
      <c r="E239" s="38" t="n"/>
      <c r="F239" s="30" t="n"/>
      <c r="G239" s="38">
        <f>IFERROR(VLOOKUP($A302&amp;"_"&amp;$B302,Results_Deltas!$A$2:$P$15000,5,FALSE),"")</f>
        <v/>
      </c>
      <c r="H239" s="38" t="inlineStr">
        <is>
          <t>Blanket (page end)</t>
        </is>
      </c>
      <c r="I239" s="30" t="n"/>
      <c r="J239" s="30" t="n"/>
      <c r="K239" s="30" t="n"/>
      <c r="L239" s="30" t="inlineStr">
        <is>
          <t>NO</t>
        </is>
      </c>
      <c r="M239" s="30" t="n">
        <v>-4.145978432217441</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9" t="inlineStr">
        <is>
          <t>LH_HL_FILTER_MODE</t>
        </is>
      </c>
      <c r="B240" s="73" t="inlineStr">
        <is>
          <t>STRICT_2BAR</t>
        </is>
      </c>
      <c r="C240" s="38" t="n"/>
      <c r="D240" s="38" t="inlineStr">
        <is>
          <t>ENTRY, GLOBAL_CHECK, STOCKS_EXIT</t>
        </is>
      </c>
      <c r="E240" s="38" t="n"/>
      <c r="F240" s="30" t="n"/>
      <c r="G240" s="38">
        <f>IFERROR(VLOOKUP($A303&amp;"_"&amp;$B303,Results_Deltas!$A$2:$P$15000,5,FALSE),"")</f>
        <v/>
      </c>
      <c r="H240" s="38" t="inlineStr">
        <is>
          <t>Blanket (page end)</t>
        </is>
      </c>
      <c r="I240" s="30" t="n"/>
      <c r="J240" s="30" t="n"/>
      <c r="K240" s="30" t="n"/>
      <c r="L240" s="30" t="inlineStr">
        <is>
          <t>NO</t>
        </is>
      </c>
      <c r="M240" s="30" t="n">
        <v>-4.13867182369605</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MANDATORY_REENTRY_WT_FILTER_MIN_TFS</t>
        </is>
      </c>
      <c r="B241" s="73" t="inlineStr">
        <is>
          <t>3</t>
        </is>
      </c>
      <c r="C241" s="38" t="n"/>
      <c r="D241" s="38" t="inlineStr">
        <is>
          <t>GLOBAL_CHECK, STOCKS_EXIT</t>
        </is>
      </c>
      <c r="E241" s="38" t="n"/>
      <c r="F241" s="30" t="n"/>
      <c r="G241" s="38">
        <f>IFERROR(VLOOKUP($A304&amp;"_"&amp;$B304,Results_Deltas!$A$2:$P$15000,5,FALSE),"")</f>
        <v/>
      </c>
      <c r="H241" s="38" t="inlineStr">
        <is>
          <t>Blanket (page end)</t>
        </is>
      </c>
      <c r="I241" s="30" t="n"/>
      <c r="J241" s="30" t="n"/>
      <c r="K241" s="30" t="n"/>
      <c r="L241" s="30" t="inlineStr">
        <is>
          <t>NO</t>
        </is>
      </c>
      <c r="M241" s="30" t="n">
        <v>-4.090634225613576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9" t="inlineStr">
        <is>
          <t>MANDATORY_REENTRY_WT_FILTER_MIN_TFS</t>
        </is>
      </c>
      <c r="B242" s="73" t="inlineStr">
        <is>
          <t>1</t>
        </is>
      </c>
      <c r="C242" s="38" t="n"/>
      <c r="D242" s="38" t="inlineStr">
        <is>
          <t>GLOBAL_CHECK, STOCKS_EXIT</t>
        </is>
      </c>
      <c r="E242" s="38" t="n"/>
      <c r="F242" s="30" t="n"/>
      <c r="G242" s="38">
        <f>IFERROR(VLOOKUP($A305&amp;"_"&amp;$B305,Results_Deltas!$A$2:$P$15000,5,FALSE),"")</f>
        <v/>
      </c>
      <c r="H242" s="38" t="inlineStr">
        <is>
          <t>Blanket (page end)</t>
        </is>
      </c>
      <c r="I242" s="30" t="n"/>
      <c r="J242" s="30" t="n"/>
      <c r="K242" s="30" t="n"/>
      <c r="L242" s="30" t="inlineStr">
        <is>
          <t>NO</t>
        </is>
      </c>
      <c r="M242" s="30" t="n">
        <v>-4.08860519629475</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MTS_BOTTOM_STRONG_THRESHOLD</t>
        </is>
      </c>
      <c r="B243" s="73" t="inlineStr">
        <is>
          <t>50</t>
        </is>
      </c>
      <c r="C243" s="38" t="n"/>
      <c r="D243" s="38" t="inlineStr">
        <is>
          <t>ENTRY, GLOBAL_CHECK, STOCKS_EXIT</t>
        </is>
      </c>
      <c r="E243" s="38" t="n"/>
      <c r="F243" s="30" t="n"/>
      <c r="G243" s="38">
        <f>IFERROR(VLOOKUP($A306&amp;"_"&amp;$B306,Results_Deltas!$A$2:$P$15000,5,FALSE),"")</f>
        <v/>
      </c>
      <c r="H243" s="38" t="inlineStr">
        <is>
          <t>Blanket (page end)</t>
        </is>
      </c>
      <c r="I243" s="30" t="n"/>
      <c r="J243" s="30" t="n"/>
      <c r="K243" s="30" t="n"/>
      <c r="L243" s="30" t="inlineStr">
        <is>
          <t>NO</t>
        </is>
      </c>
      <c r="M243" s="30" t="n">
        <v>-4.084719600350125</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MANDATORY_REENTRY_WT_FILTER_MIN_TFS</t>
        </is>
      </c>
      <c r="B244" s="73" t="inlineStr">
        <is>
          <t>2</t>
        </is>
      </c>
      <c r="C244" s="38" t="n"/>
      <c r="D244" s="38" t="inlineStr">
        <is>
          <t>GLOBAL_CHECK, STOCKS_EXIT</t>
        </is>
      </c>
      <c r="E244" s="38" t="n"/>
      <c r="F244" s="30" t="n"/>
      <c r="G244" s="38">
        <f>IFERROR(VLOOKUP($A307&amp;"_"&amp;$B307,Results_Deltas!$A$2:$P$15000,5,FALSE),"")</f>
        <v/>
      </c>
      <c r="H244" s="38" t="inlineStr">
        <is>
          <t>Blanket (page end)</t>
        </is>
      </c>
      <c r="I244" s="30" t="n"/>
      <c r="J244" s="30" t="n"/>
      <c r="K244" s="30" t="n"/>
      <c r="L244" s="30" t="inlineStr">
        <is>
          <t>NO</t>
        </is>
      </c>
      <c r="M244" s="30" t="n">
        <v>-4.071046770258208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HA_WICK_QUALITY_TF</t>
        </is>
      </c>
      <c r="B245" s="73" t="inlineStr">
        <is>
          <t>4h</t>
        </is>
      </c>
      <c r="C245" s="38" t="n"/>
      <c r="D245" s="38" t="inlineStr">
        <is>
          <t>ENTRY, GLOBAL_CHECK, STOCKS_EXIT</t>
        </is>
      </c>
      <c r="E245" s="38" t="n"/>
      <c r="F245" s="30" t="n"/>
      <c r="G245" s="38">
        <f>IFERROR(VLOOKUP($A308&amp;"_"&amp;$B308,Results_Deltas!$A$2:$P$15000,5,FALSE),"")</f>
        <v/>
      </c>
      <c r="H245" s="38" t="inlineStr">
        <is>
          <t>Blanket (page end)</t>
        </is>
      </c>
      <c r="I245" s="30" t="n"/>
      <c r="J245" s="30" t="n"/>
      <c r="K245" s="30" t="n"/>
      <c r="L245" s="30" t="inlineStr">
        <is>
          <t>NO</t>
        </is>
      </c>
      <c r="M245" s="30" t="n">
        <v>-4.064201070807578</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EMA_9_21_FILTER_MIN_TFS</t>
        </is>
      </c>
      <c r="B246" s="73" t="inlineStr">
        <is>
          <t>1</t>
        </is>
      </c>
      <c r="C246" s="38" t="n"/>
      <c r="D246" s="38" t="inlineStr">
        <is>
          <t>GLOBAL_CHECK</t>
        </is>
      </c>
      <c r="E246" s="38" t="n"/>
      <c r="F246" s="30" t="n"/>
      <c r="G246" s="38">
        <f>IFERROR(VLOOKUP($A298&amp;"_"&amp;$B298,Results_Deltas!$A$2:$P$15000,5,FALSE),"")</f>
        <v/>
      </c>
      <c r="H246" s="38" t="inlineStr">
        <is>
          <t>Blanket (page end)</t>
        </is>
      </c>
      <c r="I246" s="30" t="n"/>
      <c r="J246" s="30" t="n"/>
      <c r="K246" s="30" t="n"/>
      <c r="L246" s="30" t="inlineStr">
        <is>
          <t>NO</t>
        </is>
      </c>
      <c r="M246" s="30" t="n">
        <v>-4.000274523667046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NEW_POSITION_MAX_LOSS_THRESHOLD</t>
        </is>
      </c>
      <c r="B247" s="73" t="inlineStr">
        <is>
          <t>1.0</t>
        </is>
      </c>
      <c r="C247" s="38" t="n"/>
      <c r="D247" s="38" t="inlineStr">
        <is>
          <t>AUGMENT, EXIT, GLOBAL_CHECK, REDUCE, STOCKS_EXIT</t>
        </is>
      </c>
      <c r="E247" s="38" t="n"/>
      <c r="F247" s="30" t="n"/>
      <c r="G247" s="38">
        <f>IFERROR(VLOOKUP($A310&amp;"_"&amp;$B310,Results_Deltas!$A$2:$P$15000,5,FALSE),"")</f>
        <v/>
      </c>
      <c r="H247" s="38" t="inlineStr">
        <is>
          <t>Blanket (page end)</t>
        </is>
      </c>
      <c r="I247" s="30" t="n"/>
      <c r="J247" s="30" t="n"/>
      <c r="K247" s="30" t="n"/>
      <c r="L247" s="30" t="inlineStr">
        <is>
          <t>NO</t>
        </is>
      </c>
      <c r="M247" s="30" t="n">
        <v>-3.980081748996736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EMA_9_21_FILTER_MIN_TFS</t>
        </is>
      </c>
      <c r="B248" s="73" t="inlineStr">
        <is>
          <t>0</t>
        </is>
      </c>
      <c r="C248" s="38" t="n"/>
      <c r="D248" s="38" t="inlineStr">
        <is>
          <t>GLOBAL_CHECK</t>
        </is>
      </c>
      <c r="E248" s="38" t="n"/>
      <c r="F248" s="30" t="n"/>
      <c r="G248" s="38">
        <f>IFERROR(VLOOKUP($A300&amp;"_"&amp;$B300,Results_Deltas!$A$2:$P$15000,5,FALSE),"")</f>
        <v/>
      </c>
      <c r="H248" s="38" t="inlineStr">
        <is>
          <t>Blanket (page end)</t>
        </is>
      </c>
      <c r="I248" s="30" t="n"/>
      <c r="J248" s="30" t="n"/>
      <c r="K248" s="30" t="n"/>
      <c r="L248" s="30" t="inlineStr">
        <is>
          <t>NO</t>
        </is>
      </c>
      <c r="M248" s="30" t="n">
        <v>-3.978066282566225</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GR_FILTER_VEC_ENABLED</t>
        </is>
      </c>
      <c r="B249" s="73" t="inlineStr">
        <is>
          <t>True</t>
        </is>
      </c>
      <c r="C249" s="38" t="n"/>
      <c r="D249" s="38" t="inlineStr">
        <is>
          <t>GLOBAL_CHECK</t>
        </is>
      </c>
      <c r="E249" s="38" t="n"/>
      <c r="F249" s="30" t="n"/>
      <c r="G249" s="38">
        <f>IFERROR(VLOOKUP($A312&amp;"_"&amp;$B312,Results_Deltas!$A$2:$P$15000,5,FALSE),"")</f>
        <v/>
      </c>
      <c r="H249" s="38" t="inlineStr">
        <is>
          <t>Blanket (page end)</t>
        </is>
      </c>
      <c r="I249" s="30" t="n"/>
      <c r="J249" s="30" t="n"/>
      <c r="K249" s="30" t="n"/>
      <c r="L249" s="30" t="inlineStr">
        <is>
          <t>NO</t>
        </is>
      </c>
      <c r="M249" s="30" t="n">
        <v>-3.972195641049146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7" t="inlineStr">
        <is>
          <t>GR_FILTER_VEC_MIN_TFS</t>
        </is>
      </c>
      <c r="B250" s="73" t="inlineStr">
        <is>
          <t>1</t>
        </is>
      </c>
      <c r="C250" s="38" t="n"/>
      <c r="D250" s="38" t="inlineStr">
        <is>
          <t>GLOBAL_CHECK</t>
        </is>
      </c>
      <c r="E250" s="38" t="n"/>
      <c r="F250" s="30" t="n"/>
      <c r="G250" s="38">
        <f>IFERROR(VLOOKUP($A313&amp;"_"&amp;$B313,Results_Deltas!$A$2:$P$15000,5,FALSE),"")</f>
        <v/>
      </c>
      <c r="H250" s="38" t="inlineStr">
        <is>
          <t>Blanket (page end)</t>
        </is>
      </c>
      <c r="I250" s="30" t="n"/>
      <c r="J250" s="30" t="n"/>
      <c r="K250" s="30" t="n"/>
      <c r="L250" s="30" t="inlineStr">
        <is>
          <t>NO</t>
        </is>
      </c>
      <c r="M250" s="30" t="n">
        <v>-3.938122601232201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DELTA_HTF_GATE</t>
        </is>
      </c>
      <c r="B251" s="73" t="inlineStr">
        <is>
          <t>4h</t>
        </is>
      </c>
      <c r="C251" s="38" t="n"/>
      <c r="D251" s="38" t="inlineStr">
        <is>
          <t>ENTRY, GLOBAL_CHECK, STOCKS_EXIT</t>
        </is>
      </c>
      <c r="E251" s="38" t="n"/>
      <c r="F251" s="30" t="n"/>
      <c r="G251" s="38">
        <f>IFERROR(VLOOKUP($A303&amp;"_"&amp;$B303,Results_Deltas!$A$2:$P$15000,5,FALSE),"")</f>
        <v/>
      </c>
      <c r="H251" s="38" t="inlineStr">
        <is>
          <t>Blanket (page end)</t>
        </is>
      </c>
      <c r="I251" s="30" t="n"/>
      <c r="J251" s="30" t="n"/>
      <c r="K251" s="30" t="n"/>
      <c r="L251" s="30" t="inlineStr">
        <is>
          <t>YES</t>
        </is>
      </c>
      <c r="M251" s="30" t="n">
        <v>-3.820555341331358</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DELTA_HTF_GATE</t>
        </is>
      </c>
      <c r="B252" s="73" t="inlineStr">
        <is>
          <t>4h_ALT</t>
        </is>
      </c>
      <c r="C252" s="38" t="n"/>
      <c r="D252" s="38" t="inlineStr">
        <is>
          <t>ENTRY, GLOBAL_CHECK, STOCKS_EXIT</t>
        </is>
      </c>
      <c r="E252" s="38" t="n"/>
      <c r="F252" s="30" t="n"/>
      <c r="G252" s="38">
        <f>IFERROR(VLOOKUP($A304&amp;"_"&amp;$B304,Results_Deltas!$A$2:$P$15000,5,FALSE),"")</f>
        <v/>
      </c>
      <c r="H252" s="38" t="inlineStr">
        <is>
          <t>Blanket (page end)</t>
        </is>
      </c>
      <c r="I252" s="30" t="n"/>
      <c r="J252" s="30" t="n"/>
      <c r="K252" s="30" t="n"/>
      <c r="L252" s="30" t="inlineStr">
        <is>
          <t>NO</t>
        </is>
      </c>
      <c r="M252" s="30" t="n">
        <v>-3.820555341331358</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LR_BAND_LADDER_TF_BOTTOM</t>
        </is>
      </c>
      <c r="B253" s="73" t="inlineStr">
        <is>
          <t>1</t>
        </is>
      </c>
      <c r="C253" s="38" t="n"/>
      <c r="D253" s="38" t="inlineStr">
        <is>
          <t>GLOBAL_CHECK, STOCKS_EXIT</t>
        </is>
      </c>
      <c r="E253" s="38" t="n"/>
      <c r="F253" s="30" t="n"/>
      <c r="G253" s="38">
        <f>IFERROR(VLOOKUP($A316&amp;"_"&amp;$B316,Results_Deltas!$A$2:$P$15000,5,FALSE),"")</f>
        <v/>
      </c>
      <c r="H253" s="38" t="inlineStr">
        <is>
          <t>Blanket (page end)</t>
        </is>
      </c>
      <c r="I253" s="30" t="n"/>
      <c r="J253" s="30" t="n"/>
      <c r="K253" s="30" t="n"/>
      <c r="L253" s="30" t="inlineStr">
        <is>
          <t>YES</t>
        </is>
      </c>
      <c r="M253" s="30" t="n">
        <v>-3.724515092344856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NEW_POSITION_MAX_LOSS_THRESHOLD</t>
        </is>
      </c>
      <c r="B254" s="73" t="inlineStr">
        <is>
          <t>0.5</t>
        </is>
      </c>
      <c r="C254" s="38" t="n"/>
      <c r="D254" s="38" t="inlineStr">
        <is>
          <t>AUGMENT, EXIT, GLOBAL_CHECK, REDUCE, STOCKS_EXIT</t>
        </is>
      </c>
      <c r="E254" s="38" t="n"/>
      <c r="F254" s="30" t="n"/>
      <c r="G254" s="38">
        <f>IFERROR(VLOOKUP($A317&amp;"_"&amp;$B317,Results_Deltas!$A$2:$P$15000,5,FALSE),"")</f>
        <v/>
      </c>
      <c r="H254" s="38" t="inlineStr">
        <is>
          <t>Blanket (page end)</t>
        </is>
      </c>
      <c r="I254" s="30" t="n"/>
      <c r="J254" s="30" t="n"/>
      <c r="K254" s="30" t="n"/>
      <c r="L254" s="30" t="inlineStr">
        <is>
          <t>NO</t>
        </is>
      </c>
      <c r="M254" s="30" t="n">
        <v>-3.721858997613668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CRYPTO_SPIKE_FADE_THRESHOLD_PCT</t>
        </is>
      </c>
      <c r="B255" s="73" t="inlineStr">
        <is>
          <t>10</t>
        </is>
      </c>
      <c r="C255" s="38" t="n"/>
      <c r="D255" s="38" t="inlineStr">
        <is>
          <t>GLOBAL_CHECK, STOCKS_EXIT</t>
        </is>
      </c>
      <c r="E255" s="38" t="n"/>
      <c r="F255" s="30" t="n"/>
      <c r="G255" s="38">
        <f>IFERROR(VLOOKUP($A307&amp;"_"&amp;$B307,Results_Deltas!$A$2:$P$15000,5,FALSE),"")</f>
        <v/>
      </c>
      <c r="H255" s="38" t="inlineStr">
        <is>
          <t>Blanket (page end)</t>
        </is>
      </c>
      <c r="I255" s="30" t="n"/>
      <c r="J255" s="30" t="n"/>
      <c r="K255" s="30" t="n"/>
      <c r="L255" s="30" t="inlineStr">
        <is>
          <t>NO</t>
        </is>
      </c>
      <c r="M255" s="30" t="n">
        <v>-3.661003477267581</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ADX_RANGING_THRESHOLD</t>
        </is>
      </c>
      <c r="B256" s="73" t="inlineStr">
        <is>
          <t>20</t>
        </is>
      </c>
      <c r="C256" s="38" t="n"/>
      <c r="D256" s="38" t="inlineStr">
        <is>
          <t>ENTRY, GLOBAL_CHECK, STOCKS_EXIT</t>
        </is>
      </c>
      <c r="E256" s="38" t="n"/>
      <c r="F256" s="30" t="n"/>
      <c r="G256" s="38">
        <f>IFERROR(VLOOKUP($A302&amp;"_"&amp;$B302,Results_Deltas!$A$2:$P$15000,5,FALSE),"")</f>
        <v/>
      </c>
      <c r="H256" s="38" t="inlineStr">
        <is>
          <t>Blanket (page end)</t>
        </is>
      </c>
      <c r="I256" s="30" t="n"/>
      <c r="J256" s="30" t="n"/>
      <c r="K256" s="30" t="n"/>
      <c r="L256" s="30" t="inlineStr">
        <is>
          <t>YES</t>
        </is>
      </c>
      <c r="M256" s="30" t="n">
        <v>-3.655145689949015</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stocks_long — keep, needs S1 fills (backtest-expert: &lt;30 trades, seek plateaus, punish)</t>
        </is>
      </c>
    </row>
    <row r="257" ht="15.75" customHeight="1" s="67">
      <c r="A257" s="37" t="inlineStr">
        <is>
          <t>NEW_POSITION_MAX_LOSS_THRESHOLD</t>
        </is>
      </c>
      <c r="B257" s="73" t="inlineStr">
        <is>
          <t>2.0</t>
        </is>
      </c>
      <c r="C257" s="38" t="n"/>
      <c r="D257" s="38" t="inlineStr">
        <is>
          <t>AUGMENT, EXIT, GLOBAL_CHECK, REDUCE, STOCKS_EXIT</t>
        </is>
      </c>
      <c r="E257" s="38" t="n"/>
      <c r="F257" s="30" t="n"/>
      <c r="G257" s="38">
        <f>IFERROR(VLOOKUP($A320&amp;"_"&amp;$B320,Results_Deltas!$A$2:$P$15000,5,FALSE),"")</f>
        <v/>
      </c>
      <c r="H257" s="38" t="inlineStr">
        <is>
          <t>Blanket (page end)</t>
        </is>
      </c>
      <c r="I257" s="30" t="n"/>
      <c r="J257" s="30" t="n"/>
      <c r="K257" s="30" t="n"/>
      <c r="L257" s="30" t="inlineStr">
        <is>
          <t>NO</t>
        </is>
      </c>
      <c r="M257" s="30" t="n">
        <v>-3.648585795922649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9" t="inlineStr">
        <is>
          <t>GR_FILTER_VEC_MIN_TFS</t>
        </is>
      </c>
      <c r="B258" s="73" t="inlineStr">
        <is>
          <t>2</t>
        </is>
      </c>
      <c r="C258" s="38" t="n"/>
      <c r="D258" s="38" t="inlineStr">
        <is>
          <t>GLOBAL_CHECK</t>
        </is>
      </c>
      <c r="E258" s="38" t="n"/>
      <c r="F258" s="30" t="n"/>
      <c r="G258" s="38">
        <f>IFERROR(VLOOKUP($A321&amp;"_"&amp;$B321,Results_Deltas!$A$2:$P$15000,5,FALSE),"")</f>
        <v/>
      </c>
      <c r="H258" s="38" t="inlineStr">
        <is>
          <t>Blanket (page end)</t>
        </is>
      </c>
      <c r="I258" s="30" t="n"/>
      <c r="J258" s="30" t="n"/>
      <c r="K258" s="30" t="n"/>
      <c r="L258" s="30" t="inlineStr">
        <is>
          <t>NO</t>
        </is>
      </c>
      <c r="M258" s="30" t="n">
        <v>-3.551469063322706</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LR_BAND_LADDER_TF_TOP</t>
        </is>
      </c>
      <c r="B259" s="73" t="inlineStr">
        <is>
          <t>1</t>
        </is>
      </c>
      <c r="C259" s="38" t="n"/>
      <c r="D259" s="38" t="inlineStr">
        <is>
          <t>GLOBAL_CHECK, STOCKS_EXIT</t>
        </is>
      </c>
      <c r="E259" s="38" t="n"/>
      <c r="F259" s="30" t="n"/>
      <c r="G259" s="38">
        <f>IFERROR(VLOOKUP($A322&amp;"_"&amp;$B322,Results_Deltas!$A$2:$P$15000,5,FALSE),"")</f>
        <v/>
      </c>
      <c r="H259" s="38" t="inlineStr">
        <is>
          <t>Blanket (page end)</t>
        </is>
      </c>
      <c r="I259" s="30" t="n"/>
      <c r="J259" s="30" t="n"/>
      <c r="K259" s="30" t="n"/>
      <c r="L259" s="30" t="inlineStr">
        <is>
          <t>YES</t>
        </is>
      </c>
      <c r="M259" s="30" t="n">
        <v>-3.456214159607786</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LR_BAND_LADDER_TF_TOP</t>
        </is>
      </c>
      <c r="B260" s="73" t="inlineStr">
        <is>
          <t>0</t>
        </is>
      </c>
      <c r="C260" s="38" t="n"/>
      <c r="D260" s="38" t="inlineStr">
        <is>
          <t>GLOBAL_CHECK, STOCKS_EXIT</t>
        </is>
      </c>
      <c r="E260" s="38" t="n"/>
      <c r="F260" s="30" t="n"/>
      <c r="G260" s="38">
        <f>IFERROR(VLOOKUP($A323&amp;"_"&amp;$B323,Results_Deltas!$A$2:$P$15000,5,FALSE),"")</f>
        <v/>
      </c>
      <c r="H260" s="38" t="inlineStr">
        <is>
          <t>Blanket (page end)</t>
        </is>
      </c>
      <c r="I260" s="30" t="n"/>
      <c r="J260" s="30" t="n"/>
      <c r="K260" s="30" t="n"/>
      <c r="L260" s="30" t="inlineStr">
        <is>
          <t>NO</t>
        </is>
      </c>
      <c r="M260" s="30" t="n">
        <v>-3.322922337093318</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9" t="inlineStr">
        <is>
          <t>LR_BAND_LADDER_STOCH_EXTREME</t>
        </is>
      </c>
      <c r="B261" s="73" t="inlineStr">
        <is>
          <t>30.0</t>
        </is>
      </c>
      <c r="C261" s="38" t="n"/>
      <c r="D261" s="38" t="inlineStr">
        <is>
          <t>GLOBAL_CHECK, STOCKS_EXIT</t>
        </is>
      </c>
      <c r="E261" s="38" t="n"/>
      <c r="F261" s="30" t="n"/>
      <c r="G261" s="38">
        <f>IFERROR(VLOOKUP($A324&amp;"_"&amp;$B324,Results_Deltas!$A$2:$P$15000,5,FALSE),"")</f>
        <v/>
      </c>
      <c r="H261" s="38" t="inlineStr">
        <is>
          <t>Blanket (page end)</t>
        </is>
      </c>
      <c r="I261" s="30" t="n"/>
      <c r="J261" s="30" t="n"/>
      <c r="K261" s="30" t="n"/>
      <c r="L261" s="30" t="inlineStr">
        <is>
          <t>NO</t>
        </is>
      </c>
      <c r="M261" s="30" t="n">
        <v>-3.311119454816275</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LR_BAND_LADDER_STOCH_EXTREME</t>
        </is>
      </c>
      <c r="B262" s="73" t="inlineStr">
        <is>
          <t>30.0_ALT</t>
        </is>
      </c>
      <c r="C262" s="38" t="n"/>
      <c r="D262" s="38" t="inlineStr">
        <is>
          <t>GLOBAL_CHECK, STOCKS_EXIT</t>
        </is>
      </c>
      <c r="E262" s="38" t="n"/>
      <c r="F262" s="30" t="n"/>
      <c r="G262" s="38">
        <f>IFERROR(VLOOKUP($A325&amp;"_"&amp;$B325,Results_Deltas!$A$2:$P$15000,5,FALSE),"")</f>
        <v/>
      </c>
      <c r="H262" s="38" t="inlineStr">
        <is>
          <t>Blanket (page end)</t>
        </is>
      </c>
      <c r="I262" s="30" t="n"/>
      <c r="J262" s="30" t="n"/>
      <c r="K262" s="30" t="n"/>
      <c r="L262" s="30" t="inlineStr">
        <is>
          <t>YES</t>
        </is>
      </c>
      <c r="M262" s="30" t="n">
        <v>-3.311119454816275</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LR_BAND_LADDER_TF_BOTTOM</t>
        </is>
      </c>
      <c r="B263" s="73" t="inlineStr">
        <is>
          <t>0</t>
        </is>
      </c>
      <c r="C263" s="38" t="n"/>
      <c r="D263" s="38" t="inlineStr">
        <is>
          <t>GLOBAL_CHECK, STOCKS_EXIT</t>
        </is>
      </c>
      <c r="E263" s="38" t="n"/>
      <c r="F263" s="30" t="n"/>
      <c r="G263" s="38">
        <f>IFERROR(VLOOKUP($A326&amp;"_"&amp;$B326,Results_Deltas!$A$2:$P$15000,5,FALSE),"")</f>
        <v/>
      </c>
      <c r="H263" s="38" t="inlineStr">
        <is>
          <t>Blanket (page end)</t>
        </is>
      </c>
      <c r="I263" s="30" t="n"/>
      <c r="J263" s="30" t="n"/>
      <c r="K263" s="30" t="n"/>
      <c r="L263" s="30" t="inlineStr">
        <is>
          <t>NO</t>
        </is>
      </c>
      <c r="M263" s="30" t="n">
        <v>-3.267540996231254</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BANDAID_OFF_LOSER_RECOVER_PCT</t>
        </is>
      </c>
      <c r="B264" s="73" t="inlineStr">
        <is>
          <t>0</t>
        </is>
      </c>
      <c r="C264" s="38" t="n"/>
      <c r="D264" s="38" t="inlineStr">
        <is>
          <t>AUGMENT, ENTRY, EXIT, GLOBAL_CHECK, REDUCE, STOCKS_EXIT</t>
        </is>
      </c>
      <c r="E264" s="38" t="n"/>
      <c r="F264" s="30" t="n"/>
      <c r="G264" s="38">
        <f>IFERROR(VLOOKUP($A310&amp;"_"&amp;$B310,Results_Deltas!$A$2:$P$15000,5,FALSE),"")</f>
        <v/>
      </c>
      <c r="H264" s="38" t="inlineStr">
        <is>
          <t>Blanket (page end)</t>
        </is>
      </c>
      <c r="I264" s="30" t="n"/>
      <c r="J264" s="30" t="n"/>
      <c r="K264" s="30" t="n"/>
      <c r="L264" s="30" t="inlineStr">
        <is>
          <t>NO</t>
        </is>
      </c>
      <c r="M264" s="30" t="n">
        <v>-3.229668186905107</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NEWBORN_LOSS_KILL_GAIN_THRESHOLD_PCT</t>
        </is>
      </c>
      <c r="B265" s="73" t="inlineStr">
        <is>
          <t>1.0</t>
        </is>
      </c>
      <c r="C265" s="38" t="n"/>
      <c r="D265" s="38" t="inlineStr">
        <is>
          <t>AUGMENT, EXIT, GLOBAL_CHECK, REDUCE, STOCKS_EXIT</t>
        </is>
      </c>
      <c r="E265" s="38" t="n"/>
      <c r="F265" s="30" t="n"/>
      <c r="G265" s="38">
        <f>IFERROR(VLOOKUP($A328&amp;"_"&amp;$B328,Results_Deltas!$A$2:$P$15000,5,FALSE),"")</f>
        <v/>
      </c>
      <c r="H265" s="38" t="inlineStr">
        <is>
          <t>Blanket (page end)</t>
        </is>
      </c>
      <c r="I265" s="30" t="n"/>
      <c r="J265" s="30" t="n"/>
      <c r="K265" s="30" t="n"/>
      <c r="L265" s="30" t="inlineStr">
        <is>
          <t>NO</t>
        </is>
      </c>
      <c r="M265" s="30" t="n">
        <v>-3.197399847656832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NEWBORN_LOSS_KILL_GAIN_THRESHOLD_PCT</t>
        </is>
      </c>
      <c r="B266" s="73" t="inlineStr">
        <is>
          <t>0.5</t>
        </is>
      </c>
      <c r="C266" s="38" t="n"/>
      <c r="D266" s="38" t="inlineStr">
        <is>
          <t>AUGMENT, EXIT, GLOBAL_CHECK, REDUCE, STOCKS_EXIT</t>
        </is>
      </c>
      <c r="E266" s="38" t="n"/>
      <c r="F266" s="30" t="n"/>
      <c r="G266" s="38">
        <f>IFERROR(VLOOKUP($A329&amp;"_"&amp;$B329,Results_Deltas!$A$2:$P$15000,5,FALSE),"")</f>
        <v/>
      </c>
      <c r="H266" s="38" t="inlineStr">
        <is>
          <t>Blanket (page end)</t>
        </is>
      </c>
      <c r="I266" s="30" t="n"/>
      <c r="J266" s="30" t="n"/>
      <c r="K266" s="30" t="n"/>
      <c r="L266" s="30" t="inlineStr">
        <is>
          <t>NO</t>
        </is>
      </c>
      <c r="M266" s="30" t="n">
        <v>-3.189493277086916</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HTF_TREND_VETO_BYPASS_ENABLED</t>
        </is>
      </c>
      <c r="B267" s="73" t="inlineStr">
        <is>
          <t>True</t>
        </is>
      </c>
      <c r="C267" s="38" t="n"/>
      <c r="D267" s="38" t="inlineStr">
        <is>
          <t>GLOBAL_CHECK, STOCKS_EXIT</t>
        </is>
      </c>
      <c r="E267" s="38" t="n"/>
      <c r="F267" s="30" t="n"/>
      <c r="G267" s="38">
        <f>IFERROR(VLOOKUP($A330&amp;"_"&amp;$B330,Results_Deltas!$A$2:$P$15000,5,FALSE),"")</f>
        <v/>
      </c>
      <c r="H267" s="38" t="inlineStr">
        <is>
          <t>Blanket (page end)</t>
        </is>
      </c>
      <c r="I267" s="30" t="n"/>
      <c r="J267" s="30" t="n"/>
      <c r="K267" s="30" t="n"/>
      <c r="L267" s="30" t="inlineStr">
        <is>
          <t>NO</t>
        </is>
      </c>
      <c r="M267" s="30" t="n">
        <v>-3.09715139787934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LIVE_VEC_EMERGENCY_BRAKE_ENABLED</t>
        </is>
      </c>
      <c r="B268" s="73" t="inlineStr">
        <is>
          <t>True</t>
        </is>
      </c>
      <c r="C268" s="38" t="n"/>
      <c r="D268" s="38" t="inlineStr">
        <is>
          <t>GLOBAL_CHECK, STOCKS_EXIT</t>
        </is>
      </c>
      <c r="E268" s="38" t="n"/>
      <c r="F268" s="30" t="n"/>
      <c r="G268" s="38">
        <f>IFERROR(VLOOKUP($A331&amp;"_"&amp;$B331,Results_Deltas!$A$2:$P$15000,5,FALSE),"")</f>
        <v/>
      </c>
      <c r="H268" s="38" t="inlineStr">
        <is>
          <t>Blanket (page end)</t>
        </is>
      </c>
      <c r="I268" s="30" t="n"/>
      <c r="J268" s="30" t="n"/>
      <c r="K268" s="30" t="n"/>
      <c r="L268" s="30" t="inlineStr">
        <is>
          <t>YES</t>
        </is>
      </c>
      <c r="M268" s="30" t="n">
        <v>-3.081902844235432</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DELTA_REENTRY_FILTER_ENABLED</t>
        </is>
      </c>
      <c r="B269" s="73" t="inlineStr">
        <is>
          <t>True</t>
        </is>
      </c>
      <c r="C269" s="38" t="n"/>
      <c r="D269" s="38" t="inlineStr">
        <is>
          <t>ENTRY, GLOBAL_CHECK, STOCKS_EXIT</t>
        </is>
      </c>
      <c r="E269" s="38" t="n"/>
      <c r="F269" s="30" t="n"/>
      <c r="G269" s="38">
        <f>IFERROR(VLOOKUP($A321&amp;"_"&amp;$B321,Results_Deltas!$A$2:$P$15000,5,FALSE),"")</f>
        <v/>
      </c>
      <c r="H269" s="38" t="inlineStr">
        <is>
          <t>Blanket (page end)</t>
        </is>
      </c>
      <c r="I269" s="30" t="n"/>
      <c r="J269" s="30" t="n"/>
      <c r="K269" s="30" t="n"/>
      <c r="L269" s="30" t="inlineStr">
        <is>
          <t>NO</t>
        </is>
      </c>
      <c r="M269" s="30" t="n">
        <v>-2.99830949129709</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NEWBORN_LOSS_KILL_GAIN_THRESHOLD_PCT</t>
        </is>
      </c>
      <c r="B270" s="73" t="inlineStr">
        <is>
          <t>2.0</t>
        </is>
      </c>
      <c r="C270" s="38" t="n"/>
      <c r="D270" s="38" t="inlineStr">
        <is>
          <t>AUGMENT, EXIT, GLOBAL_CHECK, REDUCE, STOCKS_EXIT</t>
        </is>
      </c>
      <c r="E270" s="38" t="n"/>
      <c r="F270" s="30" t="n"/>
      <c r="G270" s="38">
        <f>IFERROR(VLOOKUP($A333&amp;"_"&amp;$B333,Results_Deltas!$A$2:$P$15000,5,FALSE),"")</f>
        <v/>
      </c>
      <c r="H270" s="38" t="inlineStr">
        <is>
          <t>Blanket (page end)</t>
        </is>
      </c>
      <c r="I270" s="30" t="n"/>
      <c r="J270" s="30" t="n"/>
      <c r="K270" s="30" t="n"/>
      <c r="L270" s="30" t="inlineStr">
        <is>
          <t>YES</t>
        </is>
      </c>
      <c r="M270" s="30" t="n">
        <v>-2.875291372588461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9" t="inlineStr">
        <is>
          <t>DUP_GUARD_FILTER_TF</t>
        </is>
      </c>
      <c r="B271" s="73" t="inlineStr">
        <is>
          <t>15m</t>
        </is>
      </c>
      <c r="C271" s="38" t="n"/>
      <c r="D271" s="38" t="inlineStr">
        <is>
          <t>GLOBAL_CHECK</t>
        </is>
      </c>
      <c r="E271" s="38" t="n"/>
      <c r="F271" s="30" t="n"/>
      <c r="G271" s="38">
        <f>IFERROR(VLOOKUP($A323&amp;"_"&amp;$B323,Results_Deltas!$A$2:$P$15000,5,FALSE),"")</f>
        <v/>
      </c>
      <c r="H271" s="38" t="inlineStr">
        <is>
          <t>Blanket (page end)</t>
        </is>
      </c>
      <c r="I271" s="30" t="n"/>
      <c r="J271" s="30" t="n"/>
      <c r="K271" s="30" t="n"/>
      <c r="L271" s="30" t="inlineStr">
        <is>
          <t>NO</t>
        </is>
      </c>
      <c r="M271" s="30" t="n">
        <v>-2.632591690379111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HLR_SMA_BAND_PCT</t>
        </is>
      </c>
      <c r="B272" s="73" t="inlineStr">
        <is>
          <t>0</t>
        </is>
      </c>
      <c r="C272" s="38" t="n"/>
      <c r="D272" s="38" t="inlineStr">
        <is>
          <t>ENTRY, GLOBAL_CHECK, STOCKS_EXIT</t>
        </is>
      </c>
      <c r="E272" s="38" t="n"/>
      <c r="F272" s="30" t="n"/>
      <c r="G272" s="38">
        <f>IFERROR(VLOOKUP($A335&amp;"_"&amp;$B335,Results_Deltas!$A$2:$P$15000,5,FALSE),"")</f>
        <v/>
      </c>
      <c r="H272" s="38" t="inlineStr">
        <is>
          <t>Blanket (page end)</t>
        </is>
      </c>
      <c r="I272" s="30" t="n"/>
      <c r="J272" s="30" t="n"/>
      <c r="K272" s="30" t="n"/>
      <c r="L272" s="30" t="inlineStr">
        <is>
          <t>NO</t>
        </is>
      </c>
      <c r="M272" s="30" t="n">
        <v>-2.527249063477966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GR_FILTER_VEC_MIN_TFS</t>
        </is>
      </c>
      <c r="B273" s="73" t="inlineStr">
        <is>
          <t>0</t>
        </is>
      </c>
      <c r="C273" s="38" t="n"/>
      <c r="D273" s="38" t="inlineStr">
        <is>
          <t>GLOBAL_CHECK</t>
        </is>
      </c>
      <c r="E273" s="38" t="n"/>
      <c r="F273" s="30" t="n"/>
      <c r="G273" s="38">
        <f>IFERROR(VLOOKUP($A336&amp;"_"&amp;$B336,Results_Deltas!$A$2:$P$15000,5,FALSE),"")</f>
        <v/>
      </c>
      <c r="H273" s="38" t="inlineStr">
        <is>
          <t>Blanket (page end)</t>
        </is>
      </c>
      <c r="I273" s="30" t="n"/>
      <c r="J273" s="30" t="n"/>
      <c r="K273" s="30" t="n"/>
      <c r="L273" s="30" t="inlineStr">
        <is>
          <t>YES</t>
        </is>
      </c>
      <c r="M273" s="30" t="n">
        <v>-2.461090560068391</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HTF_GATE_D_MANDATORY</t>
        </is>
      </c>
      <c r="B274" s="73" t="inlineStr">
        <is>
          <t>0.0</t>
        </is>
      </c>
      <c r="C274" s="38" t="n"/>
      <c r="D274" s="38" t="inlineStr">
        <is>
          <t>ENTRY, GLOBAL_CHECK, STOCKS_EXIT</t>
        </is>
      </c>
      <c r="E274" s="38" t="n"/>
      <c r="F274" s="30" t="n"/>
      <c r="G274" s="38">
        <f>IFERROR(VLOOKUP($A337&amp;"_"&amp;$B337,Results_Deltas!$A$2:$P$15000,5,FALSE),"")</f>
        <v/>
      </c>
      <c r="H274" s="38" t="inlineStr">
        <is>
          <t>Blanket (page end)</t>
        </is>
      </c>
      <c r="I274" s="30" t="n"/>
      <c r="J274" s="30" t="n"/>
      <c r="K274" s="30" t="n"/>
      <c r="L274" s="30" t="inlineStr">
        <is>
          <t>YES</t>
        </is>
      </c>
      <c r="M274" s="30" t="n">
        <v>-2.448249279912643</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HTF_GATE_D_MANDATORY</t>
        </is>
      </c>
      <c r="B275" s="73" t="inlineStr">
        <is>
          <t>0.0_ALT</t>
        </is>
      </c>
      <c r="C275" s="38" t="n"/>
      <c r="D275" s="38" t="inlineStr">
        <is>
          <t>ENTRY, GLOBAL_CHECK, STOCKS_EXIT</t>
        </is>
      </c>
      <c r="E275" s="38" t="n"/>
      <c r="F275" s="30" t="n"/>
      <c r="G275" s="38">
        <f>IFERROR(VLOOKUP($A338&amp;"_"&amp;$B338,Results_Deltas!$A$2:$P$15000,5,FALSE),"")</f>
        <v/>
      </c>
      <c r="H275" s="38" t="inlineStr">
        <is>
          <t>Blanket (page end)</t>
        </is>
      </c>
      <c r="I275" s="30" t="n"/>
      <c r="J275" s="30" t="n"/>
      <c r="K275" s="30" t="n"/>
      <c r="L275" s="30" t="inlineStr">
        <is>
          <t>NO</t>
        </is>
      </c>
      <c r="M275" s="30" t="n">
        <v>-2.448249279912643</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HLR_TOP_MIN_TFS</t>
        </is>
      </c>
      <c r="B276" s="73" t="inlineStr">
        <is>
          <t>0</t>
        </is>
      </c>
      <c r="C276" s="38" t="n"/>
      <c r="D276" s="38" t="inlineStr">
        <is>
          <t>GLOBAL_CHECK, REENTRY, STOCKS_EXIT</t>
        </is>
      </c>
      <c r="E276" s="38" t="n"/>
      <c r="F276" s="30" t="n"/>
      <c r="G276" s="38">
        <f>IFERROR(VLOOKUP($A339&amp;"_"&amp;$B339,Results_Deltas!$A$2:$P$15000,5,FALSE),"")</f>
        <v/>
      </c>
      <c r="H276" s="38" t="inlineStr">
        <is>
          <t>Blanket (page end)</t>
        </is>
      </c>
      <c r="I276" s="30" t="n"/>
      <c r="J276" s="30" t="n"/>
      <c r="K276" s="30" t="n"/>
      <c r="L276" s="30" t="inlineStr">
        <is>
          <t>NO</t>
        </is>
      </c>
      <c r="M276" s="30" t="n">
        <v>-2.413691151578602</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EZ_MANAGE_THROTTLER_RATE</t>
        </is>
      </c>
      <c r="B277" s="73" t="inlineStr">
        <is>
          <t>0.0</t>
        </is>
      </c>
      <c r="C277" s="38" t="n"/>
      <c r="D277" s="38" t="inlineStr">
        <is>
          <t>GLOBAL_CHECK, STOCKS_EXIT</t>
        </is>
      </c>
      <c r="E277" s="38" t="n"/>
      <c r="F277" s="30" t="n"/>
      <c r="G277" s="38">
        <f>IFERROR(VLOOKUP($A329&amp;"_"&amp;$B329,Results_Deltas!$A$2:$P$15000,5,FALSE),"")</f>
        <v/>
      </c>
      <c r="H277" s="38" t="inlineStr">
        <is>
          <t>Blanket (page end)</t>
        </is>
      </c>
      <c r="I277" s="30" t="n"/>
      <c r="J277" s="30" t="n"/>
      <c r="K277" s="30" t="n"/>
      <c r="L277" s="30" t="inlineStr">
        <is>
          <t>NO</t>
        </is>
      </c>
      <c r="M277" s="30" t="n">
        <v>-2.40181970294571</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EZ_MANAGE_THROTTLER_RATE</t>
        </is>
      </c>
      <c r="B278" s="73" t="inlineStr">
        <is>
          <t>0.0_ALT</t>
        </is>
      </c>
      <c r="C278" s="38" t="n"/>
      <c r="D278" s="38" t="inlineStr">
        <is>
          <t>GLOBAL_CHECK, STOCKS_EXIT</t>
        </is>
      </c>
      <c r="E278" s="38" t="n"/>
      <c r="F278" s="30" t="n"/>
      <c r="G278" s="38">
        <f>IFERROR(VLOOKUP($A330&amp;"_"&amp;$B330,Results_Deltas!$A$2:$P$15000,5,FALSE),"")</f>
        <v/>
      </c>
      <c r="H278" s="38" t="inlineStr">
        <is>
          <t>Blanket (page end)</t>
        </is>
      </c>
      <c r="I278" s="30" t="n"/>
      <c r="J278" s="30" t="n"/>
      <c r="K278" s="30" t="n"/>
      <c r="L278" s="30" t="inlineStr">
        <is>
          <t>NO</t>
        </is>
      </c>
      <c r="M278" s="30" t="n">
        <v>-2.40181970294571</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HTF4_CONF</t>
        </is>
      </c>
      <c r="B279" s="73" t="inlineStr">
        <is>
          <t>False_ALT</t>
        </is>
      </c>
      <c r="C279" s="38" t="n"/>
      <c r="D279" s="38" t="inlineStr">
        <is>
          <t>GLOBAL_CHECK, STOCKS_EXIT</t>
        </is>
      </c>
      <c r="E279" s="38" t="n"/>
      <c r="F279" s="30" t="n"/>
      <c r="G279" s="38">
        <f>IFERROR(VLOOKUP($A342&amp;"_"&amp;$B342,Results_Deltas!$A$2:$P$15000,5,FALSE),"")</f>
        <v/>
      </c>
      <c r="H279" s="38" t="inlineStr">
        <is>
          <t>Blanket (page end)</t>
        </is>
      </c>
      <c r="I279" s="30" t="n"/>
      <c r="J279" s="30" t="n"/>
      <c r="K279" s="30" t="n"/>
      <c r="L279" s="30" t="inlineStr">
        <is>
          <t>YES</t>
        </is>
      </c>
      <c r="M279" s="30" t="n">
        <v>-2.40181970294571</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HTF_GATE_MIN_CONFIRMATIONS</t>
        </is>
      </c>
      <c r="B280" s="73" t="inlineStr">
        <is>
          <t>0.0</t>
        </is>
      </c>
      <c r="C280" s="38" t="n"/>
      <c r="D280" s="38" t="inlineStr">
        <is>
          <t>ENTRY, GLOBAL_CHECK, STOCKS_EXIT</t>
        </is>
      </c>
      <c r="E280" s="38" t="n"/>
      <c r="F280" s="30" t="n"/>
      <c r="G280" s="38">
        <f>IFERROR(VLOOKUP($A343&amp;"_"&amp;$B343,Results_Deltas!$A$2:$P$15000,5,FALSE),"")</f>
        <v/>
      </c>
      <c r="H280" s="38" t="inlineStr">
        <is>
          <t>Blanket (page end)</t>
        </is>
      </c>
      <c r="I280" s="30" t="n"/>
      <c r="J280" s="30" t="n"/>
      <c r="K280" s="30" t="n"/>
      <c r="L280" s="30" t="inlineStr">
        <is>
          <t>YES</t>
        </is>
      </c>
      <c r="M280" s="30" t="n">
        <v>-2.40181970294571</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HTF_GATE_MIN_CONFIRMATIONS</t>
        </is>
      </c>
      <c r="B281" s="73" t="inlineStr">
        <is>
          <t>0.0_ALT</t>
        </is>
      </c>
      <c r="C281" s="38" t="n"/>
      <c r="D281" s="38" t="inlineStr">
        <is>
          <t>ENTRY, GLOBAL_CHECK, STOCKS_EXIT</t>
        </is>
      </c>
      <c r="E281" s="38" t="n"/>
      <c r="F281" s="30" t="n"/>
      <c r="G281" s="38">
        <f>IFERROR(VLOOKUP($A344&amp;"_"&amp;$B344,Results_Deltas!$A$2:$P$15000,5,FALSE),"")</f>
        <v/>
      </c>
      <c r="H281" s="38" t="inlineStr">
        <is>
          <t>Blanket (page end)</t>
        </is>
      </c>
      <c r="I281" s="30" t="n"/>
      <c r="J281" s="30" t="n"/>
      <c r="K281" s="30" t="n"/>
      <c r="L281" s="30" t="inlineStr">
        <is>
          <t>NO</t>
        </is>
      </c>
      <c r="M281" s="30" t="n">
        <v>-2.40181970294571</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9" t="inlineStr">
        <is>
          <t>MANDATORY_REENTRY_WT_FILTER_MIN_VELOCITY</t>
        </is>
      </c>
      <c r="B282" s="73" t="inlineStr">
        <is>
          <t>0.0</t>
        </is>
      </c>
      <c r="C282" s="38" t="n"/>
      <c r="D282" s="38" t="inlineStr">
        <is>
          <t>GLOBAL_CHECK, STOCKS_EXIT</t>
        </is>
      </c>
      <c r="E282" s="38" t="n"/>
      <c r="F282" s="30" t="n"/>
      <c r="G282" s="38">
        <f>IFERROR(VLOOKUP($A345&amp;"_"&amp;$B345,Results_Deltas!$A$2:$P$15000,5,FALSE),"")</f>
        <v/>
      </c>
      <c r="H282" s="38" t="inlineStr">
        <is>
          <t>Blanket (page end)</t>
        </is>
      </c>
      <c r="I282" s="30" t="n"/>
      <c r="J282" s="30" t="n"/>
      <c r="K282" s="30" t="n"/>
      <c r="L282" s="30" t="inlineStr">
        <is>
          <t>YES</t>
        </is>
      </c>
      <c r="M282" s="30" t="n">
        <v>-2.375635077051034</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MANDATORY_REENTRY_WT_FILTER_MIN_VELOCITY</t>
        </is>
      </c>
      <c r="B283" s="73" t="inlineStr">
        <is>
          <t>0.0_ALT</t>
        </is>
      </c>
      <c r="C283" s="38" t="n"/>
      <c r="D283" s="38" t="inlineStr">
        <is>
          <t>GLOBAL_CHECK, STOCKS_EXIT</t>
        </is>
      </c>
      <c r="E283" s="38" t="n"/>
      <c r="F283" s="30" t="n"/>
      <c r="G283" s="38">
        <f>IFERROR(VLOOKUP($A346&amp;"_"&amp;$B346,Results_Deltas!$A$2:$P$15000,5,FALSE),"")</f>
        <v/>
      </c>
      <c r="H283" s="38" t="inlineStr">
        <is>
          <t>Blanket (page end)</t>
        </is>
      </c>
      <c r="I283" s="30" t="n"/>
      <c r="J283" s="30" t="n"/>
      <c r="K283" s="30" t="n"/>
      <c r="L283" s="30" t="inlineStr">
        <is>
          <t>NO</t>
        </is>
      </c>
      <c r="M283" s="30" t="n">
        <v>-2.375635077051034</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MANDATORY_REENTRY_WT_FILTER_REQUIRE_FLIP</t>
        </is>
      </c>
      <c r="B284" s="73" t="inlineStr">
        <is>
          <t>False_ALT</t>
        </is>
      </c>
      <c r="C284" s="38" t="n"/>
      <c r="D284" s="38" t="inlineStr">
        <is>
          <t>GLOBAL_CHECK, STOCKS_EXIT</t>
        </is>
      </c>
      <c r="E284" s="38" t="n"/>
      <c r="F284" s="30" t="n"/>
      <c r="G284" s="38">
        <f>IFERROR(VLOOKUP($A347&amp;"_"&amp;$B347,Results_Deltas!$A$2:$P$15000,5,FALSE),"")</f>
        <v/>
      </c>
      <c r="H284" s="38" t="inlineStr">
        <is>
          <t>Blanket (page end)</t>
        </is>
      </c>
      <c r="I284" s="30" t="n"/>
      <c r="J284" s="30" t="n"/>
      <c r="K284" s="30" t="n"/>
      <c r="L284" s="30" t="inlineStr">
        <is>
          <t>NO</t>
        </is>
      </c>
      <c r="M284" s="30" t="n">
        <v>-2.375635077051034</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OI_CONFIRM_MIN_CHANGE_PCT</t>
        </is>
      </c>
      <c r="B285" s="73" t="inlineStr">
        <is>
          <t>0</t>
        </is>
      </c>
      <c r="C285" s="38" t="n"/>
      <c r="D285" s="38" t="inlineStr">
        <is>
          <t>ENTRY, GLOBAL_CHECK, STOCKS_EXIT</t>
        </is>
      </c>
      <c r="E285" s="38" t="n"/>
      <c r="F285" s="30" t="n"/>
      <c r="G285" s="38">
        <f>IFERROR(VLOOKUP($A348&amp;"_"&amp;$B348,Results_Deltas!$A$2:$P$15000,5,FALSE),"")</f>
        <v/>
      </c>
      <c r="H285" s="38" t="inlineStr">
        <is>
          <t>Blanket (page end)</t>
        </is>
      </c>
      <c r="I285" s="30" t="n"/>
      <c r="J285" s="30" t="n"/>
      <c r="K285" s="30" t="n"/>
      <c r="L285" s="30" t="inlineStr">
        <is>
          <t>NO</t>
        </is>
      </c>
      <c r="M285" s="30" t="n">
        <v>-2.342848026835569</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LEADERBOARD_FILTER</t>
        </is>
      </c>
      <c r="B286" s="73" t="inlineStr">
        <is>
          <t>False_ALT</t>
        </is>
      </c>
      <c r="C286" s="38" t="n"/>
      <c r="D286" s="38" t="inlineStr">
        <is>
          <t>AUGMENT, ENTRY, EXIT, GLOBAL_CHECK, REDUCE, STOCKS_EXIT</t>
        </is>
      </c>
      <c r="E286" s="38" t="n"/>
      <c r="F286" s="30" t="n"/>
      <c r="G286" s="38">
        <f>IFERROR(VLOOKUP($A349&amp;"_"&amp;$B349,Results_Deltas!$A$2:$P$15000,5,FALSE),"")</f>
        <v/>
      </c>
      <c r="H286" s="38" t="inlineStr">
        <is>
          <t>Blanket (page end)</t>
        </is>
      </c>
      <c r="I286" s="30" t="n"/>
      <c r="J286" s="30" t="n"/>
      <c r="K286" s="30" t="n"/>
      <c r="L286" s="30" t="inlineStr">
        <is>
          <t>NO</t>
        </is>
      </c>
      <c r="M286" s="30" t="n">
        <v>-2.3292055000841</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LH_HL_FILTER_REQUIRE_BOTH</t>
        </is>
      </c>
      <c r="B287" s="73" t="inlineStr">
        <is>
          <t>False_ALT</t>
        </is>
      </c>
      <c r="C287" s="38" t="n"/>
      <c r="D287" s="38" t="inlineStr">
        <is>
          <t>ENTRY, GLOBAL_CHECK, STOCKS_EXIT</t>
        </is>
      </c>
      <c r="E287" s="38" t="n"/>
      <c r="F287" s="30" t="n"/>
      <c r="G287" s="38">
        <f>IFERROR(VLOOKUP($A350&amp;"_"&amp;$B350,Results_Deltas!$A$2:$P$15000,5,FALSE),"")</f>
        <v/>
      </c>
      <c r="H287" s="38" t="inlineStr">
        <is>
          <t>Blanket (page end)</t>
        </is>
      </c>
      <c r="I287" s="30" t="n"/>
      <c r="J287" s="30" t="n"/>
      <c r="K287" s="30" t="n"/>
      <c r="L287" s="30" t="inlineStr">
        <is>
          <t>NO</t>
        </is>
      </c>
      <c r="M287" s="30" t="n">
        <v>-2.3292055000841</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MI_TF_AGREE_MIN</t>
        </is>
      </c>
      <c r="B288" s="73" t="inlineStr">
        <is>
          <t>0.0</t>
        </is>
      </c>
      <c r="C288" s="38" t="n"/>
      <c r="D288" s="38" t="inlineStr">
        <is>
          <t>ENTRY, GLOBAL_CHECK, STOCKS_EXIT</t>
        </is>
      </c>
      <c r="E288" s="38" t="n"/>
      <c r="F288" s="30" t="n"/>
      <c r="G288" s="38">
        <f>IFERROR(VLOOKUP($A351&amp;"_"&amp;$B351,Results_Deltas!$A$2:$P$15000,5,FALSE),"")</f>
        <v/>
      </c>
      <c r="H288" s="38" t="inlineStr">
        <is>
          <t>Blanket (page end)</t>
        </is>
      </c>
      <c r="I288" s="30" t="n"/>
      <c r="J288" s="30" t="n"/>
      <c r="K288" s="30" t="n"/>
      <c r="L288" s="30" t="inlineStr">
        <is>
          <t>YES</t>
        </is>
      </c>
      <c r="M288" s="30" t="n">
        <v>-2.3292055000841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MI_TF_AGREE_MIN</t>
        </is>
      </c>
      <c r="B289" s="73" t="inlineStr">
        <is>
          <t>0.0_ALT</t>
        </is>
      </c>
      <c r="C289" s="38" t="n"/>
      <c r="D289" s="38" t="inlineStr">
        <is>
          <t>ENTRY, GLOBAL_CHECK, STOCKS_EXIT</t>
        </is>
      </c>
      <c r="E289" s="38" t="n"/>
      <c r="F289" s="30" t="n"/>
      <c r="G289" s="38">
        <f>IFERROR(VLOOKUP($A352&amp;"_"&amp;$B352,Results_Deltas!$A$2:$P$15000,5,FALSE),"")</f>
        <v/>
      </c>
      <c r="H289" s="38" t="inlineStr">
        <is>
          <t>Blanket (page end)</t>
        </is>
      </c>
      <c r="I289" s="30" t="n"/>
      <c r="J289" s="30" t="n"/>
      <c r="K289" s="30" t="n"/>
      <c r="L289" s="30" t="inlineStr">
        <is>
          <t>NO</t>
        </is>
      </c>
      <c r="M289" s="30" t="n">
        <v>-2.3292055000841</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OI_CONFIRM_MIN_PRICE_PCT</t>
        </is>
      </c>
      <c r="B290" s="73" t="inlineStr">
        <is>
          <t>0</t>
        </is>
      </c>
      <c r="C290" s="38" t="n"/>
      <c r="D290" s="38" t="inlineStr">
        <is>
          <t>ENTRY, GLOBAL_CHECK, STOCKS_EXIT</t>
        </is>
      </c>
      <c r="E290" s="38" t="n"/>
      <c r="F290" s="30" t="n"/>
      <c r="G290" s="38">
        <f>IFERROR(VLOOKUP($A353&amp;"_"&amp;$B353,Results_Deltas!$A$2:$P$15000,5,FALSE),"")</f>
        <v/>
      </c>
      <c r="H290" s="38" t="inlineStr">
        <is>
          <t>Blanket (page end)</t>
        </is>
      </c>
      <c r="I290" s="30" t="n"/>
      <c r="J290" s="30" t="n"/>
      <c r="K290" s="30" t="n"/>
      <c r="L290" s="30" t="inlineStr">
        <is>
          <t>NO</t>
        </is>
      </c>
      <c r="M290" s="30" t="n">
        <v>-2.3292055000841</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NEW_POSITION_MAX_LOSS_THRESHOLD</t>
        </is>
      </c>
      <c r="B291" s="73" t="inlineStr">
        <is>
          <t>0</t>
        </is>
      </c>
      <c r="C291" s="38" t="n"/>
      <c r="D291" s="38" t="inlineStr">
        <is>
          <t>AUGMENT, EXIT, GLOBAL_CHECK, REDUCE, STOCKS_EXIT</t>
        </is>
      </c>
      <c r="E291" s="38" t="n"/>
      <c r="F291" s="30" t="n"/>
      <c r="G291" s="38">
        <f>IFERROR(VLOOKUP($A354&amp;"_"&amp;$B354,Results_Deltas!$A$2:$P$15000,5,FALSE),"")</f>
        <v/>
      </c>
      <c r="H291" s="38" t="inlineStr">
        <is>
          <t>Blanket (page end)</t>
        </is>
      </c>
      <c r="I291" s="30" t="n"/>
      <c r="J291" s="30" t="n"/>
      <c r="K291" s="30" t="n"/>
      <c r="L291" s="30" t="inlineStr">
        <is>
          <t>NO</t>
        </is>
      </c>
      <c r="M291" s="30" t="n">
        <v>-2.31820643916621</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HTF_GATE_BYPASS_RZ</t>
        </is>
      </c>
      <c r="B292" s="73" t="inlineStr">
        <is>
          <t>0.0</t>
        </is>
      </c>
      <c r="C292" s="38" t="n"/>
      <c r="D292" s="38" t="inlineStr">
        <is>
          <t>ENTRY, GLOBAL_CHECK, STOCKS_EXIT</t>
        </is>
      </c>
      <c r="E292" s="38" t="n"/>
      <c r="F292" s="30" t="n"/>
      <c r="G292" s="38">
        <f>IFERROR(VLOOKUP($A355&amp;"_"&amp;$B355,Results_Deltas!$A$2:$P$15000,5,FALSE),"")</f>
        <v/>
      </c>
      <c r="H292" s="38" t="inlineStr">
        <is>
          <t>Blanket (page end)</t>
        </is>
      </c>
      <c r="I292" s="30" t="n"/>
      <c r="J292" s="30" t="n"/>
      <c r="K292" s="30" t="n"/>
      <c r="L292" s="30" t="inlineStr">
        <is>
          <t>NO</t>
        </is>
      </c>
      <c r="M292" s="30" t="n">
        <v>-2.219244388307875</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HTF_GATE_BYPASS_RZ</t>
        </is>
      </c>
      <c r="B293" s="73" t="inlineStr">
        <is>
          <t>0.0_ALT</t>
        </is>
      </c>
      <c r="C293" s="38" t="n"/>
      <c r="D293" s="38" t="inlineStr">
        <is>
          <t>ENTRY, GLOBAL_CHECK, STOCKS_EXIT</t>
        </is>
      </c>
      <c r="E293" s="38" t="n"/>
      <c r="F293" s="30" t="n"/>
      <c r="G293" s="38">
        <f>IFERROR(VLOOKUP($A356&amp;"_"&amp;$B356,Results_Deltas!$A$2:$P$15000,5,FALSE),"")</f>
        <v/>
      </c>
      <c r="H293" s="38" t="inlineStr">
        <is>
          <t>Blanket (page end)</t>
        </is>
      </c>
      <c r="I293" s="30" t="n"/>
      <c r="J293" s="30" t="n"/>
      <c r="K293" s="30" t="n"/>
      <c r="L293" s="30" t="inlineStr">
        <is>
          <t>NO</t>
        </is>
      </c>
      <c r="M293" s="30" t="n">
        <v>-2.219244388307875</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HTF_TREND_VETO_BYPASS_REASONS</t>
        </is>
      </c>
      <c r="B294" s="73" t="inlineStr">
        <is>
          <t>0.0</t>
        </is>
      </c>
      <c r="C294" s="38" t="n"/>
      <c r="D294" s="38" t="inlineStr">
        <is>
          <t>GLOBAL_CHECK, STOCKS_EXIT</t>
        </is>
      </c>
      <c r="E294" s="38" t="n"/>
      <c r="F294" s="30" t="n"/>
      <c r="G294" s="38">
        <f>IFERROR(VLOOKUP($A357&amp;"_"&amp;$B357,Results_Deltas!$A$2:$P$15000,5,FALSE),"")</f>
        <v/>
      </c>
      <c r="H294" s="38" t="inlineStr">
        <is>
          <t>Blanket (page end)</t>
        </is>
      </c>
      <c r="I294" s="30" t="n"/>
      <c r="J294" s="30" t="n"/>
      <c r="K294" s="30" t="n"/>
      <c r="L294" s="30" t="inlineStr">
        <is>
          <t>YES</t>
        </is>
      </c>
      <c r="M294" s="30" t="n">
        <v>-2.144020699072986</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HTF_TREND_VETO_BYPASS_REASONS</t>
        </is>
      </c>
      <c r="B295" s="73" t="inlineStr">
        <is>
          <t>0.0_ALT</t>
        </is>
      </c>
      <c r="C295" s="38" t="n"/>
      <c r="D295" s="38" t="inlineStr">
        <is>
          <t>GLOBAL_CHECK, STOCKS_EXIT</t>
        </is>
      </c>
      <c r="E295" s="38" t="n"/>
      <c r="F295" s="30" t="n"/>
      <c r="G295" s="38">
        <f>IFERROR(VLOOKUP($A358&amp;"_"&amp;$B358,Results_Deltas!$A$2:$P$15000,5,FALSE),"")</f>
        <v/>
      </c>
      <c r="H295" s="38" t="inlineStr">
        <is>
          <t>Blanket (page end)</t>
        </is>
      </c>
      <c r="I295" s="30" t="n"/>
      <c r="J295" s="30" t="n"/>
      <c r="K295" s="30" t="n"/>
      <c r="L295" s="30" t="inlineStr">
        <is>
          <t>NO</t>
        </is>
      </c>
      <c r="M295" s="30" t="n">
        <v>-2.144020699072986</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MTF_FILTER_STRONG_BUY_QUICK_BYPASS</t>
        </is>
      </c>
      <c r="B296" s="73" t="inlineStr">
        <is>
          <t>0.0</t>
        </is>
      </c>
      <c r="C296" s="38" t="n"/>
      <c r="D296" s="38" t="inlineStr">
        <is>
          <t>GLOBAL_CHECK, STOCKS_EXIT</t>
        </is>
      </c>
      <c r="E296" s="38" t="n"/>
      <c r="F296" s="30" t="n"/>
      <c r="G296" s="38">
        <f>IFERROR(VLOOKUP($A359&amp;"_"&amp;$B359,Results_Deltas!$A$2:$P$15000,5,FALSE),"")</f>
        <v/>
      </c>
      <c r="H296" s="38" t="inlineStr">
        <is>
          <t>Blanket (page end)</t>
        </is>
      </c>
      <c r="I296" s="30" t="n"/>
      <c r="J296" s="30" t="n"/>
      <c r="K296" s="30" t="n"/>
      <c r="L296" s="30" t="inlineStr">
        <is>
          <t>NO</t>
        </is>
      </c>
      <c r="M296" s="30" t="n">
        <v>-2.144020699072986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MTF_FILTER_STRONG_BUY_QUICK_BYPASS</t>
        </is>
      </c>
      <c r="B297" s="73" t="inlineStr">
        <is>
          <t>0.0_ALT</t>
        </is>
      </c>
      <c r="C297" s="38" t="n"/>
      <c r="D297" s="38" t="inlineStr">
        <is>
          <t>GLOBAL_CHECK, STOCKS_EXIT</t>
        </is>
      </c>
      <c r="E297" s="38" t="n"/>
      <c r="F297" s="30" t="n"/>
      <c r="G297" s="38">
        <f>IFERROR(VLOOKUP($A360&amp;"_"&amp;$B360,Results_Deltas!$A$2:$P$15000,5,FALSE),"")</f>
        <v/>
      </c>
      <c r="H297" s="38" t="inlineStr">
        <is>
          <t>Blanket (page end)</t>
        </is>
      </c>
      <c r="I297" s="30" t="n"/>
      <c r="J297" s="30" t="n"/>
      <c r="K297" s="30" t="n"/>
      <c r="L297" s="30" t="inlineStr">
        <is>
          <t>NO</t>
        </is>
      </c>
      <c r="M297" s="30" t="n">
        <v>-2.144020699072986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NEWBORN_LOSS_KILL_REQUIRE_VEL_AGAINST</t>
        </is>
      </c>
      <c r="B298" s="73" t="inlineStr">
        <is>
          <t>0.0</t>
        </is>
      </c>
      <c r="C298" s="38" t="n"/>
      <c r="D298" s="38" t="inlineStr">
        <is>
          <t>AUGMENT, EXIT, GLOBAL_CHECK, REDUCE, STOCKS_EXIT</t>
        </is>
      </c>
      <c r="E298" s="38" t="n"/>
      <c r="F298" s="30" t="n"/>
      <c r="G298" s="38">
        <f>IFERROR(VLOOKUP($A361&amp;"_"&amp;$B361,Results_Deltas!$A$2:$P$15000,5,FALSE),"")</f>
        <v/>
      </c>
      <c r="H298" s="38" t="inlineStr">
        <is>
          <t>Blanket (page end)</t>
        </is>
      </c>
      <c r="I298" s="30" t="n"/>
      <c r="J298" s="30" t="n"/>
      <c r="K298" s="30" t="n"/>
      <c r="L298" s="30" t="inlineStr">
        <is>
          <t>NO</t>
        </is>
      </c>
      <c r="M298" s="30" t="n">
        <v>-2.085571448319526</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NEWBORN_LOSS_KILL_REQUIRE_VEL_AGAINST</t>
        </is>
      </c>
      <c r="B299" s="73" t="inlineStr">
        <is>
          <t>0.0_ALT</t>
        </is>
      </c>
      <c r="C299" s="38" t="n"/>
      <c r="D299" s="38" t="inlineStr">
        <is>
          <t>AUGMENT, EXIT, GLOBAL_CHECK, REDUCE, STOCKS_EXIT</t>
        </is>
      </c>
      <c r="E299" s="38" t="n"/>
      <c r="F299" s="30" t="n"/>
      <c r="G299" s="38">
        <f>IFERROR(VLOOKUP($A362&amp;"_"&amp;$B362,Results_Deltas!$A$2:$P$15000,5,FALSE),"")</f>
        <v/>
      </c>
      <c r="H299" s="38" t="inlineStr">
        <is>
          <t>Blanket (page end)</t>
        </is>
      </c>
      <c r="I299" s="30" t="n"/>
      <c r="J299" s="30" t="n"/>
      <c r="K299" s="30" t="n"/>
      <c r="L299" s="30" t="inlineStr">
        <is>
          <t>YES</t>
        </is>
      </c>
      <c r="M299" s="30" t="n">
        <v>-2.085571448319526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9" t="inlineStr">
        <is>
          <t>BAND_ARROW_ENABLED</t>
        </is>
      </c>
      <c r="B300" s="73" t="inlineStr">
        <is>
          <t>False</t>
        </is>
      </c>
      <c r="C300" s="38" t="n"/>
      <c r="D300" s="38" t="inlineStr">
        <is>
          <t>GLOBAL_CHECK, STOCKS_EXIT</t>
        </is>
      </c>
      <c r="E300" s="38" t="n"/>
      <c r="F300" s="30" t="n"/>
      <c r="G300" s="38">
        <f>IFERROR(VLOOKUP($A346&amp;"_"&amp;$B346,Results_Deltas!$A$2:$P$15000,5,FALSE),"")</f>
        <v/>
      </c>
      <c r="H300" s="38" t="inlineStr">
        <is>
          <t>Blanket (page end)</t>
        </is>
      </c>
      <c r="I300" s="30" t="n"/>
      <c r="J300" s="30" t="n"/>
      <c r="K300" s="30" t="n"/>
      <c r="L300" s="30" t="inlineStr">
        <is>
          <t>NO</t>
        </is>
      </c>
      <c r="M300" s="30" t="n">
        <v>-2.050002465493992</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GOLDEN_RULE_BASE_USD</t>
        </is>
      </c>
      <c r="B301" s="73" t="inlineStr">
        <is>
          <t>0.0_ALT</t>
        </is>
      </c>
      <c r="C301" s="38" t="n"/>
      <c r="D301" s="38" t="inlineStr">
        <is>
          <t>GLOBAL_CHECK, STOCKS_EXIT</t>
        </is>
      </c>
      <c r="E301" s="38" t="n"/>
      <c r="F301" s="30" t="n"/>
      <c r="G301" s="38">
        <f>IFERROR(VLOOKUP($A364&amp;"_"&amp;$B364,Results_Deltas!$A$2:$P$15000,5,FALSE),"")</f>
        <v/>
      </c>
      <c r="H301" s="38" t="inlineStr">
        <is>
          <t>Blanket (page end)</t>
        </is>
      </c>
      <c r="I301" s="30" t="n"/>
      <c r="J301" s="30" t="n"/>
      <c r="K301" s="30" t="n"/>
      <c r="L301" s="30" t="inlineStr">
        <is>
          <t>YES</t>
        </is>
      </c>
      <c r="M301" s="30" t="n">
        <v>-1.989164542265878</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GR_FILTER_ALL_ENTRIES</t>
        </is>
      </c>
      <c r="B302" s="73" t="inlineStr">
        <is>
          <t>0.0</t>
        </is>
      </c>
      <c r="C302" s="38" t="n"/>
      <c r="D302" s="38" t="inlineStr">
        <is>
          <t>GLOBAL_CHECK, STOCKS_EXIT</t>
        </is>
      </c>
      <c r="E302" s="38" t="n"/>
      <c r="F302" s="30" t="n"/>
      <c r="G302" s="38">
        <f>IFERROR(VLOOKUP($A365&amp;"_"&amp;$B365,Results_Deltas!$A$2:$P$15000,5,FALSE),"")</f>
        <v/>
      </c>
      <c r="H302" s="38" t="inlineStr">
        <is>
          <t>Blanket (page end)</t>
        </is>
      </c>
      <c r="I302" s="30" t="n"/>
      <c r="J302" s="30" t="n"/>
      <c r="K302" s="30" t="n"/>
      <c r="L302" s="30" t="inlineStr">
        <is>
          <t>NO</t>
        </is>
      </c>
      <c r="M302" s="30" t="n">
        <v>-1.985733085161489</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GR_FILTER_ALL_ENTRIES</t>
        </is>
      </c>
      <c r="B303" s="73" t="inlineStr">
        <is>
          <t>0.0_ALT</t>
        </is>
      </c>
      <c r="C303" s="38" t="n"/>
      <c r="D303" s="38" t="inlineStr">
        <is>
          <t>GLOBAL_CHECK, STOCKS_EXIT</t>
        </is>
      </c>
      <c r="E303" s="38" t="n"/>
      <c r="F303" s="30" t="n"/>
      <c r="G303" s="38">
        <f>IFERROR(VLOOKUP($A366&amp;"_"&amp;$B366,Results_Deltas!$A$2:$P$15000,5,FALSE),"")</f>
        <v/>
      </c>
      <c r="H303" s="38" t="inlineStr">
        <is>
          <t>Blanket (page end)</t>
        </is>
      </c>
      <c r="I303" s="30" t="n"/>
      <c r="J303" s="30" t="n"/>
      <c r="K303" s="30" t="n"/>
      <c r="L303" s="30" t="inlineStr">
        <is>
          <t>NO</t>
        </is>
      </c>
      <c r="M303" s="30" t="n">
        <v>-1.985733085161489</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EXECUTE_NOW_SINGLE_GATE_ENFORCE</t>
        </is>
      </c>
      <c r="B304" s="73" t="inlineStr">
        <is>
          <t>0.0</t>
        </is>
      </c>
      <c r="C304" s="38" t="n"/>
      <c r="D304" s="38" t="inlineStr">
        <is>
          <t>ENTRY, GLOBAL_CHECK, STOCKS_EXIT</t>
        </is>
      </c>
      <c r="E304" s="38" t="n"/>
      <c r="F304" s="30" t="n"/>
      <c r="G304" s="38">
        <f>IFERROR(VLOOKUP($A356&amp;"_"&amp;$B356,Results_Deltas!$A$2:$P$15000,5,FALSE),"")</f>
        <v/>
      </c>
      <c r="H304" s="38" t="inlineStr">
        <is>
          <t>Blanket (page end)</t>
        </is>
      </c>
      <c r="I304" s="30" t="n"/>
      <c r="J304" s="30" t="n"/>
      <c r="K304" s="30" t="n"/>
      <c r="L304" s="30" t="inlineStr">
        <is>
          <t>NO</t>
        </is>
      </c>
      <c r="M304" s="30" t="n">
        <v>-1.961140088220263</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EXECUTE_NOW_SINGLE_GATE_ENFORCE</t>
        </is>
      </c>
      <c r="B305" s="73" t="inlineStr">
        <is>
          <t>0.0_ALT</t>
        </is>
      </c>
      <c r="C305" s="38" t="n"/>
      <c r="D305" s="38" t="inlineStr">
        <is>
          <t>ENTRY, GLOBAL_CHECK, STOCKS_EXIT</t>
        </is>
      </c>
      <c r="E305" s="38" t="n"/>
      <c r="F305" s="30" t="n"/>
      <c r="G305" s="38">
        <f>IFERROR(VLOOKUP($A357&amp;"_"&amp;$B357,Results_Deltas!$A$2:$P$15000,5,FALSE),"")</f>
        <v/>
      </c>
      <c r="H305" s="38" t="inlineStr">
        <is>
          <t>Blanket (page end)</t>
        </is>
      </c>
      <c r="I305" s="30" t="n"/>
      <c r="J305" s="30" t="n"/>
      <c r="K305" s="30" t="n"/>
      <c r="L305" s="30" t="inlineStr">
        <is>
          <t>NO</t>
        </is>
      </c>
      <c r="M305" s="30" t="n">
        <v>-1.961140088220263</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7" t="inlineStr">
        <is>
          <t>GOLDEN_RULE_BASE_USD</t>
        </is>
      </c>
      <c r="B306" s="73" t="inlineStr">
        <is>
          <t>0.0</t>
        </is>
      </c>
      <c r="C306" s="38" t="n"/>
      <c r="D306" s="38" t="inlineStr">
        <is>
          <t>GLOBAL_CHECK, STOCKS_EXIT</t>
        </is>
      </c>
      <c r="E306" s="38" t="n"/>
      <c r="F306" s="30" t="n"/>
      <c r="G306" s="38">
        <f>IFERROR(VLOOKUP($A369&amp;"_"&amp;$B369,Results_Deltas!$A$2:$P$15000,5,FALSE),"")</f>
        <v/>
      </c>
      <c r="H306" s="38" t="inlineStr">
        <is>
          <t>Blanket (page end)</t>
        </is>
      </c>
      <c r="I306" s="30" t="n"/>
      <c r="J306" s="30" t="n"/>
      <c r="K306" s="30" t="n"/>
      <c r="L306" s="30" t="inlineStr">
        <is>
          <t>NO</t>
        </is>
      </c>
      <c r="M306" s="30" t="n">
        <v>-1.939435428709231</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9" t="inlineStr">
        <is>
          <t>NEWBORN_LOSS_KILL_GAIN_THRESHOLD_PCT</t>
        </is>
      </c>
      <c r="B307" s="73" t="inlineStr">
        <is>
          <t>0</t>
        </is>
      </c>
      <c r="C307" s="38" t="n"/>
      <c r="D307" s="38" t="inlineStr">
        <is>
          <t>AUGMENT, EXIT, GLOBAL_CHECK, REDUCE, STOCKS_EXIT</t>
        </is>
      </c>
      <c r="E307" s="38" t="n"/>
      <c r="F307" s="30" t="n"/>
      <c r="G307" s="38">
        <f>IFERROR(VLOOKUP($A370&amp;"_"&amp;$B370,Results_Deltas!$A$2:$P$15000,5,FALSE),"")</f>
        <v/>
      </c>
      <c r="H307" s="38" t="inlineStr">
        <is>
          <t>Blanket (page end)</t>
        </is>
      </c>
      <c r="I307" s="30" t="n"/>
      <c r="J307" s="30" t="n"/>
      <c r="K307" s="30" t="n"/>
      <c r="L307" s="30" t="inlineStr">
        <is>
          <t>NO</t>
        </is>
      </c>
      <c r="M307" s="30" t="n">
        <v>-1.939410250956604</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9" t="inlineStr">
        <is>
          <t>COOLDOWN_LOCKS_FILTER_TF</t>
        </is>
      </c>
      <c r="B308" s="73" t="inlineStr">
        <is>
          <t>15m</t>
        </is>
      </c>
      <c r="C308" s="38" t="n"/>
      <c r="D308" s="38" t="inlineStr">
        <is>
          <t>GLOBAL_CHECK</t>
        </is>
      </c>
      <c r="E308" s="38" t="n"/>
      <c r="F308" s="30" t="n"/>
      <c r="G308" s="38">
        <f>IFERROR(VLOOKUP($A360&amp;"_"&amp;$B360,Results_Deltas!$A$2:$P$15000,5,FALSE),"")</f>
        <v/>
      </c>
      <c r="H308" s="38" t="inlineStr">
        <is>
          <t>Blanket (page end)</t>
        </is>
      </c>
      <c r="I308" s="30" t="n"/>
      <c r="J308" s="30" t="n"/>
      <c r="K308" s="30" t="n"/>
      <c r="L308" s="30" t="inlineStr">
        <is>
          <t>NO</t>
        </is>
      </c>
      <c r="M308" s="30" t="n">
        <v>-1.901550285064982</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9" t="inlineStr">
        <is>
          <t>DELTA_REENTRY_FILTER_ENABLED</t>
        </is>
      </c>
      <c r="B309" s="73" t="inlineStr">
        <is>
          <t>False</t>
        </is>
      </c>
      <c r="C309" s="38" t="n"/>
      <c r="D309" s="38" t="inlineStr">
        <is>
          <t>ENTRY, GLOBAL_CHECK, STOCKS_EXIT</t>
        </is>
      </c>
      <c r="E309" s="38" t="n"/>
      <c r="F309" s="30" t="n"/>
      <c r="G309" s="38">
        <f>IFERROR(VLOOKUP($A361&amp;"_"&amp;$B361,Results_Deltas!$A$2:$P$15000,5,FALSE),"")</f>
        <v/>
      </c>
      <c r="H309" s="38" t="inlineStr">
        <is>
          <t>Blanket (page end)</t>
        </is>
      </c>
      <c r="I309" s="30" t="n"/>
      <c r="J309" s="30" t="n"/>
      <c r="K309" s="30" t="n"/>
      <c r="L309" s="30" t="inlineStr">
        <is>
          <t>NO</t>
        </is>
      </c>
      <c r="M309" s="30" t="n">
        <v>-1.783892961233826</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9" t="inlineStr">
        <is>
          <t>HTF_DIRECTION_GATE_ENABLED</t>
        </is>
      </c>
      <c r="B310" s="73" t="inlineStr">
        <is>
          <t>False</t>
        </is>
      </c>
      <c r="C310" s="38" t="n"/>
      <c r="D310" s="38" t="inlineStr">
        <is>
          <t>ENTRY, GLOBAL_CHECK, STOCKS_EXIT</t>
        </is>
      </c>
      <c r="E310" s="38" t="n"/>
      <c r="F310" s="30" t="n"/>
      <c r="G310" s="38">
        <f>IFERROR(VLOOKUP($A373&amp;"_"&amp;$B373,Results_Deltas!$A$2:$P$15000,5,FALSE),"")</f>
        <v/>
      </c>
      <c r="H310" s="38" t="inlineStr">
        <is>
          <t>Blanket (page end)</t>
        </is>
      </c>
      <c r="I310" s="30" t="n"/>
      <c r="J310" s="30" t="n"/>
      <c r="K310" s="30" t="n"/>
      <c r="L310" s="30" t="inlineStr">
        <is>
          <t>NO</t>
        </is>
      </c>
      <c r="M310" s="30" t="n">
        <v>-1.486387035944683</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HA_WICK_QUALITY_TF</t>
        </is>
      </c>
      <c r="B311" s="73" t="inlineStr">
        <is>
          <t>15m</t>
        </is>
      </c>
      <c r="C311" s="38" t="n"/>
      <c r="D311" s="38" t="inlineStr">
        <is>
          <t>ENTRY, GLOBAL_CHECK, STOCKS_EXIT</t>
        </is>
      </c>
      <c r="E311" s="38" t="n"/>
      <c r="F311" s="30" t="n"/>
      <c r="G311" s="38">
        <f>IFERROR(VLOOKUP($A374&amp;"_"&amp;$B374,Results_Deltas!$A$2:$P$15000,5,FALSE),"")</f>
        <v/>
      </c>
      <c r="H311" s="38" t="inlineStr">
        <is>
          <t>Blanket (page end)</t>
        </is>
      </c>
      <c r="I311" s="30" t="n"/>
      <c r="J311" s="30" t="n"/>
      <c r="K311" s="30" t="n"/>
      <c r="L311" s="30" t="inlineStr">
        <is>
          <t>YES</t>
        </is>
      </c>
      <c r="M311" s="30" t="n">
        <v>-1.480403939251204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MTS_GATE_ENABLED</t>
        </is>
      </c>
      <c r="B312" s="73" t="inlineStr">
        <is>
          <t>False</t>
        </is>
      </c>
      <c r="C312" s="38" t="n"/>
      <c r="D312" s="38" t="inlineStr">
        <is>
          <t>ENTRY, GLOBAL_CHECK, STOCKS_EXIT</t>
        </is>
      </c>
      <c r="E312" s="38" t="n"/>
      <c r="F312" s="30" t="n"/>
      <c r="G312" s="38">
        <f>IFERROR(VLOOKUP($A375&amp;"_"&amp;$B375,Results_Deltas!$A$2:$P$15000,5,FALSE),"")</f>
        <v/>
      </c>
      <c r="H312" s="38" t="inlineStr">
        <is>
          <t>Blanket (page end)</t>
        </is>
      </c>
      <c r="I312" s="30" t="n"/>
      <c r="J312" s="30" t="n"/>
      <c r="K312" s="30" t="n"/>
      <c r="L312" s="30" t="inlineStr">
        <is>
          <t>NO</t>
        </is>
      </c>
      <c r="M312" s="30" t="n">
        <v>-1.324845617961958</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OI_CONFIRM_ENABLED</t>
        </is>
      </c>
      <c r="B313" s="73" t="inlineStr">
        <is>
          <t>False</t>
        </is>
      </c>
      <c r="C313" s="38" t="n"/>
      <c r="D313" s="38" t="inlineStr">
        <is>
          <t>ENTRY, GLOBAL_CHECK, STOCKS_EXIT</t>
        </is>
      </c>
      <c r="E313" s="38" t="n"/>
      <c r="F313" s="30" t="n"/>
      <c r="G313" s="38">
        <f>IFERROR(VLOOKUP($A376&amp;"_"&amp;$B376,Results_Deltas!$A$2:$P$15000,5,FALSE),"")</f>
        <v/>
      </c>
      <c r="H313" s="38" t="inlineStr">
        <is>
          <t>Blanket (page end)</t>
        </is>
      </c>
      <c r="I313" s="30" t="n"/>
      <c r="J313" s="30" t="n"/>
      <c r="K313" s="30" t="n"/>
      <c r="L313" s="30" t="inlineStr">
        <is>
          <t>NO</t>
        </is>
      </c>
      <c r="M313" s="30" t="n">
        <v>-1.324845617961958</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9" t="inlineStr">
        <is>
          <t>HA_WICK_QUALITY_ENABLED</t>
        </is>
      </c>
      <c r="B314" s="73" t="inlineStr">
        <is>
          <t>False</t>
        </is>
      </c>
      <c r="C314" s="38" t="n"/>
      <c r="D314" s="38" t="inlineStr">
        <is>
          <t>ENTRY, GLOBAL_CHECK, STOCKS_EXIT</t>
        </is>
      </c>
      <c r="E314" s="38" t="n"/>
      <c r="F314" s="30" t="n"/>
      <c r="G314" s="38">
        <f>IFERROR(VLOOKUP($A377&amp;"_"&amp;$B377,Results_Deltas!$A$2:$P$15000,5,FALSE),"")</f>
        <v/>
      </c>
      <c r="H314" s="38" t="inlineStr">
        <is>
          <t>Blanket (page end)</t>
        </is>
      </c>
      <c r="I314" s="30" t="n"/>
      <c r="J314" s="30" t="n"/>
      <c r="K314" s="30" t="n"/>
      <c r="L314" s="30" t="inlineStr">
        <is>
          <t>NO</t>
        </is>
      </c>
      <c r="M314" s="30" t="n">
        <v>-1.301351767356077</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HTF4_CONF</t>
        </is>
      </c>
      <c r="B315" s="73" t="inlineStr">
        <is>
          <t>False</t>
        </is>
      </c>
      <c r="C315" s="38" t="n"/>
      <c r="D315" s="38" t="inlineStr">
        <is>
          <t>GLOBAL_CHECK, STOCKS_EXIT</t>
        </is>
      </c>
      <c r="E315" s="38" t="n"/>
      <c r="F315" s="30" t="n"/>
      <c r="G315" s="38">
        <f>IFERROR(VLOOKUP($A378&amp;"_"&amp;$B378,Results_Deltas!$A$2:$P$15000,5,FALSE),"")</f>
        <v/>
      </c>
      <c r="H315" s="38" t="inlineStr">
        <is>
          <t>Blanket (page end)</t>
        </is>
      </c>
      <c r="I315" s="30" t="n"/>
      <c r="J315" s="30" t="n"/>
      <c r="K315" s="30" t="n"/>
      <c r="L315" s="30" t="inlineStr">
        <is>
          <t>NO</t>
        </is>
      </c>
      <c r="M315" s="30" t="n">
        <v>-1.282583361774598</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LEADERBOARD_FILTER</t>
        </is>
      </c>
      <c r="B316" s="73" t="inlineStr">
        <is>
          <t>False</t>
        </is>
      </c>
      <c r="C316" s="38" t="n"/>
      <c r="D316" s="38" t="inlineStr">
        <is>
          <t>AUGMENT, ENTRY, EXIT, GLOBAL_CHECK, REDUCE, STOCKS_EXIT</t>
        </is>
      </c>
      <c r="E316" s="38" t="n"/>
      <c r="F316" s="30" t="n"/>
      <c r="G316" s="38">
        <f>IFERROR(VLOOKUP($A379&amp;"_"&amp;$B379,Results_Deltas!$A$2:$P$15000,5,FALSE),"")</f>
        <v/>
      </c>
      <c r="H316" s="38" t="inlineStr">
        <is>
          <t>Blanket (page end)</t>
        </is>
      </c>
      <c r="I316" s="30" t="n"/>
      <c r="J316" s="30" t="n"/>
      <c r="K316" s="30" t="n"/>
      <c r="L316" s="30" t="inlineStr">
        <is>
          <t>YES</t>
        </is>
      </c>
      <c r="M316" s="30" t="n">
        <v>-1.282583361774598</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9" t="inlineStr">
        <is>
          <t>LH_HL_FILTER_ENABLED</t>
        </is>
      </c>
      <c r="B317" s="73" t="inlineStr">
        <is>
          <t>False</t>
        </is>
      </c>
      <c r="C317" s="38" t="n"/>
      <c r="D317" s="38" t="inlineStr">
        <is>
          <t>ENTRY, GLOBAL_CHECK, STOCKS_EXIT</t>
        </is>
      </c>
      <c r="E317" s="38" t="n"/>
      <c r="F317" s="30" t="n"/>
      <c r="G317" s="38">
        <f>IFERROR(VLOOKUP($A380&amp;"_"&amp;$B380,Results_Deltas!$A$2:$P$15000,5,FALSE),"")</f>
        <v/>
      </c>
      <c r="H317" s="38" t="inlineStr">
        <is>
          <t>Blanket (page end)</t>
        </is>
      </c>
      <c r="I317" s="30" t="n"/>
      <c r="J317" s="30" t="n"/>
      <c r="K317" s="30" t="n"/>
      <c r="L317" s="30" t="inlineStr">
        <is>
          <t>NO</t>
        </is>
      </c>
      <c r="M317" s="30" t="n">
        <v>-1.282583361774598</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LH_HL_FILTER_REQUIRE_BOTH</t>
        </is>
      </c>
      <c r="B318" s="73" t="inlineStr">
        <is>
          <t>False</t>
        </is>
      </c>
      <c r="C318" s="38" t="n"/>
      <c r="D318" s="38" t="inlineStr">
        <is>
          <t>ENTRY, GLOBAL_CHECK, STOCKS_EXIT</t>
        </is>
      </c>
      <c r="E318" s="38" t="n"/>
      <c r="F318" s="30" t="n"/>
      <c r="G318" s="38">
        <f>IFERROR(VLOOKUP($A381&amp;"_"&amp;$B381,Results_Deltas!$A$2:$P$15000,5,FALSE),"")</f>
        <v/>
      </c>
      <c r="H318" s="38" t="inlineStr">
        <is>
          <t>Blanket (page end)</t>
        </is>
      </c>
      <c r="I318" s="30" t="n"/>
      <c r="J318" s="30" t="n"/>
      <c r="K318" s="30" t="n"/>
      <c r="L318" s="30" t="inlineStr">
        <is>
          <t>YES</t>
        </is>
      </c>
      <c r="M318" s="30" t="n">
        <v>-1.282583361774598</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9" t="inlineStr">
        <is>
          <t>MARKET_QUALITY_SCORE_ENABLED</t>
        </is>
      </c>
      <c r="B319" s="73" t="inlineStr">
        <is>
          <t>False</t>
        </is>
      </c>
      <c r="C319" s="38" t="n"/>
      <c r="D319" s="38" t="inlineStr">
        <is>
          <t>ENTRY, GLOBAL_CHECK, STOCKS_EXIT</t>
        </is>
      </c>
      <c r="E319" s="38" t="n"/>
      <c r="F319" s="30" t="n"/>
      <c r="G319" s="38">
        <f>IFERROR(VLOOKUP($A382&amp;"_"&amp;$B382,Results_Deltas!$A$2:$P$15000,5,FALSE),"")</f>
        <v/>
      </c>
      <c r="H319" s="38" t="inlineStr">
        <is>
          <t>Blanket (page end)</t>
        </is>
      </c>
      <c r="I319" s="30" t="n"/>
      <c r="J319" s="30" t="n"/>
      <c r="K319" s="30" t="n"/>
      <c r="L319" s="30" t="inlineStr">
        <is>
          <t>NO</t>
        </is>
      </c>
      <c r="M319" s="30" t="n">
        <v>-1.282583361774598</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9" t="inlineStr">
        <is>
          <t>MANDATORY_REENTRY_WT_FILTER_REQUIRE_FLIP</t>
        </is>
      </c>
      <c r="B320" s="73" t="inlineStr">
        <is>
          <t>False</t>
        </is>
      </c>
      <c r="C320" s="38" t="n"/>
      <c r="D320" s="38" t="inlineStr">
        <is>
          <t>GLOBAL_CHECK, STOCKS_EXIT</t>
        </is>
      </c>
      <c r="E320" s="38" t="n"/>
      <c r="F320" s="30" t="n"/>
      <c r="G320" s="38">
        <f>IFERROR(VLOOKUP($A383&amp;"_"&amp;$B383,Results_Deltas!$A$2:$P$15000,5,FALSE),"")</f>
        <v/>
      </c>
      <c r="H320" s="38" t="inlineStr">
        <is>
          <t>Blanket (page end)</t>
        </is>
      </c>
      <c r="I320" s="30" t="n"/>
      <c r="J320" s="30" t="n"/>
      <c r="K320" s="30" t="n"/>
      <c r="L320" s="30" t="inlineStr">
        <is>
          <t>NO</t>
        </is>
      </c>
      <c r="M320" s="30" t="n">
        <v>-1.081160484207531</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HTF_TREND_VETO_BYPASS_ENABLED</t>
        </is>
      </c>
      <c r="B321" s="73" t="inlineStr">
        <is>
          <t>False</t>
        </is>
      </c>
      <c r="C321" s="38" t="n"/>
      <c r="D321" s="38" t="inlineStr">
        <is>
          <t>GLOBAL_CHECK, STOCKS_EXIT</t>
        </is>
      </c>
      <c r="E321" s="38" t="n"/>
      <c r="F321" s="30" t="n"/>
      <c r="G321" s="38">
        <f>IFERROR(VLOOKUP($A384&amp;"_"&amp;$B384,Results_Deltas!$A$2:$P$15000,5,FALSE),"")</f>
        <v/>
      </c>
      <c r="H321" s="38" t="inlineStr">
        <is>
          <t>Blanket (page end)</t>
        </is>
      </c>
      <c r="I321" s="30" t="n"/>
      <c r="J321" s="30" t="n"/>
      <c r="K321" s="30" t="n"/>
      <c r="L321" s="30" t="inlineStr">
        <is>
          <t>YES</t>
        </is>
      </c>
      <c r="M321" s="30" t="n">
        <v>-1.007687504913275</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9" t="inlineStr">
        <is>
          <t>GR_FILTER_VEC_ENABLED</t>
        </is>
      </c>
      <c r="B322" s="73" t="inlineStr">
        <is>
          <t>False</t>
        </is>
      </c>
      <c r="C322" s="38" t="n"/>
      <c r="D322" s="38" t="inlineStr">
        <is>
          <t>GLOBAL_CHECK</t>
        </is>
      </c>
      <c r="E322" s="38" t="n"/>
      <c r="F322" s="30" t="n"/>
      <c r="G322" s="38">
        <f>IFERROR(VLOOKUP($A385&amp;"_"&amp;$B385,Results_Deltas!$A$2:$P$15000,5,FALSE),"")</f>
        <v/>
      </c>
      <c r="H322" s="38" t="inlineStr">
        <is>
          <t>Blanket (page end)</t>
        </is>
      </c>
      <c r="I322" s="30" t="n"/>
      <c r="J322" s="30" t="n"/>
      <c r="K322" s="30" t="n"/>
      <c r="L322" s="30" t="inlineStr">
        <is>
          <t>NO</t>
        </is>
      </c>
      <c r="M322" s="30" t="n">
        <v>-0.997022604011757</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EMA_BLANKET_FILTER_ENABLED</t>
        </is>
      </c>
      <c r="B323" s="73" t="inlineStr">
        <is>
          <t>True</t>
        </is>
      </c>
      <c r="C323" s="38" t="n"/>
      <c r="D323" s="38" t="inlineStr">
        <is>
          <t>GLOBAL_CHECK</t>
        </is>
      </c>
      <c r="E323" s="38" t="n"/>
      <c r="F323" s="30" t="n"/>
      <c r="G323" s="38">
        <f>IFERROR(VLOOKUP($A375&amp;"_"&amp;$B375,Results_Deltas!$A$2:$P$15000,5,FALSE),"")</f>
        <v/>
      </c>
      <c r="H323" s="38" t="inlineStr">
        <is>
          <t>Blanket (page end)</t>
        </is>
      </c>
      <c r="I323" s="30" t="n"/>
      <c r="J323" s="30" t="n"/>
      <c r="K323" s="30" t="n"/>
      <c r="L323" s="30" t="inlineStr">
        <is>
          <t>NO</t>
        </is>
      </c>
      <c r="M323" s="30" t="n">
        <v>-0.9710336926719876</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9" t="inlineStr">
        <is>
          <t>LIVE_VEC_EMERGENCY_BRAKE_ENABLED</t>
        </is>
      </c>
      <c r="B324" s="73" t="inlineStr">
        <is>
          <t>False</t>
        </is>
      </c>
      <c r="C324" s="38" t="n"/>
      <c r="D324" s="38" t="inlineStr">
        <is>
          <t>GLOBAL_CHECK, STOCKS_EXIT</t>
        </is>
      </c>
      <c r="E324" s="38" t="n"/>
      <c r="F324" s="30" t="n"/>
      <c r="G324" s="38">
        <f>IFERROR(VLOOKUP($A387&amp;"_"&amp;$B387,Results_Deltas!$A$2:$P$15000,5,FALSE),"")</f>
        <v/>
      </c>
      <c r="H324" s="38" t="inlineStr">
        <is>
          <t>Blanket (page end)</t>
        </is>
      </c>
      <c r="I324" s="30" t="n"/>
      <c r="J324" s="30" t="n"/>
      <c r="K324" s="30" t="n"/>
      <c r="L324" s="30" t="inlineStr">
        <is>
          <t>NO</t>
        </is>
      </c>
      <c r="M324" s="30" t="n">
        <v>-0.8196911427288732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WT_AGAINST_FILTER_ENABLED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-5.274414401459699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ez_manage.py:6084 top()</t>
        </is>
      </c>
      <c r="IL3" s="30" t="inlineStr">
        <is>
          <t>v12_quick_engine.py:4291 x2</t>
        </is>
      </c>
      <c r="IM3" s="30" t="n"/>
    </row>
    <row r="4" ht="10.5" customHeight="1" s="67">
      <c r="A4" s="30" t="inlineStr">
        <is>
          <t>GR_FILTER_VEC_ENABLED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-3.512141908413945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ez_manage.py:6003 top()</t>
        </is>
      </c>
      <c r="IL4" s="30" t="inlineStr">
        <is>
          <t>v12_quick_engine.py:4261 x2</t>
        </is>
      </c>
      <c r="IM4" s="30" t="n"/>
    </row>
    <row r="5" ht="10.5" customHeight="1" s="67">
      <c r="A5" s="30" t="inlineStr">
        <is>
          <t>GR_FILTER_VEC_FILTER_TF</t>
        </is>
      </c>
      <c r="B5" s="72" t="inlineStr">
        <is>
          <t>OFF</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-1.878209748436258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ez_manage.py:6004 top()</t>
        </is>
      </c>
      <c r="IL5" s="30" t="inlineStr">
        <is>
          <t>v12_quick_engine.py:112 x3</t>
        </is>
      </c>
      <c r="IM5" s="30" t="n"/>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-1.878209748436258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row>
    <row r="7" ht="10.5" customHeight="1" s="67">
      <c r="A7" s="30" t="inlineStr">
        <is>
          <t>GR_FILTER_VEC_FILTER_TF</t>
        </is>
      </c>
      <c r="B7" s="72" t="inlineStr">
        <is>
          <t>4h</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-1.878209748436258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row>
    <row r="8" ht="10.5" customHeight="1" s="67">
      <c r="A8" s="30" t="inlineStr">
        <is>
          <t>GR_FILTER_VEC_FILTER_TF</t>
        </is>
      </c>
      <c r="B8" s="72" t="inlineStr">
        <is>
          <t>1h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-1.878209748436258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row>
    <row r="9" ht="10.5" customHeight="1" s="67">
      <c r="A9" s="31" t="inlineStr">
        <is>
          <t>GR_FILTER_ALL_ENTRIES</t>
        </is>
      </c>
      <c r="B9" s="72" t="inlineStr">
        <is>
          <t>0.0</t>
        </is>
      </c>
      <c r="C9" s="30" t="n"/>
      <c r="D9" s="30" t="n"/>
      <c r="E9" s="30" t="n"/>
      <c r="F9" s="30" t="n"/>
      <c r="G9" s="30">
        <f>IFERROR(VLOOKUP($A9&amp;"="&amp;$B9,Results_Deltas!$A$2:$P$15000,5,FALSE),"")</f>
        <v/>
      </c>
      <c r="H9" s="30">
        <f>IFERROR(VLOOKUP($A9,Results_30d_Deltas!$A$2:$H$5000,7,FALSE)-E9,"")</f>
        <v/>
      </c>
      <c r="I9" s="30">
        <f>IFERROR(VLOOKUP($A9,Results_30d_Deltas!$A$2:$H$5000,6,FALSE),"")</f>
        <v/>
      </c>
      <c r="J9" s="30" t="n"/>
      <c r="K9" s="30" t="n"/>
      <c r="L9" s="30" t="inlineStr">
        <is>
          <t>YES</t>
        </is>
      </c>
      <c r="M9" s="33" t="n">
        <v>-1.834315576466818</v>
      </c>
      <c r="N9" s="33" t="n"/>
      <c r="O9" s="33" t="n"/>
      <c r="P9" s="33" t="n"/>
      <c r="Q9" s="33" t="n"/>
      <c r="R9" s="33" t="n"/>
      <c r="S9" s="33" t="n"/>
      <c r="T9" s="33" t="n"/>
      <c r="U9" s="33" t="n"/>
      <c r="V9" s="33" t="n"/>
      <c r="W9" s="34" t="n"/>
      <c r="X9" s="34" t="n"/>
      <c r="Y9" s="34" t="n"/>
      <c r="Z9" s="34" t="n"/>
      <c r="AA9" s="34"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4" t="n"/>
      <c r="GF9" s="34" t="n"/>
      <c r="GG9" s="34" t="n"/>
      <c r="GH9" s="34" t="n"/>
      <c r="GI9" s="34"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ez_manage.py:4768 top()</t>
        </is>
      </c>
      <c r="IL9" s="30" t="inlineStr">
        <is>
          <t>v12_quick_engine.py:1912 x3</t>
        </is>
      </c>
      <c r="IM9" s="30" t="n"/>
    </row>
    <row r="10" ht="10.5" customHeight="1" s="67">
      <c r="A10" s="30" t="inlineStr">
        <is>
          <t>GR_FILTER_ALL_ENTRIES</t>
        </is>
      </c>
      <c r="B10" s="72" t="inlineStr">
        <is>
          <t>0.0_ALT</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-1.827414421254453</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row>
    <row r="11" ht="10.5" customHeight="1" s="67">
      <c r="A11" s="31" t="inlineStr">
        <is>
          <t>GR_FILTER_VEC_ENABLED</t>
        </is>
      </c>
      <c r="B11" s="72"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v>-0.60950129218065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4" t="n"/>
      <c r="HY11" s="34" t="n"/>
      <c r="HZ11" s="34" t="n"/>
      <c r="IA11" s="34" t="n"/>
      <c r="IB11" s="34" t="n"/>
      <c r="IC11" s="34" t="n"/>
      <c r="ID11" s="34" t="n"/>
      <c r="IE11" s="34" t="n"/>
      <c r="IF11" s="34" t="n"/>
      <c r="IG11" s="34" t="n"/>
      <c r="IH11" s="34" t="n"/>
      <c r="II11" s="34" t="n"/>
      <c r="IJ11" s="30" t="n"/>
      <c r="IK11" s="30" t="inlineStr">
        <is>
          <t>ez_manage.py:6003 top()</t>
        </is>
      </c>
      <c r="IL11" s="30" t="inlineStr">
        <is>
          <t>v12_quick_engine.py:4261 x2</t>
        </is>
      </c>
      <c r="IM11" s="30" t="n"/>
    </row>
    <row r="12" ht="10.5" customHeight="1" s="67">
      <c r="A12" s="31" t="inlineStr">
        <is>
          <t>WT_AGAINST_FILTER_ENABLED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-0.5998898910153391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row>
    <row r="13" ht="10.5" customHeight="1" s="67">
      <c r="A13" s="31" t="inlineStr">
        <is>
          <t>GR_FILTER_VEC_FILTER_TF</t>
        </is>
      </c>
      <c r="B13" s="72" t="inlineStr">
        <is>
          <t>15m</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-0.4057377199531321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ez_manage.py:6004 top()</t>
        </is>
      </c>
      <c r="IL13" s="30" t="inlineStr">
        <is>
          <t>v12_quick_engine.py:112 x3</t>
        </is>
      </c>
      <c r="IM13" s="30" t="n"/>
    </row>
    <row r="14">
      <c r="A14" s="37" t="inlineStr">
        <is>
          <t>BANDAID_OFF_LOSER_RECOVER_PCT</t>
        </is>
      </c>
      <c r="B14" s="73"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v>-5.113294713493149</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COOLDOWN_LOCKS_FILTER_TF</t>
        </is>
      </c>
      <c r="B15" s="73" t="inlineStr">
        <is>
          <t>1h</t>
        </is>
      </c>
      <c r="C15" s="38" t="n"/>
      <c r="D15" s="38" t="inlineStr">
        <is>
          <t>GLOBAL_CHECK</t>
        </is>
      </c>
      <c r="E15" s="38" t="n"/>
      <c r="F15" s="30" t="n"/>
      <c r="G15" s="38">
        <f>IFERROR(VLOOKUP($A21&amp;"_"&amp;$B21,Results_Deltas!$A$2:$P$15000,5,FALSE),"")</f>
        <v/>
      </c>
      <c r="H15" s="38" t="inlineStr">
        <is>
          <t>Blanket (page end)</t>
        </is>
      </c>
      <c r="I15" s="30" t="n"/>
      <c r="J15" s="30" t="n"/>
      <c r="K15" s="30" t="n"/>
      <c r="L15" s="30" t="inlineStr">
        <is>
          <t>NO</t>
        </is>
      </c>
      <c r="M15" s="30" t="n">
        <v>-4.94385203881149</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DUP_GUARD_FILTER_TF</t>
        </is>
      </c>
      <c r="B16" s="73" t="inlineStr">
        <is>
          <t>1h</t>
        </is>
      </c>
      <c r="C16" s="38" t="n"/>
      <c r="D16" s="38" t="inlineStr">
        <is>
          <t>GLOBAL_CHECK</t>
        </is>
      </c>
      <c r="E16" s="38" t="n"/>
      <c r="F16" s="30" t="n"/>
      <c r="G16" s="38">
        <f>IFERROR(VLOOKUP($A22&amp;"_"&amp;$B22,Results_Deltas!$A$2:$P$15000,5,FALSE),"")</f>
        <v/>
      </c>
      <c r="H16" s="38" t="inlineStr">
        <is>
          <t>Blanket (page end)</t>
        </is>
      </c>
      <c r="I16" s="30" t="n"/>
      <c r="J16" s="30" t="n"/>
      <c r="K16" s="30" t="n"/>
      <c r="L16" s="30" t="inlineStr">
        <is>
          <t>NO</t>
        </is>
      </c>
      <c r="M16" s="30" t="n">
        <v>-4.771934755602406</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7" t="inlineStr">
        <is>
          <t>FG_GREED_THRESHOLD</t>
        </is>
      </c>
      <c r="B17" s="73" t="inlineStr">
        <is>
          <t>37.5</t>
        </is>
      </c>
      <c r="C17" s="38" t="n"/>
      <c r="D17" s="38" t="inlineStr">
        <is>
          <t>GLOBAL_CHECK, STOCKS_EXIT</t>
        </is>
      </c>
      <c r="E17" s="38" t="n"/>
      <c r="F17" s="30" t="n"/>
      <c r="G17" s="38">
        <f>IFERROR(VLOOKUP($A23&amp;"_"&amp;$B23,Results_Deltas!$A$2:$P$15000,5,FALSE),"")</f>
        <v/>
      </c>
      <c r="H17" s="38" t="inlineStr">
        <is>
          <t>Blanket (page end)</t>
        </is>
      </c>
      <c r="I17" s="30" t="n"/>
      <c r="J17" s="30" t="n"/>
      <c r="K17" s="30" t="n"/>
      <c r="L17" s="30" t="inlineStr">
        <is>
          <t>NO</t>
        </is>
      </c>
      <c r="M17" s="30" t="n">
        <v>-4.687324848067872</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HA_WICK_QUALITY_TF</t>
        </is>
      </c>
      <c r="B18" s="73" t="inlineStr">
        <is>
          <t>OFF</t>
        </is>
      </c>
      <c r="C18" s="38" t="n"/>
      <c r="D18" s="38" t="inlineStr">
        <is>
          <t>ENTRY, GLOBAL_CHECK, STOCKS_EXIT</t>
        </is>
      </c>
      <c r="E18" s="38" t="n"/>
      <c r="F18" s="30" t="n"/>
      <c r="G18" s="38">
        <f>IFERROR(VLOOKUP($A35&amp;"_"&amp;$B35,Results_Deltas!$A$2:$P$15000,5,FALSE),"")</f>
        <v/>
      </c>
      <c r="H18" s="38" t="inlineStr">
        <is>
          <t>Blanket (page end)</t>
        </is>
      </c>
      <c r="I18" s="30" t="n"/>
      <c r="J18" s="30" t="n"/>
      <c r="K18" s="30" t="n"/>
      <c r="L18" s="30" t="inlineStr">
        <is>
          <t>NO</t>
        </is>
      </c>
      <c r="M18" s="30" t="n">
        <v>-4.624055930183296</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9" t="inlineStr">
        <is>
          <t>HLR_TOP_MIN_TFS</t>
        </is>
      </c>
      <c r="B19" s="73" t="inlineStr">
        <is>
          <t>2</t>
        </is>
      </c>
      <c r="C19" s="38" t="n"/>
      <c r="D19" s="38" t="inlineStr">
        <is>
          <t>GLOBAL_CHECK, REENTRY, STOCKS_EXIT</t>
        </is>
      </c>
      <c r="E19" s="38" t="n"/>
      <c r="F19" s="30" t="n"/>
      <c r="G19" s="38">
        <f>IFERROR(VLOOKUP($A36&amp;"_"&amp;$B36,Results_Deltas!$A$2:$P$15000,5,FALSE),"")</f>
        <v/>
      </c>
      <c r="H19" s="38" t="inlineStr">
        <is>
          <t>Blanket (page end)</t>
        </is>
      </c>
      <c r="I19" s="30" t="n"/>
      <c r="J19" s="30" t="n"/>
      <c r="K19" s="30" t="n"/>
      <c r="L19" s="30" t="inlineStr">
        <is>
          <t>YES</t>
        </is>
      </c>
      <c r="M19" s="30" t="n">
        <v>-4.579235882650999</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BANDAID_OFF_LOSER_RECOVER_PCT</t>
        </is>
      </c>
      <c r="B20" s="73" t="inlineStr">
        <is>
          <t>0.5</t>
        </is>
      </c>
      <c r="C20" s="38" t="n"/>
      <c r="D20" s="38" t="inlineStr">
        <is>
          <t>AUGMENT, ENTRY, EXIT, GLOBAL_CHECK, REDUCE, STOCKS_EXIT</t>
        </is>
      </c>
      <c r="E20" s="38" t="n"/>
      <c r="F20" s="30" t="n"/>
      <c r="G20" s="38">
        <f>IFERROR(VLOOKUP($A20&amp;"_"&amp;$B20,Results_Deltas!$A$2:$P$15000,5,FALSE),"")</f>
        <v/>
      </c>
      <c r="H20" s="38" t="inlineStr">
        <is>
          <t>Blanket (page end)</t>
        </is>
      </c>
      <c r="I20" s="30" t="n"/>
      <c r="J20" s="30" t="n"/>
      <c r="K20" s="30" t="n"/>
      <c r="L20" s="30" t="inlineStr">
        <is>
          <t>NO</t>
        </is>
      </c>
      <c r="M20" s="30" t="n">
        <v>-4.553798401955087</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DUP_GUARD_FILTER_TF</t>
        </is>
      </c>
      <c r="B21" s="73" t="inlineStr">
        <is>
          <t>D</t>
        </is>
      </c>
      <c r="C21" s="38" t="n"/>
      <c r="D21" s="38" t="inlineStr">
        <is>
          <t>GLOBAL_CHECK</t>
        </is>
      </c>
      <c r="E21" s="38" t="n"/>
      <c r="F21" s="30" t="n"/>
      <c r="G21" s="38">
        <f>IFERROR(VLOOKUP($A27&amp;"_"&amp;$B27,Results_Deltas!$A$2:$P$15000,5,FALSE),"")</f>
        <v/>
      </c>
      <c r="H21" s="38" t="inlineStr">
        <is>
          <t>Blanket (page end)</t>
        </is>
      </c>
      <c r="I21" s="30" t="n"/>
      <c r="J21" s="30" t="n"/>
      <c r="K21" s="30" t="n"/>
      <c r="L21" s="30" t="inlineStr">
        <is>
          <t>NO</t>
        </is>
      </c>
      <c r="M21" s="30" t="n">
        <v>-4.535890679072224</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9" t="inlineStr">
        <is>
          <t>HA_WICK_QUALITY_TF</t>
        </is>
      </c>
      <c r="B22" s="73" t="inlineStr">
        <is>
          <t>1h</t>
        </is>
      </c>
      <c r="C22" s="38" t="n"/>
      <c r="D22" s="38" t="inlineStr">
        <is>
          <t>ENTRY, GLOBAL_CHECK, STOCKS_EXIT</t>
        </is>
      </c>
      <c r="E22" s="38" t="n"/>
      <c r="F22" s="30" t="n"/>
      <c r="G22" s="38">
        <f>IFERROR(VLOOKUP($A39&amp;"_"&amp;$B39,Results_Deltas!$A$2:$P$15000,5,FALSE),"")</f>
        <v/>
      </c>
      <c r="H22" s="38" t="inlineStr">
        <is>
          <t>Blanket (page end)</t>
        </is>
      </c>
      <c r="I22" s="30" t="n"/>
      <c r="J22" s="30" t="n"/>
      <c r="K22" s="30" t="n"/>
      <c r="L22" s="30" t="inlineStr">
        <is>
          <t>YES</t>
        </is>
      </c>
      <c r="M22" s="30" t="n">
        <v>-4.532454939053447</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HA_WICK_QUALITY_ENABLED</t>
        </is>
      </c>
      <c r="B23" s="73" t="inlineStr">
        <is>
          <t>True</t>
        </is>
      </c>
      <c r="C23" s="38" t="n"/>
      <c r="D23" s="38" t="inlineStr">
        <is>
          <t>ENTRY, GLOBAL_CHECK, STOCKS_EXIT</t>
        </is>
      </c>
      <c r="E23" s="38" t="n"/>
      <c r="F23" s="30" t="n"/>
      <c r="G23" s="38">
        <f>IFERROR(VLOOKUP($A40&amp;"_"&amp;$B40,Results_Deltas!$A$2:$P$15000,5,FALSE),"")</f>
        <v/>
      </c>
      <c r="H23" s="38" t="inlineStr">
        <is>
          <t>Blanket (page end)</t>
        </is>
      </c>
      <c r="I23" s="30" t="n"/>
      <c r="J23" s="30" t="n"/>
      <c r="K23" s="30" t="n"/>
      <c r="L23" s="30" t="inlineStr">
        <is>
          <t>NO</t>
        </is>
      </c>
      <c r="M23" s="30" t="n">
        <v>-4.490282203216426</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HTF_DIRECTION_GATE_ENABLED</t>
        </is>
      </c>
      <c r="B24" s="73" t="inlineStr">
        <is>
          <t>True</t>
        </is>
      </c>
      <c r="C24" s="38" t="n"/>
      <c r="D24" s="38" t="inlineStr">
        <is>
          <t>ENTRY, GLOBAL_CHECK, STOCKS_EXIT</t>
        </is>
      </c>
      <c r="E24" s="38" t="n"/>
      <c r="F24" s="30" t="n"/>
      <c r="G24" s="38">
        <f>IFERROR(VLOOKUP($A41&amp;"_"&amp;$B41,Results_Deltas!$A$2:$P$15000,5,FALSE),"")</f>
        <v/>
      </c>
      <c r="H24" s="38" t="inlineStr">
        <is>
          <t>Blanket (page end)</t>
        </is>
      </c>
      <c r="I24" s="30" t="n"/>
      <c r="J24" s="30" t="n"/>
      <c r="K24" s="30" t="n"/>
      <c r="L24" s="30" t="inlineStr">
        <is>
          <t>NO</t>
        </is>
      </c>
      <c r="M24" s="30" t="n">
        <v>-4.470024358041309</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DUP_GUARD_FILTER_TF</t>
        </is>
      </c>
      <c r="B25" s="73" t="inlineStr">
        <is>
          <t>OFF</t>
        </is>
      </c>
      <c r="C25" s="38" t="n"/>
      <c r="D25" s="38" t="inlineStr">
        <is>
          <t>GLOBAL_CHECK</t>
        </is>
      </c>
      <c r="E25" s="38" t="n"/>
      <c r="F25" s="30" t="n"/>
      <c r="G25" s="38">
        <f>IFERROR(VLOOKUP($A31&amp;"_"&amp;$B31,Results_Deltas!$A$2:$P$15000,5,FALSE),"")</f>
        <v/>
      </c>
      <c r="H25" s="38" t="inlineStr">
        <is>
          <t>Blanket (page end)</t>
        </is>
      </c>
      <c r="I25" s="30" t="n"/>
      <c r="J25" s="30" t="n"/>
      <c r="K25" s="30" t="n"/>
      <c r="L25" s="30" t="inlineStr">
        <is>
          <t>NO</t>
        </is>
      </c>
      <c r="M25" s="30" t="n">
        <v>-4.445457580418506</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DC_MOMENT_STRONG_THRESHOLD</t>
        </is>
      </c>
      <c r="B26" s="73" t="inlineStr">
        <is>
          <t>30</t>
        </is>
      </c>
      <c r="C26" s="38" t="n"/>
      <c r="D26" s="38" t="inlineStr">
        <is>
          <t>ENTRY, GLOBAL_CHECK, STOCKS_EXIT</t>
        </is>
      </c>
      <c r="E26" s="38" t="n"/>
      <c r="F26" s="30" t="n"/>
      <c r="G26" s="38">
        <f>IFERROR(VLOOKUP($A32&amp;"_"&amp;$B32,Results_Deltas!$A$2:$P$15000,5,FALSE),"")</f>
        <v/>
      </c>
      <c r="H26" s="38" t="inlineStr">
        <is>
          <t>Blanket (page end)</t>
        </is>
      </c>
      <c r="I26" s="30" t="n"/>
      <c r="J26" s="30" t="n"/>
      <c r="K26" s="30" t="n"/>
      <c r="L26" s="30" t="inlineStr">
        <is>
          <t>NO</t>
        </is>
      </c>
      <c r="M26" s="30" t="n">
        <v>-4.439091553981992</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MOVER_THRESHOLD</t>
        </is>
      </c>
      <c r="B27" s="73" t="inlineStr">
        <is>
          <t>2.5</t>
        </is>
      </c>
      <c r="C27" s="38" t="n"/>
      <c r="D27" s="38" t="inlineStr">
        <is>
          <t>ENTRY, GLOBAL_CHECK, STOCKS_EXIT</t>
        </is>
      </c>
      <c r="E27" s="38" t="n"/>
      <c r="F27" s="30" t="n"/>
      <c r="G27" s="38">
        <f>IFERROR(VLOOKUP($A44&amp;"_"&amp;$B44,Results_Deltas!$A$2:$P$15000,5,FALSE),"")</f>
        <v/>
      </c>
      <c r="H27" s="38" t="inlineStr">
        <is>
          <t>Blanket (page end)</t>
        </is>
      </c>
      <c r="I27" s="30" t="n"/>
      <c r="J27" s="30" t="n"/>
      <c r="K27" s="30" t="n"/>
      <c r="L27" s="30" t="inlineStr">
        <is>
          <t>NO</t>
        </is>
      </c>
      <c r="M27" s="30" t="n">
        <v>-4.407751781613717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9" t="inlineStr">
        <is>
          <t>HA_WICK_QUALITY_SCORE</t>
        </is>
      </c>
      <c r="B28" s="73" t="inlineStr">
        <is>
          <t>15</t>
        </is>
      </c>
      <c r="C28" s="38" t="n"/>
      <c r="D28" s="38" t="inlineStr">
        <is>
          <t>ENTRY, GLOBAL_CHECK, STOCKS_EXIT</t>
        </is>
      </c>
      <c r="E28" s="38" t="n"/>
      <c r="F28" s="30" t="n"/>
      <c r="G28" s="38">
        <f>IFERROR(VLOOKUP($A45&amp;"_"&amp;$B45,Results_Deltas!$A$2:$P$15000,5,FALSE),"")</f>
        <v/>
      </c>
      <c r="H28" s="38" t="inlineStr">
        <is>
          <t>Blanket (page end)</t>
        </is>
      </c>
      <c r="I28" s="30" t="n"/>
      <c r="J28" s="30" t="n"/>
      <c r="K28" s="30" t="n"/>
      <c r="L28" s="30" t="inlineStr">
        <is>
          <t>YES</t>
        </is>
      </c>
      <c r="M28" s="30" t="n">
        <v>-4.406532519892695</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HA_WICK_QUALITY_SCORE</t>
        </is>
      </c>
      <c r="B29" s="73" t="inlineStr">
        <is>
          <t>15_ALT</t>
        </is>
      </c>
      <c r="C29" s="38" t="n"/>
      <c r="D29" s="38" t="inlineStr">
        <is>
          <t>ENTRY, GLOBAL_CHECK, STOCKS_EXIT</t>
        </is>
      </c>
      <c r="E29" s="38" t="n"/>
      <c r="F29" s="30" t="n"/>
      <c r="G29" s="38">
        <f>IFERROR(VLOOKUP($A46&amp;"_"&amp;$B46,Results_Deltas!$A$2:$P$15000,5,FALSE),"")</f>
        <v/>
      </c>
      <c r="H29" s="38" t="inlineStr">
        <is>
          <t>Blanket (page end)</t>
        </is>
      </c>
      <c r="I29" s="30" t="n"/>
      <c r="J29" s="30" t="n"/>
      <c r="K29" s="30" t="n"/>
      <c r="L29" s="30" t="inlineStr">
        <is>
          <t>NO</t>
        </is>
      </c>
      <c r="M29" s="30" t="n">
        <v>-4.406532519892695</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FG_GREED_THRESHOLD</t>
        </is>
      </c>
      <c r="B30" s="73" t="inlineStr">
        <is>
          <t>56.25</t>
        </is>
      </c>
      <c r="C30" s="38" t="n"/>
      <c r="D30" s="38" t="inlineStr">
        <is>
          <t>GLOBAL_CHECK, STOCKS_EXIT</t>
        </is>
      </c>
      <c r="E30" s="38" t="n"/>
      <c r="F30" s="30" t="n"/>
      <c r="G30" s="38">
        <f>IFERROR(VLOOKUP($A36&amp;"_"&amp;$B36,Results_Deltas!$A$2:$P$15000,5,FALSE),"")</f>
        <v/>
      </c>
      <c r="H30" s="38" t="inlineStr">
        <is>
          <t>Blanket (page end)</t>
        </is>
      </c>
      <c r="I30" s="30" t="n"/>
      <c r="J30" s="30" t="n"/>
      <c r="K30" s="30" t="n"/>
      <c r="L30" s="30" t="inlineStr">
        <is>
          <t>NO</t>
        </is>
      </c>
      <c r="M30" s="30" t="n">
        <v>-4.400353586970739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73" t="inlineStr">
        <is>
          <t>D</t>
        </is>
      </c>
      <c r="C31" s="38" t="n"/>
      <c r="D31" s="38" t="inlineStr">
        <is>
          <t>GLOBAL_CHECK</t>
        </is>
      </c>
      <c r="E31" s="38" t="n"/>
      <c r="F31" s="30" t="n"/>
      <c r="G31" s="38">
        <f>IFERROR(VLOOKUP($A37&amp;"_"&amp;$B37,Results_Deltas!$A$2:$P$15000,5,FALSE),"")</f>
        <v/>
      </c>
      <c r="H31" s="38" t="inlineStr">
        <is>
          <t>Blanket (page end)</t>
        </is>
      </c>
      <c r="I31" s="30" t="n"/>
      <c r="J31" s="30" t="n"/>
      <c r="K31" s="30" t="n"/>
      <c r="L31" s="30" t="inlineStr">
        <is>
          <t>NO</t>
        </is>
      </c>
      <c r="M31" s="30" t="n">
        <v>-4.388214006656857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MARKET_QUALITY_SCORE_ENABLED</t>
        </is>
      </c>
      <c r="B32" s="73" t="inlineStr">
        <is>
          <t>True</t>
        </is>
      </c>
      <c r="C32" s="38" t="n"/>
      <c r="D32" s="38" t="inlineStr">
        <is>
          <t>ENTRY, GLOBAL_CHECK, STOCKS_EXIT</t>
        </is>
      </c>
      <c r="E32" s="38" t="n"/>
      <c r="F32" s="30" t="n"/>
      <c r="G32" s="38">
        <f>IFERROR(VLOOKUP($A49&amp;"_"&amp;$B49,Results_Deltas!$A$2:$P$15000,5,FALSE),"")</f>
        <v/>
      </c>
      <c r="H32" s="38" t="inlineStr">
        <is>
          <t>Blanket (page end)</t>
        </is>
      </c>
      <c r="I32" s="30" t="n"/>
      <c r="J32" s="30" t="n"/>
      <c r="K32" s="30" t="n"/>
      <c r="L32" s="30" t="inlineStr">
        <is>
          <t>NO</t>
        </is>
      </c>
      <c r="M32" s="30" t="n">
        <v>-4.374562816521638</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DC_MOMENT_STRONG_THRESHOLD</t>
        </is>
      </c>
      <c r="B33" s="73" t="inlineStr">
        <is>
          <t>50</t>
        </is>
      </c>
      <c r="C33" s="38" t="n"/>
      <c r="D33" s="38" t="inlineStr">
        <is>
          <t>ENTRY, GLOBAL_CHECK, STOCKS_EXIT</t>
        </is>
      </c>
      <c r="E33" s="38" t="n"/>
      <c r="F33" s="30" t="n"/>
      <c r="G33" s="38">
        <f>IFERROR(VLOOKUP($A39&amp;"_"&amp;$B39,Results_Deltas!$A$2:$P$15000,5,FALSE),"")</f>
        <v/>
      </c>
      <c r="H33" s="38" t="inlineStr">
        <is>
          <t>Blanket (page end)</t>
        </is>
      </c>
      <c r="I33" s="30" t="n"/>
      <c r="J33" s="30" t="n"/>
      <c r="K33" s="30" t="n"/>
      <c r="L33" s="30" t="inlineStr">
        <is>
          <t>NO</t>
        </is>
      </c>
      <c r="M33" s="30" t="n">
        <v>-4.367252532365481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7" t="inlineStr">
        <is>
          <t>LH_HL_FILTER_ENABLED</t>
        </is>
      </c>
      <c r="B34" s="73" t="inlineStr">
        <is>
          <t>True</t>
        </is>
      </c>
      <c r="C34" s="38" t="n"/>
      <c r="D34" s="38" t="inlineStr">
        <is>
          <t>ENTRY, GLOBAL_CHECK, STOCKS_EXIT</t>
        </is>
      </c>
      <c r="E34" s="38" t="n"/>
      <c r="F34" s="30" t="n"/>
      <c r="G34" s="38">
        <f>IFERROR(VLOOKUP($A51&amp;"_"&amp;$B51,Results_Deltas!$A$2:$P$15000,5,FALSE),"")</f>
        <v/>
      </c>
      <c r="H34" s="38" t="inlineStr">
        <is>
          <t>Blanket (page end)</t>
        </is>
      </c>
      <c r="I34" s="30" t="n"/>
      <c r="J34" s="30" t="n"/>
      <c r="K34" s="30" t="n"/>
      <c r="L34" s="30" t="inlineStr">
        <is>
          <t>NO</t>
        </is>
      </c>
      <c r="M34" s="30" t="n">
        <v>-4.340937533946762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COOLDOWN_LOCKS_FILTER_TF</t>
        </is>
      </c>
      <c r="B35" s="73" t="inlineStr">
        <is>
          <t>OFF</t>
        </is>
      </c>
      <c r="C35" s="38" t="n"/>
      <c r="D35" s="38" t="inlineStr">
        <is>
          <t>GLOBAL_CHECK</t>
        </is>
      </c>
      <c r="E35" s="38" t="n"/>
      <c r="F35" s="30" t="n"/>
      <c r="G35" s="38">
        <f>IFERROR(VLOOKUP($A41&amp;"_"&amp;$B41,Results_Deltas!$A$2:$P$15000,5,FALSE),"")</f>
        <v/>
      </c>
      <c r="H35" s="38" t="inlineStr">
        <is>
          <t>Blanket (page end)</t>
        </is>
      </c>
      <c r="I35" s="30" t="n"/>
      <c r="J35" s="30" t="n"/>
      <c r="K35" s="30" t="n"/>
      <c r="L35" s="30" t="inlineStr">
        <is>
          <t>NO</t>
        </is>
      </c>
      <c r="M35" s="30" t="n">
        <v>-4.324682675198304</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MOVER_THRESHOLD</t>
        </is>
      </c>
      <c r="B36" s="73" t="inlineStr">
        <is>
          <t>3.75</t>
        </is>
      </c>
      <c r="C36" s="38" t="n"/>
      <c r="D36" s="38" t="inlineStr">
        <is>
          <t>ENTRY, GLOBAL_CHECK, STOCKS_EXIT</t>
        </is>
      </c>
      <c r="E36" s="38" t="n"/>
      <c r="F36" s="30" t="n"/>
      <c r="G36" s="38">
        <f>IFERROR(VLOOKUP($A53&amp;"_"&amp;$B53,Results_Deltas!$A$2:$P$15000,5,FALSE),"")</f>
        <v/>
      </c>
      <c r="H36" s="38" t="inlineStr">
        <is>
          <t>Blanket (page end)</t>
        </is>
      </c>
      <c r="I36" s="30" t="n"/>
      <c r="J36" s="30" t="n"/>
      <c r="K36" s="30" t="n"/>
      <c r="L36" s="30" t="inlineStr">
        <is>
          <t>NO</t>
        </is>
      </c>
      <c r="M36" s="30" t="n">
        <v>-4.312657941526042</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COOLDOWN_LOCKS_FILTER_TF</t>
        </is>
      </c>
      <c r="B37" s="73" t="inlineStr">
        <is>
          <t>4h</t>
        </is>
      </c>
      <c r="C37" s="38" t="n"/>
      <c r="D37" s="38" t="inlineStr">
        <is>
          <t>GLOBAL_CHECK</t>
        </is>
      </c>
      <c r="E37" s="38" t="n"/>
      <c r="F37" s="30" t="n"/>
      <c r="G37" s="38">
        <f>IFERROR(VLOOKUP($A43&amp;"_"&amp;$B43,Results_Deltas!$A$2:$P$15000,5,FALSE),"")</f>
        <v/>
      </c>
      <c r="H37" s="38" t="inlineStr">
        <is>
          <t>Blanket (page end)</t>
        </is>
      </c>
      <c r="I37" s="30" t="n"/>
      <c r="J37" s="30" t="n"/>
      <c r="K37" s="30" t="n"/>
      <c r="L37" s="30" t="inlineStr">
        <is>
          <t>NO</t>
        </is>
      </c>
      <c r="M37" s="30" t="n">
        <v>-4.29979656511286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FG_FEAR_THRESHOLD</t>
        </is>
      </c>
      <c r="B38" s="73" t="inlineStr">
        <is>
          <t>31.25</t>
        </is>
      </c>
      <c r="C38" s="38" t="n"/>
      <c r="D38" s="38" t="inlineStr">
        <is>
          <t>GLOBAL_CHECK, STOCKS_EXIT</t>
        </is>
      </c>
      <c r="E38" s="38" t="n"/>
      <c r="F38" s="30" t="n"/>
      <c r="G38" s="38">
        <f>IFERROR(VLOOKUP($A44&amp;"_"&amp;$B44,Results_Deltas!$A$2:$P$15000,5,FALSE),"")</f>
        <v/>
      </c>
      <c r="H38" s="38" t="inlineStr">
        <is>
          <t>Blanket (page end)</t>
        </is>
      </c>
      <c r="I38" s="30" t="n"/>
      <c r="J38" s="30" t="n"/>
      <c r="K38" s="30" t="n"/>
      <c r="L38" s="30" t="inlineStr">
        <is>
          <t>NO</t>
        </is>
      </c>
      <c r="M38" s="30" t="n">
        <v>-4.296735264350691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HLR_SMA_BAND_PCT</t>
        </is>
      </c>
      <c r="B39" s="73" t="inlineStr">
        <is>
          <t>1.0</t>
        </is>
      </c>
      <c r="C39" s="38" t="n"/>
      <c r="D39" s="38" t="inlineStr">
        <is>
          <t>ENTRY, GLOBAL_CHECK, STOCKS_EXIT</t>
        </is>
      </c>
      <c r="E39" s="38" t="n"/>
      <c r="F39" s="30" t="n"/>
      <c r="G39" s="38">
        <f>IFERROR(VLOOKUP($A56&amp;"_"&amp;$B56,Results_Deltas!$A$2:$P$15000,5,FALSE),"")</f>
        <v/>
      </c>
      <c r="H39" s="38" t="inlineStr">
        <is>
          <t>Blanket (page end)</t>
        </is>
      </c>
      <c r="I39" s="30" t="n"/>
      <c r="J39" s="30" t="n"/>
      <c r="K39" s="30" t="n"/>
      <c r="L39" s="30" t="inlineStr">
        <is>
          <t>NO</t>
        </is>
      </c>
      <c r="M39" s="30" t="n">
        <v>-4.276946561676845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FG_GREED_THRESHOLD</t>
        </is>
      </c>
      <c r="B40" s="73" t="inlineStr">
        <is>
          <t>93.75</t>
        </is>
      </c>
      <c r="C40" s="38" t="n"/>
      <c r="D40" s="38" t="inlineStr">
        <is>
          <t>GLOBAL_CHECK, STOCKS_EXIT</t>
        </is>
      </c>
      <c r="E40" s="38" t="n"/>
      <c r="F40" s="30" t="n"/>
      <c r="G40" s="38">
        <f>IFERROR(VLOOKUP($A46&amp;"_"&amp;$B46,Results_Deltas!$A$2:$P$15000,5,FALSE),"")</f>
        <v/>
      </c>
      <c r="H40" s="38" t="inlineStr">
        <is>
          <t>Blanket (page end)</t>
        </is>
      </c>
      <c r="I40" s="30" t="n"/>
      <c r="J40" s="30" t="n"/>
      <c r="K40" s="30" t="n"/>
      <c r="L40" s="30" t="inlineStr">
        <is>
          <t>NO</t>
        </is>
      </c>
      <c r="M40" s="30" t="n">
        <v>-4.2745867710013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BANDAID_OFF_LOSER_RECOVER_PCT</t>
        </is>
      </c>
      <c r="B41" s="73" t="inlineStr">
        <is>
          <t>1.0</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-4.250641492609332</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9" t="inlineStr">
        <is>
          <t>MOVER_THRESHOLD</t>
        </is>
      </c>
      <c r="B42" s="73" t="inlineStr">
        <is>
          <t>5</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YES</t>
        </is>
      </c>
      <c r="M42" s="30" t="n">
        <v>-4.205694131931085</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FG_FEAR_THRESHOLD</t>
        </is>
      </c>
      <c r="B43" s="73" t="inlineStr">
        <is>
          <t>12.5</t>
        </is>
      </c>
      <c r="C43" s="38" t="n"/>
      <c r="D43" s="38" t="inlineStr">
        <is>
          <t>GLOBAL_CHECK, STOCKS_EXIT</t>
        </is>
      </c>
      <c r="E43" s="38" t="n"/>
      <c r="F43" s="30" t="n"/>
      <c r="G43" s="38">
        <f>IFERROR(VLOOKUP($A49&amp;"_"&amp;$B49,Results_Deltas!$A$2:$P$15000,5,FALSE),"")</f>
        <v/>
      </c>
      <c r="H43" s="38" t="inlineStr">
        <is>
          <t>Blanket (page end)</t>
        </is>
      </c>
      <c r="I43" s="30" t="n"/>
      <c r="J43" s="30" t="n"/>
      <c r="K43" s="30" t="n"/>
      <c r="L43" s="30" t="inlineStr">
        <is>
          <t>NO</t>
        </is>
      </c>
      <c r="M43" s="30" t="n">
        <v>-4.199430151805968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LH_HL_FILTER_MODE</t>
        </is>
      </c>
      <c r="B44" s="73" t="inlineStr">
        <is>
          <t>STRICT_2BAR_ALT</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NO</t>
        </is>
      </c>
      <c r="M44" s="30" t="n">
        <v>-4.140246436839736</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EMA_BLANKET_FILTER_MIN_TFS</t>
        </is>
      </c>
      <c r="B45" s="73" t="inlineStr">
        <is>
          <t>2</t>
        </is>
      </c>
      <c r="C45" s="38" t="n"/>
      <c r="D45" s="38" t="inlineStr">
        <is>
          <t>GLOBAL_CHECK</t>
        </is>
      </c>
      <c r="E45" s="38" t="n"/>
      <c r="F45" s="30" t="n"/>
      <c r="G45" s="38">
        <f>IFERROR(VLOOKUP($A51&amp;"_"&amp;$B51,Results_Deltas!$A$2:$P$15000,5,FALSE),"")</f>
        <v/>
      </c>
      <c r="H45" s="38" t="inlineStr">
        <is>
          <t>Blanket (page end)</t>
        </is>
      </c>
      <c r="I45" s="30" t="n"/>
      <c r="J45" s="30" t="n"/>
      <c r="K45" s="30" t="n"/>
      <c r="L45" s="30" t="inlineStr">
        <is>
          <t>NO</t>
        </is>
      </c>
      <c r="M45" s="30" t="n">
        <v>-4.132846769304614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MTS_BOTTOM_STRONG_THRESHOLD</t>
        </is>
      </c>
      <c r="B46" s="73" t="inlineStr">
        <is>
          <t>40</t>
        </is>
      </c>
      <c r="C46" s="38" t="n"/>
      <c r="D46" s="38" t="inlineStr">
        <is>
          <t>ENTRY, GLOBAL_CHECK, STOCKS_EXIT</t>
        </is>
      </c>
      <c r="E46" s="38" t="n"/>
      <c r="F46" s="30" t="n"/>
      <c r="G46" s="38">
        <f>IFERROR(VLOOKUP($A63&amp;"_"&amp;$B63,Results_Deltas!$A$2:$P$15000,5,FALSE),"")</f>
        <v/>
      </c>
      <c r="H46" s="38" t="inlineStr">
        <is>
          <t>Blanket (page end)</t>
        </is>
      </c>
      <c r="I46" s="30" t="n"/>
      <c r="J46" s="30" t="n"/>
      <c r="K46" s="30" t="n"/>
      <c r="L46" s="30" t="inlineStr">
        <is>
          <t>YES</t>
        </is>
      </c>
      <c r="M46" s="30" t="n">
        <v>-4.130462519775461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MTS_BOTTOM_BONUS_THRESHOLD</t>
        </is>
      </c>
      <c r="B47" s="73" t="inlineStr">
        <is>
          <t>18.75</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-4.113860799630515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HA_WICK_QUALITY_TF</t>
        </is>
      </c>
      <c r="B48" s="73" t="inlineStr">
        <is>
          <t>D</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-4.100093120748355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9" t="inlineStr">
        <is>
          <t>FG_GREED_THRESHOLD</t>
        </is>
      </c>
      <c r="B49" s="73" t="inlineStr">
        <is>
          <t>75</t>
        </is>
      </c>
      <c r="C49" s="38" t="n"/>
      <c r="D49" s="38" t="inlineStr">
        <is>
          <t>GLOBAL_CHECK, STOCKS_EXIT</t>
        </is>
      </c>
      <c r="E49" s="38" t="n"/>
      <c r="F49" s="30" t="n"/>
      <c r="G49" s="38">
        <f>IFERROR(VLOOKUP($A55&amp;"_"&amp;$B55,Results_Deltas!$A$2:$P$15000,5,FALSE),"")</f>
        <v/>
      </c>
      <c r="H49" s="38" t="inlineStr">
        <is>
          <t>Blanket (page end)</t>
        </is>
      </c>
      <c r="I49" s="30" t="n"/>
      <c r="J49" s="30" t="n"/>
      <c r="K49" s="30" t="n"/>
      <c r="L49" s="30" t="inlineStr">
        <is>
          <t>YES</t>
        </is>
      </c>
      <c r="M49" s="30" t="n">
        <v>-4.088716067064842</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MTS_BOTTOM_STRONG_THRESHOLD</t>
        </is>
      </c>
      <c r="B50" s="73" t="inlineStr">
        <is>
          <t>30</t>
        </is>
      </c>
      <c r="C50" s="38" t="n"/>
      <c r="D50" s="38" t="inlineStr">
        <is>
          <t>ENTRY, GLOBAL_CHECK, STOCKS_EXIT</t>
        </is>
      </c>
      <c r="E50" s="38" t="n"/>
      <c r="F50" s="30" t="n"/>
      <c r="G50" s="38">
        <f>IFERROR(VLOOKUP($A67&amp;"_"&amp;$B67,Results_Deltas!$A$2:$P$15000,5,FALSE),"")</f>
        <v/>
      </c>
      <c r="H50" s="38" t="inlineStr">
        <is>
          <t>Blanket (page end)</t>
        </is>
      </c>
      <c r="I50" s="30" t="n"/>
      <c r="J50" s="30" t="n"/>
      <c r="K50" s="30" t="n"/>
      <c r="L50" s="30" t="inlineStr">
        <is>
          <t>NO</t>
        </is>
      </c>
      <c r="M50" s="30" t="n">
        <v>-4.0867968177326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MANDATORY_REENTRY_WT_FILTER_MIN_TFS</t>
        </is>
      </c>
      <c r="B51" s="73" t="inlineStr">
        <is>
          <t>3</t>
        </is>
      </c>
      <c r="C51" s="38" t="n"/>
      <c r="D51" s="38" t="inlineStr">
        <is>
          <t>GLOBAL_CHECK, STOCKS_EXIT</t>
        </is>
      </c>
      <c r="E51" s="38" t="n"/>
      <c r="F51" s="30" t="n"/>
      <c r="G51" s="38">
        <f>IFERROR(VLOOKUP($A68&amp;"_"&amp;$B68,Results_Deltas!$A$2:$P$15000,5,FALSE),"")</f>
        <v/>
      </c>
      <c r="H51" s="38" t="inlineStr">
        <is>
          <t>Blanket (page end)</t>
        </is>
      </c>
      <c r="I51" s="30" t="n"/>
      <c r="J51" s="30" t="n"/>
      <c r="K51" s="30" t="n"/>
      <c r="L51" s="30" t="inlineStr">
        <is>
          <t>NO</t>
        </is>
      </c>
      <c r="M51" s="30" t="n">
        <v>-4.078195868937227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HA_WICK_QUALITY_TF</t>
        </is>
      </c>
      <c r="B52" s="73" t="inlineStr">
        <is>
          <t>4h</t>
        </is>
      </c>
      <c r="C52" s="38" t="n"/>
      <c r="D52" s="38" t="inlineStr">
        <is>
          <t>ENTRY, GLOBAL_CHECK, STOCKS_EXIT</t>
        </is>
      </c>
      <c r="E52" s="38" t="n"/>
      <c r="F52" s="30" t="n"/>
      <c r="G52" s="38">
        <f>IFERROR(VLOOKUP($A69&amp;"_"&amp;$B69,Results_Deltas!$A$2:$P$15000,5,FALSE),"")</f>
        <v/>
      </c>
      <c r="H52" s="38" t="inlineStr">
        <is>
          <t>Blanket (page end)</t>
        </is>
      </c>
      <c r="I52" s="30" t="n"/>
      <c r="J52" s="30" t="n"/>
      <c r="K52" s="30" t="n"/>
      <c r="L52" s="30" t="inlineStr">
        <is>
          <t>NO</t>
        </is>
      </c>
      <c r="M52" s="30" t="n">
        <v>-4.068664325411903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DC_MOMENT_STRONG_THRESHOLD</t>
        </is>
      </c>
      <c r="B53" s="73" t="inlineStr">
        <is>
          <t>20</t>
        </is>
      </c>
      <c r="C53" s="38" t="n"/>
      <c r="D53" s="38" t="inlineStr">
        <is>
          <t>ENTRY, GLOBAL_CHECK, STOCKS_EXIT</t>
        </is>
      </c>
      <c r="E53" s="38" t="n"/>
      <c r="F53" s="30" t="n"/>
      <c r="G53" s="38">
        <f>IFERROR(VLOOKUP($A59&amp;"_"&amp;$B59,Results_Deltas!$A$2:$P$15000,5,FALSE),"")</f>
        <v/>
      </c>
      <c r="H53" s="38" t="inlineStr">
        <is>
          <t>Blanket (page end)</t>
        </is>
      </c>
      <c r="I53" s="30" t="n"/>
      <c r="J53" s="30" t="n"/>
      <c r="K53" s="30" t="n"/>
      <c r="L53" s="30" t="inlineStr">
        <is>
          <t>NO</t>
        </is>
      </c>
      <c r="M53" s="30" t="n">
        <v>-4.055663130271354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HLR_TOP_MIN_TFS</t>
        </is>
      </c>
      <c r="B54" s="73" t="inlineStr">
        <is>
          <t>1</t>
        </is>
      </c>
      <c r="C54" s="38" t="n"/>
      <c r="D54" s="38" t="inlineStr">
        <is>
          <t>GLOBAL_CHECK, REENTRY, STOCKS_EXIT</t>
        </is>
      </c>
      <c r="E54" s="38" t="n"/>
      <c r="F54" s="30" t="n"/>
      <c r="G54" s="38">
        <f>IFERROR(VLOOKUP($A71&amp;"_"&amp;$B71,Results_Deltas!$A$2:$P$15000,5,FALSE),"")</f>
        <v/>
      </c>
      <c r="H54" s="38" t="inlineStr">
        <is>
          <t>Blanket (page end)</t>
        </is>
      </c>
      <c r="I54" s="30" t="n"/>
      <c r="J54" s="30" t="n"/>
      <c r="K54" s="30" t="n"/>
      <c r="L54" s="30" t="inlineStr">
        <is>
          <t>NO</t>
        </is>
      </c>
      <c r="M54" s="30" t="n">
        <v>-4.044079046306533</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MOVER_THRESHOLD</t>
        </is>
      </c>
      <c r="B55" s="73" t="inlineStr">
        <is>
          <t>6.25</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NO</t>
        </is>
      </c>
      <c r="M55" s="30" t="n">
        <v>-4.033769986305306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HLR_SMA_BAND_PCT</t>
        </is>
      </c>
      <c r="B56" s="73" t="inlineStr">
        <is>
          <t>0.5</t>
        </is>
      </c>
      <c r="C56" s="38" t="n"/>
      <c r="D56" s="38" t="inlineStr">
        <is>
          <t>ENTRY, GLOBAL_CHECK, STOCKS_EXIT</t>
        </is>
      </c>
      <c r="E56" s="38" t="n"/>
      <c r="F56" s="30" t="n"/>
      <c r="G56" s="38">
        <f>IFERROR(VLOOKUP($A73&amp;"_"&amp;$B73,Results_Deltas!$A$2:$P$15000,5,FALSE),"")</f>
        <v/>
      </c>
      <c r="H56" s="38" t="inlineStr">
        <is>
          <t>Blanket (page end)</t>
        </is>
      </c>
      <c r="I56" s="30" t="n"/>
      <c r="J56" s="30" t="n"/>
      <c r="K56" s="30" t="n"/>
      <c r="L56" s="30" t="inlineStr">
        <is>
          <t>NO</t>
        </is>
      </c>
      <c r="M56" s="30" t="n">
        <v>-4.031738547266768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MTF_GR_MIN_IND</t>
        </is>
      </c>
      <c r="B57" s="73" t="inlineStr">
        <is>
          <t>5</t>
        </is>
      </c>
      <c r="C57" s="38" t="n"/>
      <c r="D57" s="38" t="inlineStr">
        <is>
          <t>GLOBAL_CHECK, STOCKS_EXIT</t>
        </is>
      </c>
      <c r="E57" s="38" t="n"/>
      <c r="F57" s="30" t="n"/>
      <c r="G57" s="38">
        <f>IFERROR(VLOOKUP($A74&amp;"_"&amp;$B74,Results_Deltas!$A$2:$P$15000,5,FALSE),"")</f>
        <v/>
      </c>
      <c r="H57" s="38" t="inlineStr">
        <is>
          <t>Blanket (page end)</t>
        </is>
      </c>
      <c r="I57" s="30" t="n"/>
      <c r="J57" s="30" t="n"/>
      <c r="K57" s="30" t="n"/>
      <c r="L57" s="30" t="inlineStr">
        <is>
          <t>NO</t>
        </is>
      </c>
      <c r="M57" s="30" t="n">
        <v>-4.014213393612745</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MTF_GR_MIN_IND</t>
        </is>
      </c>
      <c r="B58" s="73" t="inlineStr">
        <is>
          <t>5_ALT</t>
        </is>
      </c>
      <c r="C58" s="38" t="n"/>
      <c r="D58" s="38" t="inlineStr">
        <is>
          <t>GLOBAL_CHECK, STOCKS_EXIT</t>
        </is>
      </c>
      <c r="E58" s="38" t="n"/>
      <c r="F58" s="30" t="n"/>
      <c r="G58" s="38">
        <f>IFERROR(VLOOKUP($A75&amp;"_"&amp;$B75,Results_Deltas!$A$2:$P$15000,5,FALSE),"")</f>
        <v/>
      </c>
      <c r="H58" s="38" t="inlineStr">
        <is>
          <t>Blanket (page end)</t>
        </is>
      </c>
      <c r="I58" s="30" t="n"/>
      <c r="J58" s="30" t="n"/>
      <c r="K58" s="30" t="n"/>
      <c r="L58" s="30" t="inlineStr">
        <is>
          <t>NO</t>
        </is>
      </c>
      <c r="M58" s="30" t="n">
        <v>-4.014213393612745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OI_CONFIRM_MIN_CHANGE_PCT</t>
        </is>
      </c>
      <c r="B59" s="73" t="inlineStr">
        <is>
          <t>0.5</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YES</t>
        </is>
      </c>
      <c r="M59" s="30" t="n">
        <v>-4.01195813130536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BAND_ARROW_ENABLED</t>
        </is>
      </c>
      <c r="B60" s="73" t="inlineStr">
        <is>
          <t>True</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v>-4.000911776952283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MTS_BOTTOM_BONUS_THRESHOLD</t>
        </is>
      </c>
      <c r="B61" s="73" t="inlineStr">
        <is>
          <t>31.25</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NO</t>
        </is>
      </c>
      <c r="M61" s="30" t="n">
        <v>-3.983090832370485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OI_CONFIRM_MIN_PRICE_PCT</t>
        </is>
      </c>
      <c r="B62" s="73" t="inlineStr">
        <is>
          <t>2.0</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-3.97450312904695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EMA_9_21_FILTER_MIN_TFS</t>
        </is>
      </c>
      <c r="B63" s="73" t="inlineStr">
        <is>
          <t>0</t>
        </is>
      </c>
      <c r="C63" s="38" t="n"/>
      <c r="D63" s="38" t="inlineStr">
        <is>
          <t>GLOBAL_CHECK</t>
        </is>
      </c>
      <c r="E63" s="38" t="n"/>
      <c r="F63" s="30" t="n"/>
      <c r="G63" s="38">
        <f>IFERROR(VLOOKUP($A69&amp;"_"&amp;$B69,Results_Deltas!$A$2:$P$15000,5,FALSE),"")</f>
        <v/>
      </c>
      <c r="H63" s="38" t="inlineStr">
        <is>
          <t>Blanket (page end)</t>
        </is>
      </c>
      <c r="I63" s="30" t="n"/>
      <c r="J63" s="30" t="n"/>
      <c r="K63" s="30" t="n"/>
      <c r="L63" s="30" t="inlineStr">
        <is>
          <t>NO</t>
        </is>
      </c>
      <c r="M63" s="30" t="n">
        <v>-3.972620037892204</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FG_FEAR_THRESHOLD</t>
        </is>
      </c>
      <c r="B64" s="73" t="inlineStr">
        <is>
          <t>25</t>
        </is>
      </c>
      <c r="C64" s="38" t="n"/>
      <c r="D64" s="38" t="inlineStr">
        <is>
          <t>GLOBAL_CHECK, STOCKS_EXIT</t>
        </is>
      </c>
      <c r="E64" s="38" t="n"/>
      <c r="F64" s="30" t="n"/>
      <c r="G64" s="38">
        <f>IFERROR(VLOOKUP($A70&amp;"_"&amp;$B70,Results_Deltas!$A$2:$P$15000,5,FALSE),"")</f>
        <v/>
      </c>
      <c r="H64" s="38" t="inlineStr">
        <is>
          <t>Blanket (page end)</t>
        </is>
      </c>
      <c r="I64" s="30" t="n"/>
      <c r="J64" s="30" t="n"/>
      <c r="K64" s="30" t="n"/>
      <c r="L64" s="30" t="inlineStr">
        <is>
          <t>YES</t>
        </is>
      </c>
      <c r="M64" s="30" t="n">
        <v>-3.96630587842709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ADX_RANGING_THRESHOLD</t>
        </is>
      </c>
      <c r="B65" s="73" t="inlineStr">
        <is>
          <t>15</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v>-3.964439141117303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stocks_long — keep, needs S1 fills (backtest-expert: &lt;30 trades, seek plateaus, punish)</t>
        </is>
      </c>
    </row>
    <row r="66" ht="15.75" customHeight="1" s="67">
      <c r="A66" s="39" t="inlineStr">
        <is>
          <t>DC_MOMENT_STRONG_THRESHOLD</t>
        </is>
      </c>
      <c r="B66" s="73" t="inlineStr">
        <is>
          <t>40</t>
        </is>
      </c>
      <c r="C66" s="38" t="n"/>
      <c r="D66" s="38" t="inlineStr">
        <is>
          <t>ENTRY, GLOBAL_CHECK, STOCKS_EXIT</t>
        </is>
      </c>
      <c r="E66" s="38" t="n"/>
      <c r="F66" s="30" t="n"/>
      <c r="G66" s="38">
        <f>IFERROR(VLOOKUP($A72&amp;"_"&amp;$B72,Results_Deltas!$A$2:$P$15000,5,FALSE),"")</f>
        <v/>
      </c>
      <c r="H66" s="38" t="inlineStr">
        <is>
          <t>Blanket (page end)</t>
        </is>
      </c>
      <c r="I66" s="30" t="n"/>
      <c r="J66" s="30" t="n"/>
      <c r="K66" s="30" t="n"/>
      <c r="L66" s="30" t="inlineStr">
        <is>
          <t>YES</t>
        </is>
      </c>
      <c r="M66" s="30" t="n">
        <v>-3.961555934830667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DUP_GUARD_FILTER_TF</t>
        </is>
      </c>
      <c r="B67" s="73" t="inlineStr">
        <is>
          <t>4h</t>
        </is>
      </c>
      <c r="C67" s="38" t="n"/>
      <c r="D67" s="38" t="inlineStr">
        <is>
          <t>GLOBAL_CHECK</t>
        </is>
      </c>
      <c r="E67" s="38" t="n"/>
      <c r="F67" s="30" t="n"/>
      <c r="G67" s="38">
        <f>IFERROR(VLOOKUP($A73&amp;"_"&amp;$B73,Results_Deltas!$A$2:$P$15000,5,FALSE),"")</f>
        <v/>
      </c>
      <c r="H67" s="38" t="inlineStr">
        <is>
          <t>Blanket (page end)</t>
        </is>
      </c>
      <c r="I67" s="30" t="n"/>
      <c r="J67" s="30" t="n"/>
      <c r="K67" s="30" t="n"/>
      <c r="L67" s="30" t="inlineStr">
        <is>
          <t>NO</t>
        </is>
      </c>
      <c r="M67" s="30" t="n">
        <v>-3.939935350935823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OI_CONFIRM_MIN_CHANGE_PCT</t>
        </is>
      </c>
      <c r="B68" s="73" t="inlineStr">
        <is>
          <t>2.0</t>
        </is>
      </c>
      <c r="C68" s="38" t="n"/>
      <c r="D68" s="38" t="inlineStr">
        <is>
          <t>ENTRY, GLOBAL_CHECK, STOCKS_EXIT</t>
        </is>
      </c>
      <c r="E68" s="38" t="n"/>
      <c r="F68" s="30" t="n"/>
      <c r="G68" s="38">
        <f>IFERROR(VLOOKUP($A85&amp;"_"&amp;$B85,Results_Deltas!$A$2:$P$15000,5,FALSE),"")</f>
        <v/>
      </c>
      <c r="H68" s="38" t="inlineStr">
        <is>
          <t>Blanket (page end)</t>
        </is>
      </c>
      <c r="I68" s="30" t="n"/>
      <c r="J68" s="30" t="n"/>
      <c r="K68" s="30" t="n"/>
      <c r="L68" s="30" t="inlineStr">
        <is>
          <t>NO</t>
        </is>
      </c>
      <c r="M68" s="30" t="n">
        <v>-3.936680664515781</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MTS_BOTTOM_BONUS_THRESHOLD</t>
        </is>
      </c>
      <c r="B69" s="73" t="inlineStr">
        <is>
          <t>25</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YES</t>
        </is>
      </c>
      <c r="M69" s="30" t="n">
        <v>-3.934893740497492</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MTS_GATE_ENABLED</t>
        </is>
      </c>
      <c r="B70" s="73" t="inlineStr">
        <is>
          <t>True</t>
        </is>
      </c>
      <c r="C70" s="38" t="n"/>
      <c r="D70" s="38" t="inlineStr">
        <is>
          <t>ENTRY, GLOBAL_CHECK, STOCKS_EXIT</t>
        </is>
      </c>
      <c r="E70" s="38" t="n"/>
      <c r="F70" s="30" t="n"/>
      <c r="G70" s="38">
        <f>IFERROR(VLOOKUP($A87&amp;"_"&amp;$B87,Results_Deltas!$A$2:$P$15000,5,FALSE),"")</f>
        <v/>
      </c>
      <c r="H70" s="38" t="inlineStr">
        <is>
          <t>Blanket (page end)</t>
        </is>
      </c>
      <c r="I70" s="30" t="n"/>
      <c r="J70" s="30" t="n"/>
      <c r="K70" s="30" t="n"/>
      <c r="L70" s="30" t="inlineStr">
        <is>
          <t>YES</t>
        </is>
      </c>
      <c r="M70" s="30" t="n">
        <v>-3.92841077783789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HLR_SMA_BAND_PCT</t>
        </is>
      </c>
      <c r="B71" s="73" t="inlineStr">
        <is>
          <t>2.0</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-3.916849446622094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ADX_RANGING_THRESHOLD</t>
        </is>
      </c>
      <c r="B72" s="73" t="inlineStr">
        <is>
          <t>25</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-3.896621697115791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stocks_long — keep, needs S1 fills (backtest-expert: &lt;30 trades, seek plateaus, punish)</t>
        </is>
      </c>
    </row>
    <row r="73" ht="15.75" customHeight="1" s="67">
      <c r="A73" s="37" t="inlineStr">
        <is>
          <t>MANDATORY_REENTRY_WT_FILTER_MIN_TFS</t>
        </is>
      </c>
      <c r="B73" s="73" t="inlineStr">
        <is>
          <t>2</t>
        </is>
      </c>
      <c r="C73" s="38" t="n"/>
      <c r="D73" s="38" t="inlineStr">
        <is>
          <t>GLOBAL_CHECK, STOCKS_EXIT</t>
        </is>
      </c>
      <c r="E73" s="38" t="n"/>
      <c r="F73" s="30" t="n"/>
      <c r="G73" s="38">
        <f>IFERROR(VLOOKUP($A90&amp;"_"&amp;$B90,Results_Deltas!$A$2:$P$15000,5,FALSE),"")</f>
        <v/>
      </c>
      <c r="H73" s="38" t="inlineStr">
        <is>
          <t>Blanket (page end)</t>
        </is>
      </c>
      <c r="I73" s="30" t="n"/>
      <c r="J73" s="30" t="n"/>
      <c r="K73" s="30" t="n"/>
      <c r="L73" s="30" t="inlineStr">
        <is>
          <t>NO</t>
        </is>
      </c>
      <c r="M73" s="30" t="n">
        <v>-3.884939770972179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CRYPTO_SPIKE_FADE_THRESHOLD_PCT</t>
        </is>
      </c>
      <c r="B74" s="73" t="inlineStr">
        <is>
          <t>12.5</t>
        </is>
      </c>
      <c r="C74" s="38" t="n"/>
      <c r="D74" s="38" t="inlineStr">
        <is>
          <t>GLOBAL_CHECK, STOCKS_EXIT</t>
        </is>
      </c>
      <c r="E74" s="38" t="n"/>
      <c r="F74" s="30" t="n"/>
      <c r="G74" s="38">
        <f>IFERROR(VLOOKUP($A80&amp;"_"&amp;$B80,Results_Deltas!$A$2:$P$15000,5,FALSE),"")</f>
        <v/>
      </c>
      <c r="H74" s="38" t="inlineStr">
        <is>
          <t>Blanket (page end)</t>
        </is>
      </c>
      <c r="I74" s="30" t="n"/>
      <c r="J74" s="30" t="n"/>
      <c r="K74" s="30" t="n"/>
      <c r="L74" s="30" t="inlineStr">
        <is>
          <t>NO</t>
        </is>
      </c>
      <c r="M74" s="30" t="n">
        <v>-3.879603278703168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MTS_BOTTOM_STRONG_THRESHOLD</t>
        </is>
      </c>
      <c r="B75" s="73" t="inlineStr">
        <is>
          <t>50</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-3.877105498905232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OI_CONFIRM_MIN_PRICE_PCT</t>
        </is>
      </c>
      <c r="B76" s="73" t="inlineStr">
        <is>
          <t>0.5</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-3.856265775472616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FG_FEAR_THRESHOLD</t>
        </is>
      </c>
      <c r="B77" s="73" t="inlineStr">
        <is>
          <t>18.75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-3.837006658675113</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EMA_BLANKET_FILTER_MIN_TFS</t>
        </is>
      </c>
      <c r="B78" s="73" t="inlineStr">
        <is>
          <t>0</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-3.834415006803578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9" t="inlineStr">
        <is>
          <t>LH_HL_FILTER_MODE</t>
        </is>
      </c>
      <c r="B79" s="73" t="inlineStr">
        <is>
          <t>STRICT_2BAR</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YES</t>
        </is>
      </c>
      <c r="M79" s="30" t="n">
        <v>-3.829247052774858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OI_CONFIRM_MIN_PRICE_PCT</t>
        </is>
      </c>
      <c r="B80" s="73" t="inlineStr">
        <is>
          <t>1.0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-3.819360184710352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OI_CONFIRM_MIN_CHANGE_PCT</t>
        </is>
      </c>
      <c r="B81" s="73" t="inlineStr">
        <is>
          <t>1.0</t>
        </is>
      </c>
      <c r="C81" s="38" t="n"/>
      <c r="D81" s="38" t="inlineStr">
        <is>
          <t>ENTRY, GLOBAL_CHECK, STOCKS_EXIT</t>
        </is>
      </c>
      <c r="E81" s="38" t="n"/>
      <c r="F81" s="30" t="n"/>
      <c r="G81" s="38">
        <f>IFERROR(VLOOKUP($A98&amp;"_"&amp;$B98,Results_Deltas!$A$2:$P$15000,5,FALSE),"")</f>
        <v/>
      </c>
      <c r="H81" s="38" t="inlineStr">
        <is>
          <t>Blanket (page end)</t>
        </is>
      </c>
      <c r="I81" s="30" t="n"/>
      <c r="J81" s="30" t="n"/>
      <c r="K81" s="30" t="n"/>
      <c r="L81" s="30" t="inlineStr">
        <is>
          <t>NO</t>
        </is>
      </c>
      <c r="M81" s="30" t="n">
        <v>-3.812231876678072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MANDATORY_REENTRY_WT_FILTER_VELOCITY_RATIO</t>
        </is>
      </c>
      <c r="B82" s="73" t="inlineStr">
        <is>
          <t>0.90</t>
        </is>
      </c>
      <c r="C82" s="38" t="n"/>
      <c r="D82" s="38" t="inlineStr">
        <is>
          <t>GLOBAL_CHECK, STOCKS_EXIT</t>
        </is>
      </c>
      <c r="E82" s="38" t="n"/>
      <c r="F82" s="30" t="n"/>
      <c r="G82" s="38">
        <f>IFERROR(VLOOKUP($A99&amp;"_"&amp;$B99,Results_Deltas!$A$2:$P$15000,5,FALSE),"")</f>
        <v/>
      </c>
      <c r="H82" s="38" t="inlineStr">
        <is>
          <t>Blanket (page end)</t>
        </is>
      </c>
      <c r="I82" s="30" t="n"/>
      <c r="J82" s="30" t="n"/>
      <c r="K82" s="30" t="n"/>
      <c r="L82" s="30" t="inlineStr">
        <is>
          <t>YES</t>
        </is>
      </c>
      <c r="M82" s="30" t="n">
        <v>-3.79886819192462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MANDATORY_REENTRY_WT_FILTER_VELOCITY_RATIO</t>
        </is>
      </c>
      <c r="B83" s="73" t="inlineStr">
        <is>
          <t>0.90_ALT</t>
        </is>
      </c>
      <c r="C83" s="38" t="n"/>
      <c r="D83" s="38" t="inlineStr">
        <is>
          <t>GLOBAL_CHECK, STOCKS_EXIT</t>
        </is>
      </c>
      <c r="E83" s="38" t="n"/>
      <c r="F83" s="30" t="n"/>
      <c r="G83" s="38">
        <f>IFERROR(VLOOKUP($A100&amp;"_"&amp;$B100,Results_Deltas!$A$2:$P$15000,5,FALSE),"")</f>
        <v/>
      </c>
      <c r="H83" s="38" t="inlineStr">
        <is>
          <t>Blanket (page end)</t>
        </is>
      </c>
      <c r="I83" s="30" t="n"/>
      <c r="J83" s="30" t="n"/>
      <c r="K83" s="30" t="n"/>
      <c r="L83" s="30" t="inlineStr">
        <is>
          <t>NO</t>
        </is>
      </c>
      <c r="M83" s="30" t="n">
        <v>-3.79886819192462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9" t="inlineStr">
        <is>
          <t>OI_CONFIRM_ENABLED</t>
        </is>
      </c>
      <c r="B84" s="73" t="inlineStr">
        <is>
          <t>True</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YES</t>
        </is>
      </c>
      <c r="M84" s="30" t="n">
        <v>-3.774606844966494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CRYPTO_SPIKE_FADE_THRESHOLD_PCT</t>
        </is>
      </c>
      <c r="B85" s="73" t="inlineStr">
        <is>
          <t>7.5</t>
        </is>
      </c>
      <c r="C85" s="38" t="n"/>
      <c r="D85" s="38" t="inlineStr">
        <is>
          <t>GLOBAL_CHECK, STOCKS_EXIT</t>
        </is>
      </c>
      <c r="E85" s="38" t="n"/>
      <c r="F85" s="30" t="n"/>
      <c r="G85" s="38">
        <f>IFERROR(VLOOKUP($A91&amp;"_"&amp;$B91,Results_Deltas!$A$2:$P$15000,5,FALSE),"")</f>
        <v/>
      </c>
      <c r="H85" s="38" t="inlineStr">
        <is>
          <t>Blanket (page end)</t>
        </is>
      </c>
      <c r="I85" s="30" t="n"/>
      <c r="J85" s="30" t="n"/>
      <c r="K85" s="30" t="n"/>
      <c r="L85" s="30" t="inlineStr">
        <is>
          <t>NO</t>
        </is>
      </c>
      <c r="M85" s="30" t="n">
        <v>-3.755730204333686</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73" t="inlineStr">
        <is>
          <t>1</t>
        </is>
      </c>
      <c r="C86" s="38" t="n"/>
      <c r="D86" s="38" t="inlineStr">
        <is>
          <t>GLOBAL_CHECK</t>
        </is>
      </c>
      <c r="E86" s="38" t="n"/>
      <c r="F86" s="30" t="n"/>
      <c r="G86" s="38">
        <f>IFERROR(VLOOKUP($A103&amp;"_"&amp;$B103,Results_Deltas!$A$2:$P$15000,5,FALSE),"")</f>
        <v/>
      </c>
      <c r="H86" s="38" t="inlineStr">
        <is>
          <t>Blanket (page end)</t>
        </is>
      </c>
      <c r="I86" s="30" t="n"/>
      <c r="J86" s="30" t="n"/>
      <c r="K86" s="30" t="n"/>
      <c r="L86" s="30" t="inlineStr">
        <is>
          <t>NO</t>
        </is>
      </c>
      <c r="M86" s="30" t="n">
        <v>-3.731866998446373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EMA_BLANKET_FILTER_ENABLED</t>
        </is>
      </c>
      <c r="B87" s="73" t="inlineStr">
        <is>
          <t>False</t>
        </is>
      </c>
      <c r="C87" s="38" t="n"/>
      <c r="D87" s="38" t="inlineStr">
        <is>
          <t>GLOBAL_CHECK</t>
        </is>
      </c>
      <c r="E87" s="38" t="n"/>
      <c r="F87" s="30" t="n"/>
      <c r="G87" s="38">
        <f>IFERROR(VLOOKUP($A93&amp;"_"&amp;$B93,Results_Deltas!$A$2:$P$15000,5,FALSE),"")</f>
        <v/>
      </c>
      <c r="H87" s="38" t="inlineStr">
        <is>
          <t>Blanket (page end)</t>
        </is>
      </c>
      <c r="I87" s="30" t="n"/>
      <c r="J87" s="30" t="n"/>
      <c r="K87" s="30" t="n"/>
      <c r="L87" s="30" t="inlineStr">
        <is>
          <t>NO</t>
        </is>
      </c>
      <c r="M87" s="30" t="n">
        <v>-3.729404727920407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MTS_BOTTOM_BONUS_THRESHOLD</t>
        </is>
      </c>
      <c r="B88" s="73" t="inlineStr">
        <is>
          <t>12.5</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NO</t>
        </is>
      </c>
      <c r="M88" s="30" t="n">
        <v>-3.728026320011432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MANDATORY_REENTRY_WT_FILTER_MIN_TFS</t>
        </is>
      </c>
      <c r="B89" s="73" t="inlineStr">
        <is>
          <t>1</t>
        </is>
      </c>
      <c r="C89" s="38" t="n"/>
      <c r="D89" s="38" t="inlineStr">
        <is>
          <t>GLOBAL_CHECK, STOCKS_EXIT</t>
        </is>
      </c>
      <c r="E89" s="38" t="n"/>
      <c r="F89" s="30" t="n"/>
      <c r="G89" s="38">
        <f>IFERROR(VLOOKUP($A106&amp;"_"&amp;$B106,Results_Deltas!$A$2:$P$15000,5,FALSE),"")</f>
        <v/>
      </c>
      <c r="H89" s="38" t="inlineStr">
        <is>
          <t>Blanket (page end)</t>
        </is>
      </c>
      <c r="I89" s="30" t="n"/>
      <c r="J89" s="30" t="n"/>
      <c r="K89" s="30" t="n"/>
      <c r="L89" s="30" t="inlineStr">
        <is>
          <t>YES</t>
        </is>
      </c>
      <c r="M89" s="30" t="n">
        <v>-3.72785253701709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EMA_9_21_FILTER_MIN_TFS</t>
        </is>
      </c>
      <c r="B90" s="73" t="inlineStr">
        <is>
          <t>1</t>
        </is>
      </c>
      <c r="C90" s="38" t="n"/>
      <c r="D90" s="38" t="inlineStr">
        <is>
          <t>GLOBAL_CHECK</t>
        </is>
      </c>
      <c r="E90" s="38" t="n"/>
      <c r="F90" s="30" t="n"/>
      <c r="G90" s="38">
        <f>IFERROR(VLOOKUP($A96&amp;"_"&amp;$B96,Results_Deltas!$A$2:$P$15000,5,FALSE),"")</f>
        <v/>
      </c>
      <c r="H90" s="38" t="inlineStr">
        <is>
          <t>Blanket (page end)</t>
        </is>
      </c>
      <c r="I90" s="30" t="n"/>
      <c r="J90" s="30" t="n"/>
      <c r="K90" s="30" t="n"/>
      <c r="L90" s="30" t="inlineStr">
        <is>
          <t>NO</t>
        </is>
      </c>
      <c r="M90" s="30" t="n">
        <v>-3.699268999799625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ADX_RANGING_THRESHOLD</t>
        </is>
      </c>
      <c r="B91" s="73" t="inlineStr">
        <is>
          <t>10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YES</t>
        </is>
      </c>
      <c r="M91" s="30" t="n">
        <v>-3.652291377249959</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stocks_long — keep, needs S1 fills (backtest-expert: &lt;30 trades, seek plateaus, punish)</t>
        </is>
      </c>
    </row>
    <row r="92" ht="15.75" customHeight="1" s="67">
      <c r="A92" s="37" t="inlineStr">
        <is>
          <t>NEW_POSITION_MAX_LOSS_THRESHOLD</t>
        </is>
      </c>
      <c r="B92" s="73" t="inlineStr">
        <is>
          <t>2.0</t>
        </is>
      </c>
      <c r="C92" s="38" t="n"/>
      <c r="D92" s="38" t="inlineStr">
        <is>
          <t>AUGMENT, EXIT, GLOBAL_CHECK, REDUCE, STOCKS_EXIT</t>
        </is>
      </c>
      <c r="E92" s="38" t="n"/>
      <c r="F92" s="30" t="n"/>
      <c r="G92" s="38">
        <f>IFERROR(VLOOKUP($A109&amp;"_"&amp;$B109,Results_Deltas!$A$2:$P$15000,5,FALSE),"")</f>
        <v/>
      </c>
      <c r="H92" s="38" t="inlineStr">
        <is>
          <t>Blanket (page end)</t>
        </is>
      </c>
      <c r="I92" s="30" t="n"/>
      <c r="J92" s="30" t="n"/>
      <c r="K92" s="30" t="n"/>
      <c r="L92" s="30" t="inlineStr">
        <is>
          <t>NO</t>
        </is>
      </c>
      <c r="M92" s="30" t="n">
        <v>-3.633939090147527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CRYPTO_SPIKE_FADE_THRESHOLD_PCT</t>
        </is>
      </c>
      <c r="B93" s="73" t="inlineStr">
        <is>
          <t>5</t>
        </is>
      </c>
      <c r="C93" s="38" t="n"/>
      <c r="D93" s="38" t="inlineStr">
        <is>
          <t>GLOBAL_CHECK, STOCKS_EXIT</t>
        </is>
      </c>
      <c r="E93" s="38" t="n"/>
      <c r="F93" s="30" t="n"/>
      <c r="G93" s="38">
        <f>IFERROR(VLOOKUP($A99&amp;"_"&amp;$B99,Results_Deltas!$A$2:$P$15000,5,FALSE),"")</f>
        <v/>
      </c>
      <c r="H93" s="38" t="inlineStr">
        <is>
          <t>Blanket (page end)</t>
        </is>
      </c>
      <c r="I93" s="30" t="n"/>
      <c r="J93" s="30" t="n"/>
      <c r="K93" s="30" t="n"/>
      <c r="L93" s="30" t="inlineStr">
        <is>
          <t>NO</t>
        </is>
      </c>
      <c r="M93" s="30" t="n">
        <v>-3.629735016088475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NEW_POSITION_MAX_LOSS_THRESHOLD</t>
        </is>
      </c>
      <c r="B94" s="73" t="inlineStr">
        <is>
          <t>1.0</t>
        </is>
      </c>
      <c r="C94" s="38" t="n"/>
      <c r="D94" s="38" t="inlineStr">
        <is>
          <t>AUGMENT, EXIT, GLOBAL_CHECK, REDUCE, STOCKS_EXIT</t>
        </is>
      </c>
      <c r="E94" s="38" t="n"/>
      <c r="F94" s="30" t="n"/>
      <c r="G94" s="38">
        <f>IFERROR(VLOOKUP($A111&amp;"_"&amp;$B111,Results_Deltas!$A$2:$P$15000,5,FALSE),"")</f>
        <v/>
      </c>
      <c r="H94" s="38" t="inlineStr">
        <is>
          <t>Blanket (page end)</t>
        </is>
      </c>
      <c r="I94" s="30" t="n"/>
      <c r="J94" s="30" t="n"/>
      <c r="K94" s="30" t="n"/>
      <c r="L94" s="30" t="inlineStr">
        <is>
          <t>NO</t>
        </is>
      </c>
      <c r="M94" s="30" t="n">
        <v>-3.595613114681826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MTS_BOTTOM_STRONG_THRESHOLD</t>
        </is>
      </c>
      <c r="B95" s="73" t="inlineStr">
        <is>
          <t>20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-3.546849405985024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LR_BAND_LADDER_TF_TOP</t>
        </is>
      </c>
      <c r="B96" s="73" t="inlineStr">
        <is>
          <t>1</t>
        </is>
      </c>
      <c r="C96" s="38" t="n"/>
      <c r="D96" s="38" t="inlineStr">
        <is>
          <t>GLOBAL_CHECK, STOCKS_EXIT</t>
        </is>
      </c>
      <c r="E96" s="38" t="n"/>
      <c r="F96" s="30" t="n"/>
      <c r="G96" s="38">
        <f>IFERROR(VLOOKUP($A113&amp;"_"&amp;$B113,Results_Deltas!$A$2:$P$15000,5,FALSE),"")</f>
        <v/>
      </c>
      <c r="H96" s="38" t="inlineStr">
        <is>
          <t>Blanket (page end)</t>
        </is>
      </c>
      <c r="I96" s="30" t="n"/>
      <c r="J96" s="30" t="n"/>
      <c r="K96" s="30" t="n"/>
      <c r="L96" s="30" t="inlineStr">
        <is>
          <t>NO</t>
        </is>
      </c>
      <c r="M96" s="30" t="n">
        <v>-3.541065879447411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GR_FILTER_VEC_ENABLED</t>
        </is>
      </c>
      <c r="B97" s="73" t="inlineStr">
        <is>
          <t>True</t>
        </is>
      </c>
      <c r="C97" s="38" t="n"/>
      <c r="D97" s="38" t="inlineStr">
        <is>
          <t>GLOBAL_CHECK</t>
        </is>
      </c>
      <c r="E97" s="38" t="n"/>
      <c r="F97" s="30" t="n"/>
      <c r="G97" s="38">
        <f>IFERROR(VLOOKUP($A114&amp;"_"&amp;$B114,Results_Deltas!$A$2:$P$15000,5,FALSE),"")</f>
        <v/>
      </c>
      <c r="H97" s="38" t="inlineStr">
        <is>
          <t>Blanket (page end)</t>
        </is>
      </c>
      <c r="I97" s="30" t="n"/>
      <c r="J97" s="30" t="n"/>
      <c r="K97" s="30" t="n"/>
      <c r="L97" s="30" t="inlineStr">
        <is>
          <t>NO</t>
        </is>
      </c>
      <c r="M97" s="30" t="n">
        <v>-3.512141908413945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EMA_9_21_FILTER_MIN_TFS</t>
        </is>
      </c>
      <c r="B98" s="73" t="inlineStr">
        <is>
          <t>2</t>
        </is>
      </c>
      <c r="C98" s="38" t="n"/>
      <c r="D98" s="38" t="inlineStr">
        <is>
          <t>GLOBAL_CHECK</t>
        </is>
      </c>
      <c r="E98" s="38" t="n"/>
      <c r="F98" s="30" t="n"/>
      <c r="G98" s="38">
        <f>IFERROR(VLOOKUP($A104&amp;"_"&amp;$B104,Results_Deltas!$A$2:$P$15000,5,FALSE),"")</f>
        <v/>
      </c>
      <c r="H98" s="38" t="inlineStr">
        <is>
          <t>Blanket (page end)</t>
        </is>
      </c>
      <c r="I98" s="30" t="n"/>
      <c r="J98" s="30" t="n"/>
      <c r="K98" s="30" t="n"/>
      <c r="L98" s="30" t="inlineStr">
        <is>
          <t>NO</t>
        </is>
      </c>
      <c r="M98" s="30" t="n">
        <v>-3.507265855611736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CRYPTO_SPIKE_FADE_THRESHOLD_PCT</t>
        </is>
      </c>
      <c r="B99" s="73" t="inlineStr">
        <is>
          <t>10</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YES</t>
        </is>
      </c>
      <c r="M99" s="30" t="n">
        <v>-3.485206212086521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LR_BAND_LADDER_STOCH_EXTREME</t>
        </is>
      </c>
      <c r="B100" s="73" t="inlineStr">
        <is>
          <t>30.0</t>
        </is>
      </c>
      <c r="C100" s="38" t="n"/>
      <c r="D100" s="38" t="inlineStr">
        <is>
          <t>GLOBAL_CHECK, STOCKS_EXIT</t>
        </is>
      </c>
      <c r="E100" s="38" t="n"/>
      <c r="F100" s="30" t="n"/>
      <c r="G100" s="38">
        <f>IFERROR(VLOOKUP($A117&amp;"_"&amp;$B117,Results_Deltas!$A$2:$P$15000,5,FALSE),"")</f>
        <v/>
      </c>
      <c r="H100" s="38" t="inlineStr">
        <is>
          <t>Blanket (page end)</t>
        </is>
      </c>
      <c r="I100" s="30" t="n"/>
      <c r="J100" s="30" t="n"/>
      <c r="K100" s="30" t="n"/>
      <c r="L100" s="30" t="inlineStr">
        <is>
          <t>YES</t>
        </is>
      </c>
      <c r="M100" s="30" t="n">
        <v>-3.482338234912578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LR_BAND_LADDER_STOCH_EXTREME</t>
        </is>
      </c>
      <c r="B101" s="73" t="inlineStr">
        <is>
          <t>30.0_ALT</t>
        </is>
      </c>
      <c r="C101" s="38" t="n"/>
      <c r="D101" s="38" t="inlineStr">
        <is>
          <t>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-3.482338234912578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LR_BAND_LADDER_TF_BOTTOM</t>
        </is>
      </c>
      <c r="B102" s="73" t="inlineStr">
        <is>
          <t>0</t>
        </is>
      </c>
      <c r="C102" s="38" t="n"/>
      <c r="D102" s="38" t="inlineStr">
        <is>
          <t>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-3.437859777836851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HTF_TREND_VETO_BYPASS_ENABLED</t>
        </is>
      </c>
      <c r="B103" s="73" t="inlineStr">
        <is>
          <t>True</t>
        </is>
      </c>
      <c r="C103" s="38" t="n"/>
      <c r="D103" s="38" t="inlineStr">
        <is>
          <t>GLOBAL_CHECK, STOCKS_EXIT</t>
        </is>
      </c>
      <c r="E103" s="38" t="n"/>
      <c r="F103" s="30" t="n"/>
      <c r="G103" s="38">
        <f>IFERROR(VLOOKUP($A120&amp;"_"&amp;$B120,Results_Deltas!$A$2:$P$15000,5,FALSE),"")</f>
        <v/>
      </c>
      <c r="H103" s="38" t="inlineStr">
        <is>
          <t>Blanket (page end)</t>
        </is>
      </c>
      <c r="I103" s="30" t="n"/>
      <c r="J103" s="30" t="n"/>
      <c r="K103" s="30" t="n"/>
      <c r="L103" s="30" t="inlineStr">
        <is>
          <t>YES</t>
        </is>
      </c>
      <c r="M103" s="30" t="n">
        <v>-3.433232516069829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GR_FILTER_VEC_MIN_TFS</t>
        </is>
      </c>
      <c r="B104" s="73" t="inlineStr">
        <is>
          <t>2</t>
        </is>
      </c>
      <c r="C104" s="38" t="n"/>
      <c r="D104" s="38" t="inlineStr">
        <is>
          <t>GLOBAL_CHECK</t>
        </is>
      </c>
      <c r="E104" s="38" t="n"/>
      <c r="F104" s="30" t="n"/>
      <c r="G104" s="38">
        <f>IFERROR(VLOOKUP($A121&amp;"_"&amp;$B121,Results_Deltas!$A$2:$P$15000,5,FALSE),"")</f>
        <v/>
      </c>
      <c r="H104" s="38" t="inlineStr">
        <is>
          <t>Blanket (page end)</t>
        </is>
      </c>
      <c r="I104" s="30" t="n"/>
      <c r="J104" s="30" t="n"/>
      <c r="K104" s="30" t="n"/>
      <c r="L104" s="30" t="inlineStr">
        <is>
          <t>YES</t>
        </is>
      </c>
      <c r="M104" s="30" t="n">
        <v>-3.432808655459504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EMA_BLANKET_FILTER_MIN_TFS</t>
        </is>
      </c>
      <c r="B105" s="73" t="inlineStr">
        <is>
          <t>1</t>
        </is>
      </c>
      <c r="C105" s="38" t="n"/>
      <c r="D105" s="38" t="inlineStr">
        <is>
          <t>GLOBAL_CHECK</t>
        </is>
      </c>
      <c r="E105" s="38" t="n"/>
      <c r="F105" s="30" t="n"/>
      <c r="G105" s="38">
        <f>IFERROR(VLOOKUP($A111&amp;"_"&amp;$B111,Results_Deltas!$A$2:$P$15000,5,FALSE),"")</f>
        <v/>
      </c>
      <c r="H105" s="38" t="inlineStr">
        <is>
          <t>Blanket (page end)</t>
        </is>
      </c>
      <c r="I105" s="30" t="n"/>
      <c r="J105" s="30" t="n"/>
      <c r="K105" s="30" t="n"/>
      <c r="L105" s="30" t="inlineStr">
        <is>
          <t>NO</t>
        </is>
      </c>
      <c r="M105" s="30" t="n">
        <v>-3.427973187706383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DELTA_HTF_GATE</t>
        </is>
      </c>
      <c r="B106" s="73" t="inlineStr">
        <is>
          <t>4h</t>
        </is>
      </c>
      <c r="C106" s="38" t="n"/>
      <c r="D106" s="38" t="inlineStr">
        <is>
          <t>ENTRY, GLOBAL_CHECK, STOCKS_EXIT</t>
        </is>
      </c>
      <c r="E106" s="38" t="n"/>
      <c r="F106" s="30" t="n"/>
      <c r="G106" s="38">
        <f>IFERROR(VLOOKUP($A112&amp;"_"&amp;$B112,Results_Deltas!$A$2:$P$15000,5,FALSE),"")</f>
        <v/>
      </c>
      <c r="H106" s="38" t="inlineStr">
        <is>
          <t>Blanket (page end)</t>
        </is>
      </c>
      <c r="I106" s="30" t="n"/>
      <c r="J106" s="30" t="n"/>
      <c r="K106" s="30" t="n"/>
      <c r="L106" s="30" t="inlineStr">
        <is>
          <t>NO</t>
        </is>
      </c>
      <c r="M106" s="30" t="n">
        <v>-3.423645241425397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DELTA_HTF_GATE</t>
        </is>
      </c>
      <c r="B107" s="73" t="inlineStr">
        <is>
          <t>4h_ALT</t>
        </is>
      </c>
      <c r="C107" s="38" t="n"/>
      <c r="D107" s="38" t="inlineStr">
        <is>
          <t>ENTRY, GLOBAL_CHECK, STOCKS_EXIT</t>
        </is>
      </c>
      <c r="E107" s="38" t="n"/>
      <c r="F107" s="30" t="n"/>
      <c r="G107" s="38">
        <f>IFERROR(VLOOKUP($A113&amp;"_"&amp;$B113,Results_Deltas!$A$2:$P$15000,5,FALSE),"")</f>
        <v/>
      </c>
      <c r="H107" s="38" t="inlineStr">
        <is>
          <t>Blanket (page end)</t>
        </is>
      </c>
      <c r="I107" s="30" t="n"/>
      <c r="J107" s="30" t="n"/>
      <c r="K107" s="30" t="n"/>
      <c r="L107" s="30" t="inlineStr">
        <is>
          <t>NO</t>
        </is>
      </c>
      <c r="M107" s="30" t="n">
        <v>-3.423645241425397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LR_BAND_LADDER_TF_BOTTOM</t>
        </is>
      </c>
      <c r="B108" s="73" t="inlineStr">
        <is>
          <t>1</t>
        </is>
      </c>
      <c r="C108" s="38" t="n"/>
      <c r="D108" s="38" t="inlineStr">
        <is>
          <t>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-3.224374281933532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LR_BAND_LADDER_TF_TOP</t>
        </is>
      </c>
      <c r="B109" s="73" t="inlineStr">
        <is>
          <t>0</t>
        </is>
      </c>
      <c r="C109" s="38" t="n"/>
      <c r="D109" s="38" t="inlineStr">
        <is>
          <t>GLOBAL_CHECK, STOCKS_EXIT</t>
        </is>
      </c>
      <c r="E109" s="38" t="n"/>
      <c r="F109" s="30" t="n"/>
      <c r="G109" s="38">
        <f>IFERROR(VLOOKUP($A126&amp;"_"&amp;$B126,Results_Deltas!$A$2:$P$15000,5,FALSE),"")</f>
        <v/>
      </c>
      <c r="H109" s="38" t="inlineStr">
        <is>
          <t>Blanket (page end)</t>
        </is>
      </c>
      <c r="I109" s="30" t="n"/>
      <c r="J109" s="30" t="n"/>
      <c r="K109" s="30" t="n"/>
      <c r="L109" s="30" t="inlineStr">
        <is>
          <t>NO</t>
        </is>
      </c>
      <c r="M109" s="30" t="n">
        <v>-3.082014653958082</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NEW_POSITION_MAX_LOSS_THRESHOLD</t>
        </is>
      </c>
      <c r="B110" s="73" t="inlineStr">
        <is>
          <t>0.5</t>
        </is>
      </c>
      <c r="C110" s="38" t="n"/>
      <c r="D110" s="38" t="inlineStr">
        <is>
          <t>AUGMENT, EXIT, GLOBAL_CHECK, REDUCE, STOCKS_EXIT</t>
        </is>
      </c>
      <c r="E110" s="38" t="n"/>
      <c r="F110" s="30" t="n"/>
      <c r="G110" s="38">
        <f>IFERROR(VLOOKUP($A127&amp;"_"&amp;$B127,Results_Deltas!$A$2:$P$15000,5,FALSE),"")</f>
        <v/>
      </c>
      <c r="H110" s="38" t="inlineStr">
        <is>
          <t>Blanket (page end)</t>
        </is>
      </c>
      <c r="I110" s="30" t="n"/>
      <c r="J110" s="30" t="n"/>
      <c r="K110" s="30" t="n"/>
      <c r="L110" s="30" t="inlineStr">
        <is>
          <t>NO</t>
        </is>
      </c>
      <c r="M110" s="30" t="n">
        <v>-3.072996737208175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NEWBORN_LOSS_KILL_GAIN_THRESHOLD_PCT</t>
        </is>
      </c>
      <c r="B111" s="73" t="inlineStr">
        <is>
          <t>1.0</t>
        </is>
      </c>
      <c r="C111" s="38" t="n"/>
      <c r="D111" s="38" t="inlineStr">
        <is>
          <t>AUGMENT, EXIT, GLOBAL_CHECK, REDUCE, STOCKS_EXIT</t>
        </is>
      </c>
      <c r="E111" s="38" t="n"/>
      <c r="F111" s="30" t="n"/>
      <c r="G111" s="38">
        <f>IFERROR(VLOOKUP($A128&amp;"_"&amp;$B128,Results_Deltas!$A$2:$P$15000,5,FALSE),"")</f>
        <v/>
      </c>
      <c r="H111" s="38" t="inlineStr">
        <is>
          <t>Blanket (page end)</t>
        </is>
      </c>
      <c r="I111" s="30" t="n"/>
      <c r="J111" s="30" t="n"/>
      <c r="K111" s="30" t="n"/>
      <c r="L111" s="30" t="inlineStr">
        <is>
          <t>NO</t>
        </is>
      </c>
      <c r="M111" s="30" t="n">
        <v>-2.978548138193831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NEWBORN_LOSS_KILL_GAIN_THRESHOLD_PCT</t>
        </is>
      </c>
      <c r="B112" s="73" t="inlineStr">
        <is>
          <t>0.5</t>
        </is>
      </c>
      <c r="C112" s="38" t="n"/>
      <c r="D112" s="38" t="inlineStr">
        <is>
          <t>AUGMENT, EXIT, GLOBAL_CHECK, REDUCE, STOCKS_EXIT</t>
        </is>
      </c>
      <c r="E112" s="38" t="n"/>
      <c r="F112" s="30" t="n"/>
      <c r="G112" s="38">
        <f>IFERROR(VLOOKUP($A129&amp;"_"&amp;$B129,Results_Deltas!$A$2:$P$15000,5,FALSE),"")</f>
        <v/>
      </c>
      <c r="H112" s="38" t="inlineStr">
        <is>
          <t>Blanket (page end)</t>
        </is>
      </c>
      <c r="I112" s="30" t="n"/>
      <c r="J112" s="30" t="n"/>
      <c r="K112" s="30" t="n"/>
      <c r="L112" s="30" t="inlineStr">
        <is>
          <t>NO</t>
        </is>
      </c>
      <c r="M112" s="30" t="n">
        <v>-2.948915591771399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LIVE_VEC_EMERGENCY_BRAKE_ENABLED</t>
        </is>
      </c>
      <c r="B113" s="73" t="inlineStr">
        <is>
          <t>True</t>
        </is>
      </c>
      <c r="C113" s="38" t="n"/>
      <c r="D113" s="38" t="inlineStr">
        <is>
          <t>GLOBAL_CHECK, STOCKS_EXIT</t>
        </is>
      </c>
      <c r="E113" s="38" t="n"/>
      <c r="F113" s="30" t="n"/>
      <c r="G113" s="38">
        <f>IFERROR(VLOOKUP($A130&amp;"_"&amp;$B130,Results_Deltas!$A$2:$P$15000,5,FALSE),"")</f>
        <v/>
      </c>
      <c r="H113" s="38" t="inlineStr">
        <is>
          <t>Blanket (page end)</t>
        </is>
      </c>
      <c r="I113" s="30" t="n"/>
      <c r="J113" s="30" t="n"/>
      <c r="K113" s="30" t="n"/>
      <c r="L113" s="30" t="inlineStr">
        <is>
          <t>NO</t>
        </is>
      </c>
      <c r="M113" s="30" t="n">
        <v>-2.941113979827816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NEWBORN_LOSS_KILL_GAIN_THRESHOLD_PCT</t>
        </is>
      </c>
      <c r="B114" s="73" t="inlineStr">
        <is>
          <t>2.0</t>
        </is>
      </c>
      <c r="C114" s="38" t="n"/>
      <c r="D114" s="38" t="inlineStr">
        <is>
          <t>AUGMENT, EXIT, GLOBAL_CHECK, REDUCE, STOCKS_EXIT</t>
        </is>
      </c>
      <c r="E114" s="38" t="n"/>
      <c r="F114" s="30" t="n"/>
      <c r="G114" s="38">
        <f>IFERROR(VLOOKUP($A131&amp;"_"&amp;$B131,Results_Deltas!$A$2:$P$15000,5,FALSE),"")</f>
        <v/>
      </c>
      <c r="H114" s="38" t="inlineStr">
        <is>
          <t>Blanket (page end)</t>
        </is>
      </c>
      <c r="I114" s="30" t="n"/>
      <c r="J114" s="30" t="n"/>
      <c r="K114" s="30" t="n"/>
      <c r="L114" s="30" t="inlineStr">
        <is>
          <t>NO</t>
        </is>
      </c>
      <c r="M114" s="30" t="n">
        <v>-2.659409498247492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DELTA_REENTRY_FILTER_ENABLED</t>
        </is>
      </c>
      <c r="B115" s="73" t="inlineStr">
        <is>
          <t>True</t>
        </is>
      </c>
      <c r="C115" s="38" t="n"/>
      <c r="D115" s="38" t="inlineStr">
        <is>
          <t>ENTRY, GLOBAL_CHECK, STOCKS_EXIT</t>
        </is>
      </c>
      <c r="E115" s="38" t="n"/>
      <c r="F115" s="30" t="n"/>
      <c r="G115" s="38">
        <f>IFERROR(VLOOKUP($A121&amp;"_"&amp;$B121,Results_Deltas!$A$2:$P$15000,5,FALSE),"")</f>
        <v/>
      </c>
      <c r="H115" s="38" t="inlineStr">
        <is>
          <t>Blanket (page end)</t>
        </is>
      </c>
      <c r="I115" s="30" t="n"/>
      <c r="J115" s="30" t="n"/>
      <c r="K115" s="30" t="n"/>
      <c r="L115" s="30" t="inlineStr">
        <is>
          <t>NO</t>
        </is>
      </c>
      <c r="M115" s="30" t="n">
        <v>-2.575119438995963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HLR_SMA_BAND_PCT</t>
        </is>
      </c>
      <c r="B116" s="73" t="inlineStr">
        <is>
          <t>0</t>
        </is>
      </c>
      <c r="C116" s="38" t="n"/>
      <c r="D116" s="38" t="inlineStr">
        <is>
          <t>ENTRY, GLOBAL_CHECK, STOCKS_EXIT</t>
        </is>
      </c>
      <c r="E116" s="38" t="n"/>
      <c r="F116" s="30" t="n"/>
      <c r="G116" s="38">
        <f>IFERROR(VLOOKUP($A133&amp;"_"&amp;$B133,Results_Deltas!$A$2:$P$15000,5,FALSE),"")</f>
        <v/>
      </c>
      <c r="H116" s="38" t="inlineStr">
        <is>
          <t>Blanket (page end)</t>
        </is>
      </c>
      <c r="I116" s="30" t="n"/>
      <c r="J116" s="30" t="n"/>
      <c r="K116" s="30" t="n"/>
      <c r="L116" s="30" t="inlineStr">
        <is>
          <t>NO</t>
        </is>
      </c>
      <c r="M116" s="30" t="n">
        <v>-2.476289267974491</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GR_FILTER_VEC_MIN_TFS</t>
        </is>
      </c>
      <c r="B117" s="73" t="inlineStr">
        <is>
          <t>0</t>
        </is>
      </c>
      <c r="C117" s="38" t="n"/>
      <c r="D117" s="38" t="inlineStr">
        <is>
          <t>GLOBAL_CHECK</t>
        </is>
      </c>
      <c r="E117" s="38" t="n"/>
      <c r="F117" s="30" t="n"/>
      <c r="G117" s="38">
        <f>IFERROR(VLOOKUP($A134&amp;"_"&amp;$B134,Results_Deltas!$A$2:$P$15000,5,FALSE),"")</f>
        <v/>
      </c>
      <c r="H117" s="38" t="inlineStr">
        <is>
          <t>Blanket (page end)</t>
        </is>
      </c>
      <c r="I117" s="30" t="n"/>
      <c r="J117" s="30" t="n"/>
      <c r="K117" s="30" t="n"/>
      <c r="L117" s="30" t="inlineStr">
        <is>
          <t>NO</t>
        </is>
      </c>
      <c r="M117" s="30" t="n">
        <v>-2.423959459751517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DUP_GUARD_FILTER_TF</t>
        </is>
      </c>
      <c r="B118" s="73" t="inlineStr">
        <is>
          <t>15m</t>
        </is>
      </c>
      <c r="C118" s="38" t="n"/>
      <c r="D118" s="38" t="inlineStr">
        <is>
          <t>GLOBAL_CHECK</t>
        </is>
      </c>
      <c r="E118" s="38" t="n"/>
      <c r="F118" s="30" t="n"/>
      <c r="G118" s="38">
        <f>IFERROR(VLOOKUP($A124&amp;"_"&amp;$B124,Results_Deltas!$A$2:$P$15000,5,FALSE),"")</f>
        <v/>
      </c>
      <c r="H118" s="38" t="inlineStr">
        <is>
          <t>Blanket (page end)</t>
        </is>
      </c>
      <c r="I118" s="30" t="n"/>
      <c r="J118" s="30" t="n"/>
      <c r="K118" s="30" t="n"/>
      <c r="L118" s="30" t="inlineStr">
        <is>
          <t>YES</t>
        </is>
      </c>
      <c r="M118" s="30" t="n">
        <v>-2.360262395198004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EZ_MANAGE_THROTTLER_RATE</t>
        </is>
      </c>
      <c r="B119" s="73" t="inlineStr">
        <is>
          <t>0.0</t>
        </is>
      </c>
      <c r="C119" s="38" t="n"/>
      <c r="D119" s="38" t="inlineStr">
        <is>
          <t>GLOBAL_CHECK, STOCKS_EXIT</t>
        </is>
      </c>
      <c r="E119" s="38" t="n"/>
      <c r="F119" s="30" t="n"/>
      <c r="G119" s="38">
        <f>IFERROR(VLOOKUP($A125&amp;"_"&amp;$B125,Results_Deltas!$A$2:$P$15000,5,FALSE),"")</f>
        <v/>
      </c>
      <c r="H119" s="38" t="inlineStr">
        <is>
          <t>Blanket (page end)</t>
        </is>
      </c>
      <c r="I119" s="30" t="n"/>
      <c r="J119" s="30" t="n"/>
      <c r="K119" s="30" t="n"/>
      <c r="L119" s="30" t="inlineStr">
        <is>
          <t>NO</t>
        </is>
      </c>
      <c r="M119" s="30" t="n">
        <v>-2.349869598982215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EZ_MANAGE_THROTTLER_RATE</t>
        </is>
      </c>
      <c r="B120" s="73" t="inlineStr">
        <is>
          <t>0.0_ALT</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-2.349869598982215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HLR_TOP_MIN_TFS</t>
        </is>
      </c>
      <c r="B121" s="73" t="inlineStr">
        <is>
          <t>0</t>
        </is>
      </c>
      <c r="C121" s="38" t="n"/>
      <c r="D121" s="38" t="inlineStr">
        <is>
          <t>GLOBAL_CHECK, REENTRY, STOCKS_EXIT</t>
        </is>
      </c>
      <c r="E121" s="38" t="n"/>
      <c r="F121" s="30" t="n"/>
      <c r="G121" s="38">
        <f>IFERROR(VLOOKUP($A138&amp;"_"&amp;$B138,Results_Deltas!$A$2:$P$15000,5,FALSE),"")</f>
        <v/>
      </c>
      <c r="H121" s="38" t="inlineStr">
        <is>
          <t>Blanket (page end)</t>
        </is>
      </c>
      <c r="I121" s="30" t="n"/>
      <c r="J121" s="30" t="n"/>
      <c r="K121" s="30" t="n"/>
      <c r="L121" s="30" t="inlineStr">
        <is>
          <t>NO</t>
        </is>
      </c>
      <c r="M121" s="30" t="n">
        <v>-2.349869598982215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HTF4_CONF</t>
        </is>
      </c>
      <c r="B122" s="73" t="inlineStr">
        <is>
          <t>False_ALT</t>
        </is>
      </c>
      <c r="C122" s="38" t="n"/>
      <c r="D122" s="38" t="inlineStr">
        <is>
          <t>GLOBAL_CHECK, STOCKS_EXIT</t>
        </is>
      </c>
      <c r="E122" s="38" t="n"/>
      <c r="F122" s="30" t="n"/>
      <c r="G122" s="38">
        <f>IFERROR(VLOOKUP($A139&amp;"_"&amp;$B139,Results_Deltas!$A$2:$P$15000,5,FALSE),"")</f>
        <v/>
      </c>
      <c r="H122" s="38" t="inlineStr">
        <is>
          <t>Blanket (page end)</t>
        </is>
      </c>
      <c r="I122" s="30" t="n"/>
      <c r="J122" s="30" t="n"/>
      <c r="K122" s="30" t="n"/>
      <c r="L122" s="30" t="inlineStr">
        <is>
          <t>NO</t>
        </is>
      </c>
      <c r="M122" s="30" t="n">
        <v>-2.349869598982215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HTF_GATE_MIN_CONFIRMATIONS</t>
        </is>
      </c>
      <c r="B123" s="73" t="inlineStr">
        <is>
          <t>0.0</t>
        </is>
      </c>
      <c r="C123" s="38" t="n"/>
      <c r="D123" s="38" t="inlineStr">
        <is>
          <t>ENTRY, 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-2.349869598982215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HTF_GATE_MIN_CONFIRMATIONS</t>
        </is>
      </c>
      <c r="B124" s="73" t="inlineStr">
        <is>
          <t>0.0_ALT</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NO</t>
        </is>
      </c>
      <c r="M124" s="30" t="n">
        <v>-2.349869598982215</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LEADERBOARD_FILTER</t>
        </is>
      </c>
      <c r="B125" s="73" t="inlineStr">
        <is>
          <t>False_ALT</t>
        </is>
      </c>
      <c r="C125" s="38" t="n"/>
      <c r="D125" s="38" t="inlineStr">
        <is>
          <t>AUGMENT, ENTRY, EXIT, GLOBAL_CHECK, REDUCE, STOCKS_EXIT</t>
        </is>
      </c>
      <c r="E125" s="38" t="n"/>
      <c r="F125" s="30" t="n"/>
      <c r="G125" s="38">
        <f>IFERROR(VLOOKUP($A142&amp;"_"&amp;$B142,Results_Deltas!$A$2:$P$15000,5,FALSE),"")</f>
        <v/>
      </c>
      <c r="H125" s="38" t="inlineStr">
        <is>
          <t>Blanket (page end)</t>
        </is>
      </c>
      <c r="I125" s="30" t="n"/>
      <c r="J125" s="30" t="n"/>
      <c r="K125" s="30" t="n"/>
      <c r="L125" s="30" t="inlineStr">
        <is>
          <t>NO</t>
        </is>
      </c>
      <c r="M125" s="30" t="n">
        <v>-2.349869598982215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LH_HL_FILTER_REQUIRE_BOTH</t>
        </is>
      </c>
      <c r="B126" s="73" t="inlineStr">
        <is>
          <t>False_ALT</t>
        </is>
      </c>
      <c r="C126" s="38" t="n"/>
      <c r="D126" s="38" t="inlineStr">
        <is>
          <t>ENTRY, GLOBAL_CHECK, STOCKS_EXIT</t>
        </is>
      </c>
      <c r="E126" s="38" t="n"/>
      <c r="F126" s="30" t="n"/>
      <c r="G126" s="38">
        <f>IFERROR(VLOOKUP($A143&amp;"_"&amp;$B143,Results_Deltas!$A$2:$P$15000,5,FALSE),"")</f>
        <v/>
      </c>
      <c r="H126" s="38" t="inlineStr">
        <is>
          <t>Blanket (page end)</t>
        </is>
      </c>
      <c r="I126" s="30" t="n"/>
      <c r="J126" s="30" t="n"/>
      <c r="K126" s="30" t="n"/>
      <c r="L126" s="30" t="inlineStr">
        <is>
          <t>NO</t>
        </is>
      </c>
      <c r="M126" s="30" t="n">
        <v>-2.349869598982215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MI_TF_AGREE_MIN</t>
        </is>
      </c>
      <c r="B127" s="73" t="inlineStr">
        <is>
          <t>0.0</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-2.349869598982215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MI_TF_AGREE_MIN</t>
        </is>
      </c>
      <c r="B128" s="73" t="inlineStr">
        <is>
          <t>0.0_ALT</t>
        </is>
      </c>
      <c r="C128" s="38" t="n"/>
      <c r="D128" s="38" t="inlineStr">
        <is>
          <t>ENTRY, 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-2.349869598982215</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HTF_GATE_D_MANDATORY</t>
        </is>
      </c>
      <c r="B129" s="73" t="inlineStr">
        <is>
          <t>0.0</t>
        </is>
      </c>
      <c r="C129" s="38" t="n"/>
      <c r="D129" s="38" t="inlineStr">
        <is>
          <t>ENTRY, GLOBAL_CHECK, STOCKS_EXIT</t>
        </is>
      </c>
      <c r="E129" s="38" t="n"/>
      <c r="F129" s="30" t="n"/>
      <c r="G129" s="38">
        <f>IFERROR(VLOOKUP($A146&amp;"_"&amp;$B146,Results_Deltas!$A$2:$P$15000,5,FALSE),"")</f>
        <v/>
      </c>
      <c r="H129" s="38" t="inlineStr">
        <is>
          <t>Blanket (page end)</t>
        </is>
      </c>
      <c r="I129" s="30" t="n"/>
      <c r="J129" s="30" t="n"/>
      <c r="K129" s="30" t="n"/>
      <c r="L129" s="30" t="inlineStr">
        <is>
          <t>NO</t>
        </is>
      </c>
      <c r="M129" s="30" t="n">
        <v>-2.345736392984521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HTF_GATE_D_MANDATORY</t>
        </is>
      </c>
      <c r="B130" s="73" t="inlineStr">
        <is>
          <t>0.0_ALT</t>
        </is>
      </c>
      <c r="C130" s="38" t="n"/>
      <c r="D130" s="38" t="inlineStr">
        <is>
          <t>ENTRY, GLOBAL_CHECK, STOCKS_EXIT</t>
        </is>
      </c>
      <c r="E130" s="38" t="n"/>
      <c r="F130" s="30" t="n"/>
      <c r="G130" s="38">
        <f>IFERROR(VLOOKUP($A147&amp;"_"&amp;$B147,Results_Deltas!$A$2:$P$15000,5,FALSE),"")</f>
        <v/>
      </c>
      <c r="H130" s="38" t="inlineStr">
        <is>
          <t>Blanket (page end)</t>
        </is>
      </c>
      <c r="I130" s="30" t="n"/>
      <c r="J130" s="30" t="n"/>
      <c r="K130" s="30" t="n"/>
      <c r="L130" s="30" t="inlineStr">
        <is>
          <t>NO</t>
        </is>
      </c>
      <c r="M130" s="30" t="n">
        <v>-2.345736392984521</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9" t="inlineStr">
        <is>
          <t>MANDATORY_REENTRY_WT_FILTER_MIN_VELOCITY</t>
        </is>
      </c>
      <c r="B131" s="73" t="inlineStr">
        <is>
          <t>0.0</t>
        </is>
      </c>
      <c r="C131" s="38" t="n"/>
      <c r="D131" s="38" t="inlineStr">
        <is>
          <t>GLOBAL_CHECK, STOCKS_EXIT</t>
        </is>
      </c>
      <c r="E131" s="38" t="n"/>
      <c r="F131" s="30" t="n"/>
      <c r="G131" s="38">
        <f>IFERROR(VLOOKUP($A148&amp;"_"&amp;$B148,Results_Deltas!$A$2:$P$15000,5,FALSE),"")</f>
        <v/>
      </c>
      <c r="H131" s="38" t="inlineStr">
        <is>
          <t>Blanket (page end)</t>
        </is>
      </c>
      <c r="I131" s="30" t="n"/>
      <c r="J131" s="30" t="n"/>
      <c r="K131" s="30" t="n"/>
      <c r="L131" s="30" t="inlineStr">
        <is>
          <t>YES</t>
        </is>
      </c>
      <c r="M131" s="30" t="n">
        <v>-2.345736392984521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MANDATORY_REENTRY_WT_FILTER_MIN_VELOCITY</t>
        </is>
      </c>
      <c r="B132" s="73" t="inlineStr">
        <is>
          <t>0.0_ALT</t>
        </is>
      </c>
      <c r="C132" s="38" t="n"/>
      <c r="D132" s="38" t="inlineStr">
        <is>
          <t>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-2.345736392984521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MANDATORY_REENTRY_WT_FILTER_REQUIRE_FLIP</t>
        </is>
      </c>
      <c r="B133" s="73" t="inlineStr">
        <is>
          <t>False_ALT</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NO</t>
        </is>
      </c>
      <c r="M133" s="30" t="n">
        <v>-2.345736392984521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ADX_RANGING_THRESHOLD</t>
        </is>
      </c>
      <c r="B134" s="73" t="inlineStr">
        <is>
          <t>20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-2.325229330150417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stocks_long — keep, needs S1 fills (backtest-expert: &lt;30 trades, seek plateaus, punish)</t>
        </is>
      </c>
    </row>
    <row r="135" ht="15.75" customHeight="1" s="67">
      <c r="A135" s="37" t="inlineStr">
        <is>
          <t>OI_CONFIRM_MIN_CHANGE_PCT</t>
        </is>
      </c>
      <c r="B135" s="73" t="inlineStr">
        <is>
          <t>0</t>
        </is>
      </c>
      <c r="C135" s="38" t="n"/>
      <c r="D135" s="38" t="inlineStr">
        <is>
          <t>ENTRY, 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-2.283396392801316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OI_CONFIRM_MIN_PRICE_PCT</t>
        </is>
      </c>
      <c r="B136" s="73" t="inlineStr">
        <is>
          <t>0</t>
        </is>
      </c>
      <c r="C136" s="38" t="n"/>
      <c r="D136" s="38" t="inlineStr">
        <is>
          <t>ENTRY, 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-2.283396392801316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BANDAID_OFF_LOSER_RECOVER_PCT</t>
        </is>
      </c>
      <c r="B137" s="73" t="inlineStr">
        <is>
          <t>0</t>
        </is>
      </c>
      <c r="C137" s="38" t="n"/>
      <c r="D137" s="38" t="inlineStr">
        <is>
          <t>AUGMENT, ENTRY, EXIT, GLOBAL_CHECK, REDUCE, STOCKS_EXIT</t>
        </is>
      </c>
      <c r="E137" s="38" t="n"/>
      <c r="F137" s="30" t="n"/>
      <c r="G137" s="38">
        <f>IFERROR(VLOOKUP($A137&amp;"_"&amp;$B137,Results_Deltas!$A$2:$P$15000,5,FALSE),"")</f>
        <v/>
      </c>
      <c r="H137" s="38" t="inlineStr">
        <is>
          <t>Blanket (page end)</t>
        </is>
      </c>
      <c r="I137" s="30" t="n"/>
      <c r="J137" s="30" t="n"/>
      <c r="K137" s="30" t="n"/>
      <c r="L137" s="30" t="inlineStr">
        <is>
          <t>NO</t>
        </is>
      </c>
      <c r="M137" s="30" t="n">
        <v>-2.252434045598811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NEW_POSITION_MAX_LOSS_THRESHOLD</t>
        </is>
      </c>
      <c r="B138" s="73" t="inlineStr">
        <is>
          <t>0</t>
        </is>
      </c>
      <c r="C138" s="38" t="n"/>
      <c r="D138" s="38" t="inlineStr">
        <is>
          <t>AUGMENT, EXIT, GLOBAL_CHECK, REDUCE, STOCKS_EXIT</t>
        </is>
      </c>
      <c r="E138" s="38" t="n"/>
      <c r="F138" s="30" t="n"/>
      <c r="G138" s="38">
        <f>IFERROR(VLOOKUP($A155&amp;"_"&amp;$B155,Results_Deltas!$A$2:$P$15000,5,FALSE),"")</f>
        <v/>
      </c>
      <c r="H138" s="38" t="inlineStr">
        <is>
          <t>Blanket (page end)</t>
        </is>
      </c>
      <c r="I138" s="30" t="n"/>
      <c r="J138" s="30" t="n"/>
      <c r="K138" s="30" t="n"/>
      <c r="L138" s="30" t="inlineStr">
        <is>
          <t>NO</t>
        </is>
      </c>
      <c r="M138" s="30" t="n">
        <v>-2.249641619832057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HTF_GATE_BYPASS_RZ</t>
        </is>
      </c>
      <c r="B139" s="73" t="inlineStr">
        <is>
          <t>0.0</t>
        </is>
      </c>
      <c r="C139" s="38" t="n"/>
      <c r="D139" s="38" t="inlineStr">
        <is>
          <t>ENTRY, GLOBAL_CHECK, STOCKS_EXIT</t>
        </is>
      </c>
      <c r="E139" s="38" t="n"/>
      <c r="F139" s="30" t="n"/>
      <c r="G139" s="38">
        <f>IFERROR(VLOOKUP($A156&amp;"_"&amp;$B156,Results_Deltas!$A$2:$P$15000,5,FALSE),"")</f>
        <v/>
      </c>
      <c r="H139" s="38" t="inlineStr">
        <is>
          <t>Blanket (page end)</t>
        </is>
      </c>
      <c r="I139" s="30" t="n"/>
      <c r="J139" s="30" t="n"/>
      <c r="K139" s="30" t="n"/>
      <c r="L139" s="30" t="inlineStr">
        <is>
          <t>NO</t>
        </is>
      </c>
      <c r="M139" s="30" t="n">
        <v>-1.961603581162376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HTF_GATE_BYPASS_RZ</t>
        </is>
      </c>
      <c r="B140" s="73" t="inlineStr">
        <is>
          <t>0.0_ALT</t>
        </is>
      </c>
      <c r="C140" s="38" t="n"/>
      <c r="D140" s="38" t="inlineStr">
        <is>
          <t>ENTRY, GLOBAL_CHECK, STOCKS_EXIT</t>
        </is>
      </c>
      <c r="E140" s="38" t="n"/>
      <c r="F140" s="30" t="n"/>
      <c r="G140" s="38">
        <f>IFERROR(VLOOKUP($A157&amp;"_"&amp;$B157,Results_Deltas!$A$2:$P$15000,5,FALSE),"")</f>
        <v/>
      </c>
      <c r="H140" s="38" t="inlineStr">
        <is>
          <t>Blanket (page end)</t>
        </is>
      </c>
      <c r="I140" s="30" t="n"/>
      <c r="J140" s="30" t="n"/>
      <c r="K140" s="30" t="n"/>
      <c r="L140" s="30" t="inlineStr">
        <is>
          <t>NO</t>
        </is>
      </c>
      <c r="M140" s="30" t="n">
        <v>-1.961603581162376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HTF_TREND_VETO_BYPASS_REASONS</t>
        </is>
      </c>
      <c r="B141" s="73" t="inlineStr">
        <is>
          <t>0.0</t>
        </is>
      </c>
      <c r="C141" s="38" t="n"/>
      <c r="D141" s="38" t="inlineStr">
        <is>
          <t>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-1.961603581162376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HTF_TREND_VETO_BYPASS_REASONS</t>
        </is>
      </c>
      <c r="B142" s="73" t="inlineStr">
        <is>
          <t>0.0_ALT</t>
        </is>
      </c>
      <c r="C142" s="38" t="n"/>
      <c r="D142" s="38" t="inlineStr">
        <is>
          <t>GLOBAL_CHECK, STOCKS_EXIT</t>
        </is>
      </c>
      <c r="E142" s="38" t="n"/>
      <c r="F142" s="30" t="n"/>
      <c r="G142" s="38">
        <f>IFERROR(VLOOKUP($A159&amp;"_"&amp;$B159,Results_Deltas!$A$2:$P$15000,5,FALSE),"")</f>
        <v/>
      </c>
      <c r="H142" s="38" t="inlineStr">
        <is>
          <t>Blanket (page end)</t>
        </is>
      </c>
      <c r="I142" s="30" t="n"/>
      <c r="J142" s="30" t="n"/>
      <c r="K142" s="30" t="n"/>
      <c r="L142" s="30" t="inlineStr">
        <is>
          <t>NO</t>
        </is>
      </c>
      <c r="M142" s="30" t="n">
        <v>-1.961603581162376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MTF_FILTER_STRONG_BUY_QUICK_BYPASS</t>
        </is>
      </c>
      <c r="B143" s="73" t="inlineStr">
        <is>
          <t>0.0</t>
        </is>
      </c>
      <c r="C143" s="38" t="n"/>
      <c r="D143" s="38" t="inlineStr">
        <is>
          <t>GLOBAL_CHECK, STOCKS_EXIT</t>
        </is>
      </c>
      <c r="E143" s="38" t="n"/>
      <c r="F143" s="30" t="n"/>
      <c r="G143" s="38">
        <f>IFERROR(VLOOKUP($A160&amp;"_"&amp;$B160,Results_Deltas!$A$2:$P$15000,5,FALSE),"")</f>
        <v/>
      </c>
      <c r="H143" s="38" t="inlineStr">
        <is>
          <t>Blanket (page end)</t>
        </is>
      </c>
      <c r="I143" s="30" t="n"/>
      <c r="J143" s="30" t="n"/>
      <c r="K143" s="30" t="n"/>
      <c r="L143" s="30" t="inlineStr">
        <is>
          <t>NO</t>
        </is>
      </c>
      <c r="M143" s="30" t="n">
        <v>-1.961603581162376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MTF_FILTER_STRONG_BUY_QUICK_BYPASS</t>
        </is>
      </c>
      <c r="B144" s="73" t="inlineStr">
        <is>
          <t>0.0_ALT</t>
        </is>
      </c>
      <c r="C144" s="38" t="n"/>
      <c r="D144" s="38" t="inlineStr">
        <is>
          <t>GLOBAL_CHECK, STOCKS_EXIT</t>
        </is>
      </c>
      <c r="E144" s="38" t="n"/>
      <c r="F144" s="30" t="n"/>
      <c r="G144" s="38">
        <f>IFERROR(VLOOKUP($A161&amp;"_"&amp;$B161,Results_Deltas!$A$2:$P$15000,5,FALSE),"")</f>
        <v/>
      </c>
      <c r="H144" s="38" t="inlineStr">
        <is>
          <t>Blanket (page end)</t>
        </is>
      </c>
      <c r="I144" s="30" t="n"/>
      <c r="J144" s="30" t="n"/>
      <c r="K144" s="30" t="n"/>
      <c r="L144" s="30" t="inlineStr">
        <is>
          <t>NO</t>
        </is>
      </c>
      <c r="M144" s="30" t="n">
        <v>-1.839258145805321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GR_FILTER_ALL_ENTRIES</t>
        </is>
      </c>
      <c r="B145" s="73" t="inlineStr">
        <is>
          <t>0.0</t>
        </is>
      </c>
      <c r="C145" s="38" t="n"/>
      <c r="D145" s="38" t="inlineStr">
        <is>
          <t>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-1.834315576466818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GR_FILTER_ALL_ENTRIES</t>
        </is>
      </c>
      <c r="B146" s="73" t="inlineStr">
        <is>
          <t>0.0_ALT</t>
        </is>
      </c>
      <c r="C146" s="38" t="n"/>
      <c r="D146" s="38" t="inlineStr">
        <is>
          <t>GLOBAL_CHECK, STOCKS_EXIT</t>
        </is>
      </c>
      <c r="E146" s="38" t="n"/>
      <c r="F146" s="30" t="n"/>
      <c r="G146" s="38">
        <f>IFERROR(VLOOKUP($A163&amp;"_"&amp;$B163,Results_Deltas!$A$2:$P$15000,5,FALSE),"")</f>
        <v/>
      </c>
      <c r="H146" s="38" t="inlineStr">
        <is>
          <t>Blanket (page end)</t>
        </is>
      </c>
      <c r="I146" s="30" t="n"/>
      <c r="J146" s="30" t="n"/>
      <c r="K146" s="30" t="n"/>
      <c r="L146" s="30" t="inlineStr">
        <is>
          <t>NO</t>
        </is>
      </c>
      <c r="M146" s="30" t="n">
        <v>-1.827414421254453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NEWBORN_LOSS_KILL_REQUIRE_VEL_AGAINST</t>
        </is>
      </c>
      <c r="B147" s="73" t="inlineStr">
        <is>
          <t>0.0</t>
        </is>
      </c>
      <c r="C147" s="38" t="n"/>
      <c r="D147" s="38" t="inlineStr">
        <is>
          <t>AUGMENT, EXIT, GLOBAL_CHECK, REDUCE, STOCKS_EXIT</t>
        </is>
      </c>
      <c r="E147" s="38" t="n"/>
      <c r="F147" s="30" t="n"/>
      <c r="G147" s="38">
        <f>IFERROR(VLOOKUP($A164&amp;"_"&amp;$B164,Results_Deltas!$A$2:$P$15000,5,FALSE),"")</f>
        <v/>
      </c>
      <c r="H147" s="38" t="inlineStr">
        <is>
          <t>Blanket (page end)</t>
        </is>
      </c>
      <c r="I147" s="30" t="n"/>
      <c r="J147" s="30" t="n"/>
      <c r="K147" s="30" t="n"/>
      <c r="L147" s="30" t="inlineStr">
        <is>
          <t>NO</t>
        </is>
      </c>
      <c r="M147" s="30" t="n">
        <v>-1.803397609475403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NEWBORN_LOSS_KILL_REQUIRE_VEL_AGAINST</t>
        </is>
      </c>
      <c r="B148" s="73" t="inlineStr">
        <is>
          <t>0.0_ALT</t>
        </is>
      </c>
      <c r="C148" s="38" t="n"/>
      <c r="D148" s="38" t="inlineStr">
        <is>
          <t>AUGMENT, EXIT, GLOBAL_CHECK, REDUCE, STOCKS_EXIT</t>
        </is>
      </c>
      <c r="E148" s="38" t="n"/>
      <c r="F148" s="30" t="n"/>
      <c r="G148" s="38">
        <f>IFERROR(VLOOKUP($A165&amp;"_"&amp;$B165,Results_Deltas!$A$2:$P$15000,5,FALSE),"")</f>
        <v/>
      </c>
      <c r="H148" s="38" t="inlineStr">
        <is>
          <t>Blanket (page end)</t>
        </is>
      </c>
      <c r="I148" s="30" t="n"/>
      <c r="J148" s="30" t="n"/>
      <c r="K148" s="30" t="n"/>
      <c r="L148" s="30" t="inlineStr">
        <is>
          <t>NO</t>
        </is>
      </c>
      <c r="M148" s="30" t="n">
        <v>-1.803397609475403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GOLDEN_RULE_BASE_USD</t>
        </is>
      </c>
      <c r="B149" s="73" t="inlineStr">
        <is>
          <t>0.0_ALT</t>
        </is>
      </c>
      <c r="C149" s="38" t="n"/>
      <c r="D149" s="38" t="inlineStr">
        <is>
          <t>GLOBAL_CHECK, STOCKS_EXIT</t>
        </is>
      </c>
      <c r="E149" s="38" t="n"/>
      <c r="F149" s="30" t="n"/>
      <c r="G149" s="38">
        <f>IFERROR(VLOOKUP($A166&amp;"_"&amp;$B166,Results_Deltas!$A$2:$P$15000,5,FALSE),"")</f>
        <v/>
      </c>
      <c r="H149" s="38" t="inlineStr">
        <is>
          <t>Blanket (page end)</t>
        </is>
      </c>
      <c r="I149" s="30" t="n"/>
      <c r="J149" s="30" t="n"/>
      <c r="K149" s="30" t="n"/>
      <c r="L149" s="30" t="inlineStr">
        <is>
          <t>NO</t>
        </is>
      </c>
      <c r="M149" s="30" t="n">
        <v>-1.727904029611425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EXECUTE_NOW_SINGLE_GATE_ENFORCE</t>
        </is>
      </c>
      <c r="B150" s="73" t="inlineStr">
        <is>
          <t>0.0</t>
        </is>
      </c>
      <c r="C150" s="38" t="n"/>
      <c r="D150" s="38" t="inlineStr">
        <is>
          <t>ENTRY, GLOBAL_CHECK, STOCKS_EXIT</t>
        </is>
      </c>
      <c r="E150" s="38" t="n"/>
      <c r="F150" s="30" t="n"/>
      <c r="G150" s="38">
        <f>IFERROR(VLOOKUP($A156&amp;"_"&amp;$B156,Results_Deltas!$A$2:$P$15000,5,FALSE),"")</f>
        <v/>
      </c>
      <c r="H150" s="38" t="inlineStr">
        <is>
          <t>Blanket (page end)</t>
        </is>
      </c>
      <c r="I150" s="30" t="n"/>
      <c r="J150" s="30" t="n"/>
      <c r="K150" s="30" t="n"/>
      <c r="L150" s="30" t="inlineStr">
        <is>
          <t>NO</t>
        </is>
      </c>
      <c r="M150" s="30" t="n">
        <v>-1.705859987325011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EXECUTE_NOW_SINGLE_GATE_ENFORCE</t>
        </is>
      </c>
      <c r="B151" s="73" t="inlineStr">
        <is>
          <t>0.0_ALT</t>
        </is>
      </c>
      <c r="C151" s="38" t="n"/>
      <c r="D151" s="38" t="inlineStr">
        <is>
          <t>ENTRY, GLOBAL_CHECK, STOCKS_EXIT</t>
        </is>
      </c>
      <c r="E151" s="38" t="n"/>
      <c r="F151" s="30" t="n"/>
      <c r="G151" s="38">
        <f>IFERROR(VLOOKUP($A157&amp;"_"&amp;$B157,Results_Deltas!$A$2:$P$15000,5,FALSE),"")</f>
        <v/>
      </c>
      <c r="H151" s="38" t="inlineStr">
        <is>
          <t>Blanket (page end)</t>
        </is>
      </c>
      <c r="I151" s="30" t="n"/>
      <c r="J151" s="30" t="n"/>
      <c r="K151" s="30" t="n"/>
      <c r="L151" s="30" t="inlineStr">
        <is>
          <t>NO</t>
        </is>
      </c>
      <c r="M151" s="30" t="n">
        <v>-1.705859987325011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GOLDEN_RULE_BASE_USD</t>
        </is>
      </c>
      <c r="B152" s="73" t="inlineStr">
        <is>
          <t>0.0</t>
        </is>
      </c>
      <c r="C152" s="38" t="n"/>
      <c r="D152" s="38" t="inlineStr">
        <is>
          <t>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-1.683598798082927</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9" t="inlineStr">
        <is>
          <t>NEWBORN_LOSS_KILL_GAIN_THRESHOLD_PCT</t>
        </is>
      </c>
      <c r="B153" s="73" t="inlineStr">
        <is>
          <t>0</t>
        </is>
      </c>
      <c r="C153" s="38" t="n"/>
      <c r="D153" s="38" t="inlineStr">
        <is>
          <t>AUGMENT, EXIT, GLOBAL_CHECK, REDUCE, STOCKS_EXIT</t>
        </is>
      </c>
      <c r="E153" s="38" t="n"/>
      <c r="F153" s="30" t="n"/>
      <c r="G153" s="38">
        <f>IFERROR(VLOOKUP($A170&amp;"_"&amp;$B170,Results_Deltas!$A$2:$P$15000,5,FALSE),"")</f>
        <v/>
      </c>
      <c r="H153" s="38" t="inlineStr">
        <is>
          <t>Blanket (page end)</t>
        </is>
      </c>
      <c r="I153" s="30" t="n"/>
      <c r="J153" s="30" t="n"/>
      <c r="K153" s="30" t="n"/>
      <c r="L153" s="30" t="inlineStr">
        <is>
          <t>YES</t>
        </is>
      </c>
      <c r="M153" s="30" t="n">
        <v>-1.653488689103175</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DELTA_REENTRY_FILTER_ENABLED</t>
        </is>
      </c>
      <c r="B154" s="73" t="inlineStr">
        <is>
          <t>False</t>
        </is>
      </c>
      <c r="C154" s="38" t="n"/>
      <c r="D154" s="38" t="inlineStr">
        <is>
          <t>ENTRY, GLOBAL_CHECK, STOCKS_EXIT</t>
        </is>
      </c>
      <c r="E154" s="38" t="n"/>
      <c r="F154" s="30" t="n"/>
      <c r="G154" s="38">
        <f>IFERROR(VLOOKUP($A160&amp;"_"&amp;$B160,Results_Deltas!$A$2:$P$15000,5,FALSE),"")</f>
        <v/>
      </c>
      <c r="H154" s="38" t="inlineStr">
        <is>
          <t>Blanket (page end)</t>
        </is>
      </c>
      <c r="I154" s="30" t="n"/>
      <c r="J154" s="30" t="n"/>
      <c r="K154" s="30" t="n"/>
      <c r="L154" s="30" t="inlineStr">
        <is>
          <t>YES</t>
        </is>
      </c>
      <c r="M154" s="30" t="n">
        <v>-1.650399163686474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HA_WICK_QUALITY_TF</t>
        </is>
      </c>
      <c r="B155" s="73" t="inlineStr">
        <is>
          <t>15m</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-1.186155267037468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COOLDOWN_LOCKS_FILTER_TF</t>
        </is>
      </c>
      <c r="B156" s="73" t="inlineStr">
        <is>
          <t>15m</t>
        </is>
      </c>
      <c r="C156" s="38" t="n"/>
      <c r="D156" s="38" t="inlineStr">
        <is>
          <t>GLOBAL_CHECK</t>
        </is>
      </c>
      <c r="E156" s="38" t="n"/>
      <c r="F156" s="30" t="n"/>
      <c r="G156" s="38">
        <f>IFERROR(VLOOKUP($A162&amp;"_"&amp;$B162,Results_Deltas!$A$2:$P$15000,5,FALSE),"")</f>
        <v/>
      </c>
      <c r="H156" s="38" t="inlineStr">
        <is>
          <t>Blanket (page end)</t>
        </is>
      </c>
      <c r="I156" s="30" t="n"/>
      <c r="J156" s="30" t="n"/>
      <c r="K156" s="30" t="n"/>
      <c r="L156" s="30" t="inlineStr">
        <is>
          <t>YES</t>
        </is>
      </c>
      <c r="M156" s="30" t="n">
        <v>-1.105426471209951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9" t="inlineStr">
        <is>
          <t>BAND_ARROW_ENABLED</t>
        </is>
      </c>
      <c r="B157" s="73"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-1.051153525838786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HA_WICK_QUALITY_ENABLED</t>
        </is>
      </c>
      <c r="B158" s="73" t="inlineStr">
        <is>
          <t>False</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YES</t>
        </is>
      </c>
      <c r="M158" s="30" t="n">
        <v>-1.041244566968674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HTF4_CONF</t>
        </is>
      </c>
      <c r="B159" s="73" t="inlineStr">
        <is>
          <t>False</t>
        </is>
      </c>
      <c r="C159" s="38" t="n"/>
      <c r="D159" s="38" t="inlineStr">
        <is>
          <t>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-1.021954816787709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HTF_DIRECTION_GATE_ENABLED</t>
        </is>
      </c>
      <c r="B160" s="73" t="inlineStr">
        <is>
          <t>False</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YES</t>
        </is>
      </c>
      <c r="M160" s="30" t="n">
        <v>-1.021954816787709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LEADERBOARD_FILTER</t>
        </is>
      </c>
      <c r="B161" s="73" t="inlineStr">
        <is>
          <t>False</t>
        </is>
      </c>
      <c r="C161" s="38" t="n"/>
      <c r="D161" s="38" t="inlineStr">
        <is>
          <t>AUGMENT, ENTRY, EXIT, GLOBAL_CHECK, REDUCE, STOCKS_EXIT</t>
        </is>
      </c>
      <c r="E161" s="38" t="n"/>
      <c r="F161" s="30" t="n"/>
      <c r="G161" s="38">
        <f>IFERROR(VLOOKUP($A178&amp;"_"&amp;$B178,Results_Deltas!$A$2:$P$15000,5,FALSE),"")</f>
        <v/>
      </c>
      <c r="H161" s="38" t="inlineStr">
        <is>
          <t>Blanket (page end)</t>
        </is>
      </c>
      <c r="I161" s="30" t="n"/>
      <c r="J161" s="30" t="n"/>
      <c r="K161" s="30" t="n"/>
      <c r="L161" s="30" t="inlineStr">
        <is>
          <t>NO</t>
        </is>
      </c>
      <c r="M161" s="30" t="n">
        <v>-1.021954816787709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LH_HL_FILTER_REQUIRE_BOTH</t>
        </is>
      </c>
      <c r="B162" s="73" t="inlineStr">
        <is>
          <t>False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-1.021954816787709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MARKET_QUALITY_SCORE_ENABLED</t>
        </is>
      </c>
      <c r="B163" s="73" t="inlineStr">
        <is>
          <t>False</t>
        </is>
      </c>
      <c r="C163" s="38" t="n"/>
      <c r="D163" s="38" t="inlineStr">
        <is>
          <t>ENTRY, 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-1.021954816787709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MTS_GATE_ENABLED</t>
        </is>
      </c>
      <c r="B164" s="73" t="inlineStr">
        <is>
          <t>False</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-1.021954816787709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OI_CONFIRM_ENABLED</t>
        </is>
      </c>
      <c r="B165" s="73" t="inlineStr">
        <is>
          <t>False</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-1.021954816787709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LH_HL_FILTER_ENABLED</t>
        </is>
      </c>
      <c r="B166" s="73" t="inlineStr">
        <is>
          <t>False</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-0.9776689548756633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MANDATORY_REENTRY_WT_FILTER_REQUIRE_FLIP</t>
        </is>
      </c>
      <c r="B167" s="73" t="inlineStr">
        <is>
          <t>False</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YES</t>
        </is>
      </c>
      <c r="M167" s="30" t="n">
        <v>-0.9189574469284734</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HTF_TREND_VETO_BYPASS_ENABLED</t>
        </is>
      </c>
      <c r="B168" s="73" t="inlineStr">
        <is>
          <t>False</t>
        </is>
      </c>
      <c r="C168" s="38" t="n"/>
      <c r="D168" s="38" t="inlineStr">
        <is>
          <t>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-0.8473971459897203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EMA_BLANKET_FILTER_ENABLED</t>
        </is>
      </c>
      <c r="B169" s="73" t="inlineStr">
        <is>
          <t>True</t>
        </is>
      </c>
      <c r="C169" s="38" t="n"/>
      <c r="D169" s="38" t="inlineStr">
        <is>
          <t>GLOBAL_CHECK</t>
        </is>
      </c>
      <c r="E169" s="38" t="n"/>
      <c r="F169" s="30" t="n"/>
      <c r="G169" s="38">
        <f>IFERROR(VLOOKUP($A175&amp;"_"&amp;$B175,Results_Deltas!$A$2:$P$15000,5,FALSE),"")</f>
        <v/>
      </c>
      <c r="H169" s="38" t="inlineStr">
        <is>
          <t>Blanket (page end)</t>
        </is>
      </c>
      <c r="I169" s="30" t="n"/>
      <c r="J169" s="30" t="n"/>
      <c r="K169" s="30" t="n"/>
      <c r="L169" s="30" t="inlineStr">
        <is>
          <t>YES</t>
        </is>
      </c>
      <c r="M169" s="30" t="n">
        <v>-0.7591256432047025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LIVE_VEC_EMERGENCY_BRAKE_ENABLED</t>
        </is>
      </c>
      <c r="B170" s="73" t="inlineStr">
        <is>
          <t>False</t>
        </is>
      </c>
      <c r="C170" s="38" t="n"/>
      <c r="D170" s="38" t="inlineStr">
        <is>
          <t>GLOBAL_CHECK, STOCKS_EXIT</t>
        </is>
      </c>
      <c r="E170" s="38" t="n"/>
      <c r="F170" s="30" t="n"/>
      <c r="G170" s="38">
        <f>IFERROR(VLOOKUP($A187&amp;"_"&amp;$B187,Results_Deltas!$A$2:$P$15000,5,FALSE),"")</f>
        <v/>
      </c>
      <c r="H170" s="38" t="inlineStr">
        <is>
          <t>Blanket (page end)</t>
        </is>
      </c>
      <c r="I170" s="30" t="n"/>
      <c r="J170" s="30" t="n"/>
      <c r="K170" s="30" t="n"/>
      <c r="L170" s="30" t="inlineStr">
        <is>
          <t>YES</t>
        </is>
      </c>
      <c r="M170" s="30" t="n">
        <v>-0.6135695401206485</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GR_FILTER_VEC_ENABLED</t>
        </is>
      </c>
      <c r="B171" s="73" t="inlineStr">
        <is>
          <t>False</t>
        </is>
      </c>
      <c r="C171" s="38" t="n"/>
      <c r="D171" s="38" t="inlineStr">
        <is>
          <t>GLOBAL_CHECK</t>
        </is>
      </c>
      <c r="E171" s="38" t="n"/>
      <c r="F171" s="30" t="n"/>
      <c r="G171" s="38">
        <f>IFERROR(VLOOKUP($A188&amp;"_"&amp;$B188,Results_Deltas!$A$2:$P$15000,5,FALSE),"")</f>
        <v/>
      </c>
      <c r="H171" s="38" t="inlineStr">
        <is>
          <t>Blanket (page end)</t>
        </is>
      </c>
      <c r="I171" s="30" t="n"/>
      <c r="J171" s="30" t="n"/>
      <c r="K171" s="30" t="n"/>
      <c r="L171" s="30" t="inlineStr">
        <is>
          <t>YES</t>
        </is>
      </c>
      <c r="M171" s="30" t="n">
        <v>-0.60950129218065</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s="0" t="inlineStr">
        <is>
          <t>BULL_HOLD_EXIT_DELAY_BARS</t>
        </is>
      </c>
      <c r="B262" s="0" t="inlineStr">
        <is>
          <t>0</t>
        </is>
      </c>
      <c r="C262" s="0" t="inlineStr">
        <is>
          <t>24</t>
        </is>
      </c>
    </row>
    <row r="263">
      <c r="A263" s="0" t="inlineStr">
        <is>
          <t>BULL_HOLD_EXIT_DELAY_BARS</t>
        </is>
      </c>
      <c r="B263" s="0" t="inlineStr">
        <is>
          <t>0</t>
        </is>
      </c>
      <c r="C263"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3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GUARANTEED_REENTRY_TIGHT_STOP_ENABLED</t>
        </is>
      </c>
      <c r="B3" s="72" t="inlineStr">
        <is>
          <t>False</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-6.311049087028879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4" t="n"/>
      <c r="ED3" s="34" t="n"/>
      <c r="EE3" s="34" t="n"/>
      <c r="EF3" s="34" t="n"/>
      <c r="EG3" s="34"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ez_manage.py:4779 top()</t>
        </is>
      </c>
      <c r="IL3" s="30" t="inlineStr">
        <is>
          <t>v12_quick_engine.py:1947 x3</t>
        </is>
      </c>
      <c r="IM3" s="30" t="n"/>
    </row>
    <row r="4" ht="10.5" customHeight="1" s="67">
      <c r="A4" s="30" t="inlineStr">
        <is>
          <t>REENTRY2_DC_BREAK_REQUIRE_WT_FILTER</t>
        </is>
      </c>
      <c r="B4" s="72" t="inlineStr">
        <is>
          <t>2.0</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-3.677369548848338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ez_manage.py:5282 top()</t>
        </is>
      </c>
      <c r="IL4" s="30" t="inlineStr">
        <is>
          <t>v12_quick_engine.py:2839 x5</t>
        </is>
      </c>
      <c r="IM4" s="30" t="n"/>
    </row>
    <row r="5" ht="10.5" customHeight="1" s="67">
      <c r="A5" s="30" t="inlineStr">
        <is>
          <t>REENTRY2_DC_BREAK_REQUIRE_K_FILTER</t>
        </is>
      </c>
      <c r="B5" s="72" t="inlineStr">
        <is>
          <t>2.0</t>
        </is>
      </c>
      <c r="C5" s="30" t="n"/>
      <c r="D5" s="30" t="n"/>
      <c r="E5" s="30" t="n"/>
      <c r="F5" s="30" t="n"/>
      <c r="G5" s="30">
        <f>IFERROR(VLOOKUP($A16&amp;"_"&amp;$B16,Results_Deltas!$A$2:$P$15000,5,FALSE),"")</f>
        <v/>
      </c>
      <c r="H5" s="30">
        <f>IFERROR(VLOOKUP($A16,Results_30d_Deltas!$A$2:$H$5000,7,FALSE)-E15,"")</f>
        <v/>
      </c>
      <c r="I5" s="30">
        <f>IFERROR(VLOOKUP($A16,Results_30d_Deltas!$A$2:$H$5000,6,FALSE),"")</f>
        <v/>
      </c>
      <c r="J5" s="30" t="n"/>
      <c r="K5" s="30" t="n"/>
      <c r="L5" s="30" t="inlineStr">
        <is>
          <t>NO</t>
        </is>
      </c>
      <c r="M5" s="33" t="n">
        <v>-3.476892048209669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ez_manage.py:5281 top()</t>
        </is>
      </c>
      <c r="IL5" s="30" t="inlineStr">
        <is>
          <t>v12_quick_engine.py:2838 x5</t>
        </is>
      </c>
      <c r="IM5" s="30" t="n"/>
    </row>
    <row r="6" ht="10.5" customHeight="1" s="67">
      <c r="A6" s="30" t="inlineStr">
        <is>
          <t>REENTRY2_DC_BREAK_REQUIRE_WT_FILTER</t>
        </is>
      </c>
      <c r="B6" s="72" t="inlineStr">
        <is>
          <t>0.5</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-3.018458098304149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ez_manage.py:5282 top()</t>
        </is>
      </c>
      <c r="IL6" s="30" t="inlineStr">
        <is>
          <t>v12_quick_engine.py:2839 x5</t>
        </is>
      </c>
      <c r="IM6" s="30" t="n"/>
    </row>
    <row r="7" ht="10.5" customHeight="1" s="67">
      <c r="A7" s="30" t="inlineStr">
        <is>
          <t>REENTRY2_DC_BREAK_ALLOW_15M</t>
        </is>
      </c>
      <c r="B7" s="72" t="inlineStr">
        <is>
          <t>0.5</t>
        </is>
      </c>
      <c r="C7" s="30" t="n"/>
      <c r="D7" s="30" t="n"/>
      <c r="E7" s="30" t="n"/>
      <c r="F7" s="30" t="n"/>
      <c r="G7" s="30">
        <f>IFERROR(VLOOKUP($A18&amp;"_"&amp;$B18,Results_Deltas!$A$2:$P$15000,5,FALSE),"")</f>
        <v/>
      </c>
      <c r="H7" s="30">
        <f>IFERROR(VLOOKUP($A18,Results_30d_Deltas!$A$2:$H$5000,7,FALSE)-E17,"")</f>
        <v/>
      </c>
      <c r="I7" s="30">
        <f>IFERROR(VLOOKUP($A18,Results_30d_Deltas!$A$2:$H$5000,6,FALSE),"")</f>
        <v/>
      </c>
      <c r="J7" s="30" t="n"/>
      <c r="K7" s="30" t="n"/>
      <c r="L7" s="30" t="inlineStr">
        <is>
          <t>YES</t>
        </is>
      </c>
      <c r="M7" s="33" t="n">
        <v>-2.95853274904671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ez_manage.py:5278 top()</t>
        </is>
      </c>
      <c r="IL7" s="30" t="inlineStr">
        <is>
          <t>v12_quick_engine.py:2835 x5</t>
        </is>
      </c>
      <c r="IM7" s="30" t="n"/>
    </row>
    <row r="8" ht="10.5" customHeight="1" s="67">
      <c r="A8" s="30" t="inlineStr">
        <is>
          <t>OBLIGATORY_REENTRY_SMA_FIELD</t>
        </is>
      </c>
      <c r="B8" s="72" t="inlineStr">
        <is>
          <t>0.5</t>
        </is>
      </c>
      <c r="C8" s="30" t="n"/>
      <c r="D8" s="30" t="n"/>
      <c r="E8" s="30" t="n"/>
      <c r="F8" s="30" t="n"/>
      <c r="G8" s="30">
        <f>IFERROR(VLOOKUP($A19&amp;"_"&amp;$B19,Results_Deltas!$A$2:$P$15000,5,FALSE),"")</f>
        <v/>
      </c>
      <c r="H8" s="30">
        <f>IFERROR(VLOOKUP($A19,Results_30d_Deltas!$A$2:$H$5000,7,FALSE)-E18,"")</f>
        <v/>
      </c>
      <c r="I8" s="30">
        <f>IFERROR(VLOOKUP($A19,Results_30d_Deltas!$A$2:$H$5000,6,FALSE),"")</f>
        <v/>
      </c>
      <c r="J8" s="30" t="n"/>
      <c r="K8" s="30" t="n"/>
      <c r="L8" s="30" t="inlineStr">
        <is>
          <t>NO</t>
        </is>
      </c>
      <c r="M8" s="33" t="n">
        <v>-2.95823259207564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ez_manage.py:5121 top()</t>
        </is>
      </c>
      <c r="IL8" s="30" t="inlineStr">
        <is>
          <t>v12_quick_engine.py:2512 x2</t>
        </is>
      </c>
      <c r="IM8" s="30" t="n"/>
    </row>
    <row r="9" ht="10.5" customHeight="1" s="67">
      <c r="A9" s="30" t="inlineStr">
        <is>
          <t>REENTRY2_DC_BREAK_ALLOW_15M</t>
        </is>
      </c>
      <c r="B9" s="72" t="inlineStr">
        <is>
          <t>2.0</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-2.911814431158078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ez_manage.py:5278 top()</t>
        </is>
      </c>
      <c r="IL9" s="30" t="inlineStr">
        <is>
          <t>v12_quick_engine.py:2835 x5</t>
        </is>
      </c>
      <c r="IM9" s="30" t="n"/>
    </row>
    <row r="10" ht="10.5" customHeight="1" s="67">
      <c r="A10" s="31" t="inlineStr">
        <is>
          <t>REENTRY2_DIR_FAV_ENABLED</t>
        </is>
      </c>
      <c r="B10" s="72" t="inlineStr">
        <is>
          <t>True</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-2.880368178097322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ez_manage.py:5283 top()</t>
        </is>
      </c>
      <c r="IL10" s="30" t="inlineStr">
        <is>
          <t>v12_quick_engine.py:2840 x5</t>
        </is>
      </c>
      <c r="IM10" s="30" t="n"/>
    </row>
    <row r="11" ht="10.5" customHeight="1" s="67">
      <c r="A11" s="30" t="inlineStr">
        <is>
          <t>REENTRY2_DC_BREAK_REQUIRE_WT_FILTER</t>
        </is>
      </c>
      <c r="B11" s="72" t="inlineStr">
        <is>
          <t>1.0</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-2.861801807846758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ez_manage.py:5282 top()</t>
        </is>
      </c>
      <c r="IL11" s="30" t="inlineStr">
        <is>
          <t>v12_quick_engine.py:2839 x5</t>
        </is>
      </c>
      <c r="IM11" s="30" t="n"/>
    </row>
    <row r="12" ht="10.5" customHeight="1" s="67">
      <c r="A12" s="30" t="inlineStr">
        <is>
          <t>REENTRY2_DC_BREAK_ALLOW_15M</t>
        </is>
      </c>
      <c r="B12" s="72" t="inlineStr">
        <is>
          <t>1.0</t>
        </is>
      </c>
      <c r="C12" s="30" t="n"/>
      <c r="D12" s="30" t="n"/>
      <c r="E12" s="30" t="n"/>
      <c r="F12" s="30" t="n"/>
      <c r="G12" s="30">
        <f>IFERROR(VLOOKUP($A23&amp;"_"&amp;$B23,Results_Deltas!$A$2:$P$15000,5,FALSE),"")</f>
        <v/>
      </c>
      <c r="H12" s="30">
        <f>IFERROR(VLOOKUP($A23,Results_30d_Deltas!$A$2:$H$5000,7,FALSE)-E22,"")</f>
        <v/>
      </c>
      <c r="I12" s="30">
        <f>IFERROR(VLOOKUP($A23,Results_30d_Deltas!$A$2:$H$5000,6,FALSE),"")</f>
        <v/>
      </c>
      <c r="J12" s="30" t="n"/>
      <c r="K12" s="30" t="n"/>
      <c r="L12" s="30" t="inlineStr">
        <is>
          <t>NO</t>
        </is>
      </c>
      <c r="M12" s="33" t="n">
        <v>-2.813423065065551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ez_manage.py:5278 top()</t>
        </is>
      </c>
      <c r="IL12" s="30" t="inlineStr">
        <is>
          <t>v12_quick_engine.py:2835 x5</t>
        </is>
      </c>
      <c r="IM12" s="30" t="n"/>
    </row>
    <row r="13" ht="10.5" customHeight="1" s="67">
      <c r="A13" s="30" t="inlineStr">
        <is>
          <t>REENTRY_B16_SMA200_PROX_PCT</t>
        </is>
      </c>
      <c r="B13" s="72" t="inlineStr">
        <is>
          <t>1.0</t>
        </is>
      </c>
      <c r="C13" s="30" t="n"/>
      <c r="D13" s="30" t="n"/>
      <c r="E13" s="30" t="n"/>
      <c r="F13" s="30" t="n"/>
      <c r="G13" s="30">
        <f>IFERROR(VLOOKUP($A24&amp;"_"&amp;$B24,Results_Deltas!$A$2:$P$15000,5,FALSE),"")</f>
        <v/>
      </c>
      <c r="H13" s="30">
        <f>IFERROR(VLOOKUP($A24,Results_30d_Deltas!$A$2:$H$5000,7,FALSE)-E23,"")</f>
        <v/>
      </c>
      <c r="I13" s="30">
        <f>IFERROR(VLOOKUP($A24,Results_30d_Deltas!$A$2:$H$5000,6,FALSE),"")</f>
        <v/>
      </c>
      <c r="J13" s="30" t="n"/>
      <c r="K13" s="30" t="n"/>
      <c r="L13" s="30" t="inlineStr">
        <is>
          <t>NO</t>
        </is>
      </c>
      <c r="M13" s="33" t="n">
        <v>-2.785135830830409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ez_manage.py:5299 top()</t>
        </is>
      </c>
      <c r="IL13" s="30" t="inlineStr">
        <is>
          <t>v12_quick_engine.py:2860 x4</t>
        </is>
      </c>
      <c r="IM13" s="30" t="n"/>
    </row>
    <row r="14" ht="10.5" customHeight="1" s="67">
      <c r="A14" s="30" t="inlineStr">
        <is>
          <t>REENTRY2_DC_BREAK_FILTER_TF</t>
        </is>
      </c>
      <c r="B14" s="72" t="inlineStr">
        <is>
          <t>D</t>
        </is>
      </c>
      <c r="C14" s="30" t="n"/>
      <c r="D14" s="30" t="n"/>
      <c r="E14" s="30" t="n"/>
      <c r="F14" s="30" t="n"/>
      <c r="G14" s="30">
        <f>IFERROR(VLOOKUP($A25&amp;"_"&amp;$B25,Results_Deltas!$A$2:$P$15000,5,FALSE),"")</f>
        <v/>
      </c>
      <c r="H14" s="30">
        <f>IFERROR(VLOOKUP($A25,Results_30d_Deltas!$A$2:$H$5000,7,FALSE)-E24,"")</f>
        <v/>
      </c>
      <c r="I14" s="30">
        <f>IFERROR(VLOOKUP($A25,Results_30d_Deltas!$A$2:$H$5000,6,FALSE),"")</f>
        <v/>
      </c>
      <c r="J14" s="30" t="n"/>
      <c r="K14" s="30" t="n"/>
      <c r="L14" s="30" t="inlineStr">
        <is>
          <t>NO</t>
        </is>
      </c>
      <c r="M14" s="33" t="n">
        <v>-2.7750503756464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4" t="n"/>
      <c r="CF14" s="34" t="n"/>
      <c r="CG14" s="34" t="n"/>
      <c r="CH14" s="34" t="n"/>
      <c r="CI14" s="34" t="n"/>
      <c r="CJ14" s="34" t="n"/>
      <c r="CK14" s="34" t="n"/>
      <c r="CL14" s="34" t="n"/>
      <c r="CM14" s="34" t="n"/>
      <c r="CN14" s="34"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4" t="n"/>
      <c r="ES14" s="34" t="n"/>
      <c r="ET14" s="34" t="n"/>
      <c r="EU14" s="34" t="n"/>
      <c r="EV14" s="34" t="n"/>
      <c r="EW14" s="33" t="n"/>
      <c r="EX14" s="33" t="n"/>
      <c r="EY14" s="33" t="n"/>
      <c r="EZ14" s="33" t="n"/>
      <c r="FA14" s="33" t="n"/>
      <c r="FB14" s="33" t="n"/>
      <c r="FC14" s="33" t="n"/>
      <c r="FD14" s="33" t="n"/>
      <c r="FE14" s="33" t="n"/>
      <c r="FF14" s="33" t="n"/>
      <c r="FG14" s="34" t="n"/>
      <c r="FH14" s="34"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ez_manage.py:5280 top()</t>
        </is>
      </c>
      <c r="IL14" s="30" t="inlineStr">
        <is>
          <t>v12_quick_engine.py:2837 x5</t>
        </is>
      </c>
      <c r="IM14" s="30" t="n"/>
    </row>
    <row r="15" ht="10.5" customHeight="1" s="67">
      <c r="A15" s="30" t="inlineStr">
        <is>
          <t>REENTRY_POST_CONSOL_TFS_REQUIRED</t>
        </is>
      </c>
      <c r="B15" s="72" t="inlineStr">
        <is>
          <t>1.0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YES</t>
        </is>
      </c>
      <c r="M15" s="33" t="n">
        <v>-2.745288571381849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ez_manage.py:5320 top()</t>
        </is>
      </c>
      <c r="IL15" s="30" t="inlineStr">
        <is>
          <t>v12_quick_engine.py:2899 x3</t>
        </is>
      </c>
      <c r="IM15" s="30" t="n"/>
    </row>
    <row r="16" ht="10.5" customHeight="1" s="67">
      <c r="A16" s="30" t="inlineStr">
        <is>
          <t>REENTRY_POST_CONSOL_ATR_THRESHOLD</t>
        </is>
      </c>
      <c r="B16" s="72" t="inlineStr">
        <is>
          <t>1.0</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-2.694686652985272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ez_manage.py:5318 top()</t>
        </is>
      </c>
      <c r="IL16" s="30" t="inlineStr">
        <is>
          <t>v12_quick_engine.py:2896 x3</t>
        </is>
      </c>
      <c r="IM16" s="30" t="n"/>
    </row>
    <row r="17" ht="10.5" customHeight="1" s="67">
      <c r="A17" s="30" t="inlineStr">
        <is>
          <t>REENTRY_TIER2_MAX_MINUTES</t>
        </is>
      </c>
      <c r="B17" s="72" t="inlineStr">
        <is>
          <t>2.0</t>
        </is>
      </c>
      <c r="C17" s="30" t="n"/>
      <c r="D17" s="30" t="n"/>
      <c r="E17" s="30" t="n"/>
      <c r="F17" s="30" t="n"/>
      <c r="G17" s="30">
        <f>IFERROR(VLOOKUP($A28&amp;"_"&amp;$B28,Results_Deltas!$A$2:$P$15000,5,FALSE),"")</f>
        <v/>
      </c>
      <c r="H17" s="30">
        <f>IFERROR(VLOOKUP($A28,Results_30d_Deltas!$A$2:$H$5000,7,FALSE)-E27,"")</f>
        <v/>
      </c>
      <c r="I17" s="30">
        <f>IFERROR(VLOOKUP($A28,Results_30d_Deltas!$A$2:$H$5000,6,FALSE),"")</f>
        <v/>
      </c>
      <c r="J17" s="30" t="n"/>
      <c r="K17" s="30" t="n"/>
      <c r="L17" s="30" t="inlineStr">
        <is>
          <t>NO</t>
        </is>
      </c>
      <c r="M17" s="33" t="n">
        <v>-2.680250264118106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ez_manage.py:3879 top()</t>
        </is>
      </c>
      <c r="IL17" s="30" t="inlineStr">
        <is>
          <t>v12_quick_engine.py:2914 x10</t>
        </is>
      </c>
      <c r="IM17" s="30" t="n"/>
    </row>
    <row r="18" ht="10.5" customHeight="1" s="67">
      <c r="A18" s="30" t="inlineStr">
        <is>
          <t>REENTRY2_DC_BREAK_REQUIRE_K_FILTER</t>
        </is>
      </c>
      <c r="B18" s="72" t="inlineStr">
        <is>
          <t>0.5</t>
        </is>
      </c>
      <c r="C18" s="30" t="n"/>
      <c r="D18" s="30" t="n"/>
      <c r="E18" s="30" t="n"/>
      <c r="F18" s="30" t="n"/>
      <c r="G18" s="30">
        <f>IFERROR(VLOOKUP($A29&amp;"_"&amp;$B29,Results_Deltas!$A$2:$P$15000,5,FALSE),"")</f>
        <v/>
      </c>
      <c r="H18" s="30">
        <f>IFERROR(VLOOKUP($A29,Results_30d_Deltas!$A$2:$H$5000,7,FALSE)-E28,"")</f>
        <v/>
      </c>
      <c r="I18" s="30">
        <f>IFERROR(VLOOKUP($A29,Results_30d_Deltas!$A$2:$H$5000,6,FALSE),"")</f>
        <v/>
      </c>
      <c r="J18" s="30" t="n"/>
      <c r="K18" s="30" t="n"/>
      <c r="L18" s="30" t="inlineStr">
        <is>
          <t>NO</t>
        </is>
      </c>
      <c r="M18" s="33" t="n">
        <v>-2.653472587424808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4" t="n"/>
      <c r="CF18" s="34" t="n"/>
      <c r="CG18" s="34" t="n"/>
      <c r="CH18" s="34" t="n"/>
      <c r="CI18" s="34" t="n"/>
      <c r="CJ18" s="34" t="n"/>
      <c r="CK18" s="34" t="n"/>
      <c r="CL18" s="34" t="n"/>
      <c r="CM18" s="34" t="n"/>
      <c r="CN18" s="34"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4" t="n"/>
      <c r="FH18" s="34"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ez_manage.py:5281 top()</t>
        </is>
      </c>
      <c r="IL18" s="30" t="inlineStr">
        <is>
          <t>v12_quick_engine.py:2838 x5</t>
        </is>
      </c>
      <c r="IM18" s="30" t="n"/>
    </row>
    <row r="19" ht="10.5" customHeight="1" s="67">
      <c r="A19" s="30" t="inlineStr">
        <is>
          <t>REENTRY2_DC_BREAK_FILTER_TF</t>
        </is>
      </c>
      <c r="B19" s="72" t="inlineStr">
        <is>
          <t>4h</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-2.650103557481585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4" t="n"/>
      <c r="CF19" s="34" t="n"/>
      <c r="CG19" s="34" t="n"/>
      <c r="CH19" s="34" t="n"/>
      <c r="CI19" s="34" t="n"/>
      <c r="CJ19" s="34" t="n"/>
      <c r="CK19" s="34" t="n"/>
      <c r="CL19" s="34" t="n"/>
      <c r="CM19" s="34" t="n"/>
      <c r="CN19" s="34"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4" t="n"/>
      <c r="FH19" s="34"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ez_manage.py:5280 top()</t>
        </is>
      </c>
      <c r="IL19" s="30" t="inlineStr">
        <is>
          <t>v12_quick_engine.py:2837 x5</t>
        </is>
      </c>
      <c r="IM19" s="30" t="n"/>
    </row>
    <row r="20" ht="10.5" customHeight="1" s="67">
      <c r="A20" s="30" t="inlineStr">
        <is>
          <t>REENTRY_TIER2_MAX_MINUTES</t>
        </is>
      </c>
      <c r="B20" s="72" t="inlineStr">
        <is>
          <t>1.0</t>
        </is>
      </c>
      <c r="C20" s="30" t="n"/>
      <c r="D20" s="30" t="n"/>
      <c r="E20" s="30" t="n"/>
      <c r="F20" s="30" t="n"/>
      <c r="G20" s="30">
        <f>IFERROR(VLOOKUP($A31&amp;"_"&amp;$B31,Results_Deltas!$A$2:$P$15000,5,FALSE),"")</f>
        <v/>
      </c>
      <c r="H20" s="30">
        <f>IFERROR(VLOOKUP($A31,Results_30d_Deltas!$A$2:$H$5000,7,FALSE)-E30,"")</f>
        <v/>
      </c>
      <c r="I20" s="30">
        <f>IFERROR(VLOOKUP($A31,Results_30d_Deltas!$A$2:$H$5000,6,FALSE),"")</f>
        <v/>
      </c>
      <c r="J20" s="30" t="n"/>
      <c r="K20" s="30" t="n"/>
      <c r="L20" s="30" t="inlineStr">
        <is>
          <t>NO</t>
        </is>
      </c>
      <c r="M20" s="33" t="n">
        <v>-2.649451183926857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ez_manage.py:3879 top()</t>
        </is>
      </c>
      <c r="IL20" s="30" t="inlineStr">
        <is>
          <t>v12_quick_engine.py:2914 x10</t>
        </is>
      </c>
      <c r="IM20" s="30" t="n"/>
    </row>
    <row r="21" ht="10.5" customHeight="1" s="67">
      <c r="A21" s="30" t="inlineStr">
        <is>
          <t>OBLIGATORY_REENTRY_SCORE_TIER3</t>
        </is>
      </c>
      <c r="B21" s="72" t="inlineStr">
        <is>
          <t>0.5</t>
        </is>
      </c>
      <c r="C21" s="30" t="n"/>
      <c r="D21" s="30" t="n"/>
      <c r="E21" s="30" t="n"/>
      <c r="F21" s="30" t="n"/>
      <c r="G21" s="30">
        <f>IFERROR(VLOOKUP($A32&amp;"_"&amp;$B32,Results_Deltas!$A$2:$P$15000,5,FALSE),"")</f>
        <v/>
      </c>
      <c r="H21" s="30">
        <f>IFERROR(VLOOKUP($A32,Results_30d_Deltas!$A$2:$H$5000,7,FALSE)-E31,"")</f>
        <v/>
      </c>
      <c r="I21" s="30">
        <f>IFERROR(VLOOKUP($A32,Results_30d_Deltas!$A$2:$H$5000,6,FALSE),"")</f>
        <v/>
      </c>
      <c r="J21" s="30" t="n"/>
      <c r="K21" s="30" t="n"/>
      <c r="L21" s="30" t="inlineStr">
        <is>
          <t>NO</t>
        </is>
      </c>
      <c r="M21" s="33" t="n">
        <v>-2.640792717152348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ez_manage.py:5115 top()</t>
        </is>
      </c>
      <c r="IL21" s="30" t="inlineStr">
        <is>
          <t>v12_quick_engine.py:2506 x4</t>
        </is>
      </c>
      <c r="IM21" s="30" t="n"/>
    </row>
    <row r="22" ht="10.5" customHeight="1" s="67">
      <c r="A22" s="30" t="inlineStr">
        <is>
          <t>REENTRY_POST_CONSOL_MULT</t>
        </is>
      </c>
      <c r="B22" s="72" t="inlineStr">
        <is>
          <t>0.5</t>
        </is>
      </c>
      <c r="C22" s="30" t="n"/>
      <c r="D22" s="30" t="n"/>
      <c r="E22" s="30" t="n"/>
      <c r="F22" s="30" t="n"/>
      <c r="G22" s="30">
        <f>IFERROR(VLOOKUP($A33&amp;"_"&amp;$B33,Results_Deltas!$A$2:$P$15000,5,FALSE),"")</f>
        <v/>
      </c>
      <c r="H22" s="30">
        <f>IFERROR(VLOOKUP($A33,Results_30d_Deltas!$A$2:$H$5000,7,FALSE)-E32,"")</f>
        <v/>
      </c>
      <c r="I22" s="30">
        <f>IFERROR(VLOOKUP($A33,Results_30d_Deltas!$A$2:$H$5000,6,FALSE),"")</f>
        <v/>
      </c>
      <c r="J22" s="30" t="n"/>
      <c r="K22" s="30" t="n"/>
      <c r="L22" s="30" t="inlineStr">
        <is>
          <t>NO</t>
        </is>
      </c>
      <c r="M22" s="33" t="n">
        <v>-2.639747447171491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ez_manage.py:5319 top()</t>
        </is>
      </c>
      <c r="IL22" s="30" t="inlineStr">
        <is>
          <t>v12_quick_engine.py:2898 x3</t>
        </is>
      </c>
      <c r="IM22" s="30" t="n"/>
    </row>
    <row r="23" ht="10.5" customHeight="1" s="67">
      <c r="A23" s="30" t="inlineStr">
        <is>
          <t>LEGACY_REENTRY_PSR_K_DC_CROSSOVER</t>
        </is>
      </c>
      <c r="B23" s="72" t="inlineStr">
        <is>
          <t>2.0</t>
        </is>
      </c>
      <c r="C23" s="30" t="n"/>
      <c r="D23" s="30" t="n"/>
      <c r="E23" s="30" t="n"/>
      <c r="F23" s="30" t="n"/>
      <c r="G23" s="30">
        <f>IFERROR(VLOOKUP($A34&amp;"_"&amp;$B34,Results_Deltas!$A$2:$P$15000,5,FALSE),"")</f>
        <v/>
      </c>
      <c r="H23" s="30">
        <f>IFERROR(VLOOKUP($A34,Results_30d_Deltas!$A$2:$H$5000,7,FALSE)-E33,"")</f>
        <v/>
      </c>
      <c r="I23" s="30">
        <f>IFERROR(VLOOKUP($A34,Results_30d_Deltas!$A$2:$H$5000,6,FALSE),"")</f>
        <v/>
      </c>
      <c r="J23" s="30" t="n"/>
      <c r="K23" s="30" t="n"/>
      <c r="L23" s="30" t="inlineStr">
        <is>
          <t>NO</t>
        </is>
      </c>
      <c r="M23" s="33" t="n">
        <v>-2.61877665938825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ez_manage.py:3424 top()</t>
        </is>
      </c>
      <c r="IL23" s="30" t="inlineStr">
        <is>
          <t>v12_quick_engine.py:2125 x5</t>
        </is>
      </c>
      <c r="IM23" s="30" t="n"/>
    </row>
    <row r="24" ht="10.5" customHeight="1" s="67">
      <c r="A24" s="30" t="inlineStr">
        <is>
          <t>OBLIGATORY_REENTRY_K15_HIGH_BLOCK</t>
        </is>
      </c>
      <c r="B24" s="72" t="inlineStr">
        <is>
          <t>1.0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-2.613213247967202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ez_manage.py:5110 top()</t>
        </is>
      </c>
      <c r="IL24" s="30" t="inlineStr">
        <is>
          <t>v12_quick_engine.py:2501 x4</t>
        </is>
      </c>
      <c r="IM24" s="30" t="n"/>
    </row>
    <row r="25" ht="10.5" customHeight="1" s="67">
      <c r="A25" s="30" t="inlineStr">
        <is>
          <t>REENTRY2_DC_BREAK_FILTER_TF</t>
        </is>
      </c>
      <c r="B25" s="72" t="inlineStr">
        <is>
          <t>OFF</t>
        </is>
      </c>
      <c r="C25" s="30" t="n"/>
      <c r="D25" s="30" t="n"/>
      <c r="E25" s="30" t="n"/>
      <c r="F25" s="30" t="n"/>
      <c r="G25" s="30">
        <f>IFERROR(VLOOKUP($A36&amp;"_"&amp;$B36,Results_Deltas!$A$2:$P$15000,5,FALSE),"")</f>
        <v/>
      </c>
      <c r="H25" s="30">
        <f>IFERROR(VLOOKUP($A36,Results_30d_Deltas!$A$2:$H$5000,7,FALSE)-E35,"")</f>
        <v/>
      </c>
      <c r="I25" s="30">
        <f>IFERROR(VLOOKUP($A36,Results_30d_Deltas!$A$2:$H$5000,6,FALSE),"")</f>
        <v/>
      </c>
      <c r="J25" s="30" t="n"/>
      <c r="K25" s="30" t="n"/>
      <c r="L25" s="30" t="inlineStr">
        <is>
          <t>NO</t>
        </is>
      </c>
      <c r="M25" s="33" t="n">
        <v>-2.608268732950282</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4" t="n"/>
      <c r="CF25" s="34" t="n"/>
      <c r="CG25" s="34" t="n"/>
      <c r="CH25" s="34" t="n"/>
      <c r="CI25" s="34" t="n"/>
      <c r="CJ25" s="34" t="n"/>
      <c r="CK25" s="34" t="n"/>
      <c r="CL25" s="34" t="n"/>
      <c r="CM25" s="34" t="n"/>
      <c r="CN25" s="34"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4" t="n"/>
      <c r="ES25" s="34" t="n"/>
      <c r="ET25" s="34" t="n"/>
      <c r="EU25" s="34" t="n"/>
      <c r="EV25" s="34" t="n"/>
      <c r="EW25" s="33" t="n"/>
      <c r="EX25" s="33" t="n"/>
      <c r="EY25" s="33" t="n"/>
      <c r="EZ25" s="33" t="n"/>
      <c r="FA25" s="33" t="n"/>
      <c r="FB25" s="33" t="n"/>
      <c r="FC25" s="33" t="n"/>
      <c r="FD25" s="33" t="n"/>
      <c r="FE25" s="33" t="n"/>
      <c r="FF25" s="33" t="n"/>
      <c r="FG25" s="34" t="n"/>
      <c r="FH25" s="34"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ez_manage.py:5280 top()</t>
        </is>
      </c>
      <c r="IL25" s="30" t="inlineStr">
        <is>
          <t>v12_quick_engine.py:2837 x5</t>
        </is>
      </c>
      <c r="IM25" s="30" t="n"/>
    </row>
    <row r="26" ht="10.5" customHeight="1" s="67">
      <c r="A26" s="30" t="inlineStr">
        <is>
          <t>REENTRY_POST_CONSOL_ATR_THRESHOLD</t>
        </is>
      </c>
      <c r="B26" s="72" t="inlineStr">
        <is>
          <t>2.0</t>
        </is>
      </c>
      <c r="C26" s="30" t="n"/>
      <c r="D26" s="30" t="n"/>
      <c r="E26" s="30" t="n"/>
      <c r="F26" s="30" t="n"/>
      <c r="G26" s="30">
        <f>IFERROR(VLOOKUP($A37&amp;"_"&amp;$B37,Results_Deltas!$A$2:$P$15000,5,FALSE),"")</f>
        <v/>
      </c>
      <c r="H26" s="30">
        <f>IFERROR(VLOOKUP($A37,Results_30d_Deltas!$A$2:$H$5000,7,FALSE)-E36,"")</f>
        <v/>
      </c>
      <c r="I26" s="30">
        <f>IFERROR(VLOOKUP($A37,Results_30d_Deltas!$A$2:$H$5000,6,FALSE),"")</f>
        <v/>
      </c>
      <c r="J26" s="30" t="n"/>
      <c r="K26" s="30" t="n"/>
      <c r="L26" s="30" t="inlineStr">
        <is>
          <t>NO</t>
        </is>
      </c>
      <c r="M26" s="33" t="n">
        <v>-2.605119542139156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ez_manage.py:5318 top()</t>
        </is>
      </c>
      <c r="IL26" s="30" t="inlineStr">
        <is>
          <t>v12_quick_engine.py:2896 x3</t>
        </is>
      </c>
      <c r="IM26" s="30" t="n"/>
    </row>
    <row r="27" ht="10.5" customHeight="1" s="67">
      <c r="A27" s="30" t="inlineStr">
        <is>
          <t>OBLIGATORY_REENTRY_K15_HIGH_BLOCK</t>
        </is>
      </c>
      <c r="B27" s="72" t="inlineStr">
        <is>
          <t>0.5</t>
        </is>
      </c>
      <c r="C27" s="30" t="n"/>
      <c r="D27" s="30" t="n"/>
      <c r="E27" s="30" t="n"/>
      <c r="F27" s="30" t="n"/>
      <c r="G27" s="30">
        <f>IFERROR(VLOOKUP($A38&amp;"_"&amp;$B38,Results_Deltas!$A$2:$P$15000,5,FALSE),"")</f>
        <v/>
      </c>
      <c r="H27" s="30">
        <f>IFERROR(VLOOKUP($A38,Results_30d_Deltas!$A$2:$H$5000,7,FALSE)-E37,"")</f>
        <v/>
      </c>
      <c r="I27" s="30">
        <f>IFERROR(VLOOKUP($A38,Results_30d_Deltas!$A$2:$H$5000,6,FALSE),"")</f>
        <v/>
      </c>
      <c r="J27" s="30" t="n"/>
      <c r="K27" s="30" t="n"/>
      <c r="L27" s="30" t="inlineStr">
        <is>
          <t>NO</t>
        </is>
      </c>
      <c r="M27" s="33" t="n">
        <v>-2.603612001598794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ez_manage.py:5110 top()</t>
        </is>
      </c>
      <c r="IL27" s="30" t="inlineStr">
        <is>
          <t>v12_quick_engine.py:2501 x4</t>
        </is>
      </c>
      <c r="IM27" s="30" t="n"/>
    </row>
    <row r="28" ht="10.5" customHeight="1" s="67">
      <c r="A28" s="30" t="inlineStr">
        <is>
          <t>OBLIGATORY_REENTRY_SHORT_K15_LOW_BLOCK</t>
        </is>
      </c>
      <c r="B28" s="72" t="inlineStr">
        <is>
          <t>1.0</t>
        </is>
      </c>
      <c r="C28" s="30" t="n"/>
      <c r="D28" s="30" t="n"/>
      <c r="E28" s="30" t="n"/>
      <c r="F28" s="30" t="n"/>
      <c r="G28" s="30">
        <f>IFERROR(VLOOKUP($A39&amp;"_"&amp;$B39,Results_Deltas!$A$2:$P$15000,5,FALSE),"")</f>
        <v/>
      </c>
      <c r="H28" s="30">
        <f>IFERROR(VLOOKUP($A39,Results_30d_Deltas!$A$2:$H$5000,7,FALSE)-E38,"")</f>
        <v/>
      </c>
      <c r="I28" s="30">
        <f>IFERROR(VLOOKUP($A39,Results_30d_Deltas!$A$2:$H$5000,6,FALSE),"")</f>
        <v/>
      </c>
      <c r="J28" s="30" t="n"/>
      <c r="K28" s="30" t="n"/>
      <c r="L28" s="30" t="inlineStr">
        <is>
          <t>NO</t>
        </is>
      </c>
      <c r="M28" s="33" t="n">
        <v>-2.586649257136889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ez_manage.py:5117 top()</t>
        </is>
      </c>
      <c r="IL28" s="30" t="inlineStr">
        <is>
          <t>v12_quick_engine.py:2508 x4</t>
        </is>
      </c>
      <c r="IM28" s="30" t="n"/>
    </row>
    <row r="29" ht="10.5" customHeight="1" s="67">
      <c r="A29" s="30" t="inlineStr">
        <is>
          <t>MANDATORY_REENTRY_REQUIRE_K_NOT_EXTREME</t>
        </is>
      </c>
      <c r="B29" s="72" t="inlineStr">
        <is>
          <t>2.0</t>
        </is>
      </c>
      <c r="C29" s="30" t="n"/>
      <c r="D29" s="30" t="n"/>
      <c r="E29" s="30" t="n"/>
      <c r="F29" s="30" t="n"/>
      <c r="G29" s="30">
        <f>IFERROR(VLOOKUP($A40&amp;"_"&amp;$B40,Results_Deltas!$A$2:$P$15000,5,FALSE),"")</f>
        <v/>
      </c>
      <c r="H29" s="30">
        <f>IFERROR(VLOOKUP($A40,Results_30d_Deltas!$A$2:$H$5000,7,FALSE)-E39,"")</f>
        <v/>
      </c>
      <c r="I29" s="30">
        <f>IFERROR(VLOOKUP($A40,Results_30d_Deltas!$A$2:$H$5000,6,FALSE),"")</f>
        <v/>
      </c>
      <c r="J29" s="30" t="n"/>
      <c r="K29" s="30" t="n"/>
      <c r="L29" s="30" t="inlineStr">
        <is>
          <t>NO</t>
        </is>
      </c>
      <c r="M29" s="33" t="n">
        <v>-2.585421415815462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ez_manage.py:4964 top()</t>
        </is>
      </c>
      <c r="IL29" s="30" t="inlineStr">
        <is>
          <t>v12_quick_engine.py:2250 x2</t>
        </is>
      </c>
      <c r="IM29" s="30" t="n"/>
    </row>
    <row r="30" ht="10.5" customHeight="1" s="67">
      <c r="A30" s="30" t="inlineStr">
        <is>
          <t>GUARANTEED_REENTRY_K_HIGH_BLOCK</t>
        </is>
      </c>
      <c r="B30" s="72" t="inlineStr">
        <is>
          <t>100.0</t>
        </is>
      </c>
      <c r="C30" s="30" t="n"/>
      <c r="D30" s="30" t="n"/>
      <c r="E30" s="30" t="n"/>
      <c r="F30" s="30" t="n"/>
      <c r="G30" s="30">
        <f>IFERROR(VLOOKUP($A41&amp;"_"&amp;$B41,Results_Deltas!$A$2:$P$15000,5,FALSE),"")</f>
        <v/>
      </c>
      <c r="H30" s="30">
        <f>IFERROR(VLOOKUP($A41,Results_30d_Deltas!$A$2:$H$5000,7,FALSE)-E40,"")</f>
        <v/>
      </c>
      <c r="I30" s="30">
        <f>IFERROR(VLOOKUP($A41,Results_30d_Deltas!$A$2:$H$5000,6,FALSE),"")</f>
        <v/>
      </c>
      <c r="J30" s="30" t="n"/>
      <c r="K30" s="30" t="n"/>
      <c r="L30" s="30" t="inlineStr">
        <is>
          <t>NO</t>
        </is>
      </c>
      <c r="M30" s="33" t="n">
        <v>-2.575996405875995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ez_manage.py:4776 top()</t>
        </is>
      </c>
      <c r="IL30" s="30" t="inlineStr">
        <is>
          <t>v12_quick_engine.py:1943 x4</t>
        </is>
      </c>
      <c r="IM30" s="30" t="n"/>
    </row>
    <row r="31" ht="10.5" customHeight="1" s="67">
      <c r="A31" s="30" t="inlineStr">
        <is>
          <t>REENTRY_POST_CONSOL_ATR_THRESHOLD</t>
        </is>
      </c>
      <c r="B31" s="72" t="inlineStr">
        <is>
          <t>0.5</t>
        </is>
      </c>
      <c r="C31" s="30" t="n"/>
      <c r="D31" s="30" t="n"/>
      <c r="E31" s="30" t="n"/>
      <c r="F31" s="30" t="n"/>
      <c r="G31" s="30">
        <f>IFERROR(VLOOKUP($A42&amp;"_"&amp;$B42,Results_Deltas!$A$2:$P$15000,5,FALSE),"")</f>
        <v/>
      </c>
      <c r="H31" s="30">
        <f>IFERROR(VLOOKUP($A42,Results_30d_Deltas!$A$2:$H$5000,7,FALSE)-E41,"")</f>
        <v/>
      </c>
      <c r="I31" s="30">
        <f>IFERROR(VLOOKUP($A42,Results_30d_Deltas!$A$2:$H$5000,6,FALSE),"")</f>
        <v/>
      </c>
      <c r="J31" s="30" t="n"/>
      <c r="K31" s="30" t="n"/>
      <c r="L31" s="30" t="inlineStr">
        <is>
          <t>NO</t>
        </is>
      </c>
      <c r="M31" s="33" t="n">
        <v>-2.556857509464493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ez_manage.py:5318 top()</t>
        </is>
      </c>
      <c r="IL31" s="30" t="inlineStr">
        <is>
          <t>v12_quick_engine.py:2896 x3</t>
        </is>
      </c>
      <c r="IM31" s="30" t="n"/>
    </row>
    <row r="32" ht="10.5" customHeight="1" s="67">
      <c r="A32" s="30" t="inlineStr">
        <is>
          <t>REENTRY2_DC_BREAK_FILTER_TF</t>
        </is>
      </c>
      <c r="B32" s="72" t="inlineStr">
        <is>
          <t>1h</t>
        </is>
      </c>
      <c r="C32" s="30" t="n"/>
      <c r="D32" s="30" t="n"/>
      <c r="E32" s="30" t="n"/>
      <c r="F32" s="30" t="n"/>
      <c r="G32" s="30">
        <f>IFERROR(VLOOKUP($A43&amp;"_"&amp;$B43,Results_Deltas!$A$2:$P$15000,5,FALSE),"")</f>
        <v/>
      </c>
      <c r="H32" s="30">
        <f>IFERROR(VLOOKUP($A43,Results_30d_Deltas!$A$2:$H$5000,7,FALSE)-E42,"")</f>
        <v/>
      </c>
      <c r="I32" s="30">
        <f>IFERROR(VLOOKUP($A43,Results_30d_Deltas!$A$2:$H$5000,6,FALSE),"")</f>
        <v/>
      </c>
      <c r="J32" s="30" t="n"/>
      <c r="K32" s="30" t="n"/>
      <c r="L32" s="30" t="inlineStr">
        <is>
          <t>NO</t>
        </is>
      </c>
      <c r="M32" s="33" t="n">
        <v>-2.555278319316633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4" t="n"/>
      <c r="CF32" s="34" t="n"/>
      <c r="CG32" s="34" t="n"/>
      <c r="CH32" s="34" t="n"/>
      <c r="CI32" s="34" t="n"/>
      <c r="CJ32" s="34" t="n"/>
      <c r="CK32" s="34" t="n"/>
      <c r="CL32" s="34" t="n"/>
      <c r="CM32" s="34" t="n"/>
      <c r="CN32" s="34"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4" t="n"/>
      <c r="ES32" s="34" t="n"/>
      <c r="ET32" s="34" t="n"/>
      <c r="EU32" s="34" t="n"/>
      <c r="EV32" s="34" t="n"/>
      <c r="EW32" s="33" t="n"/>
      <c r="EX32" s="33" t="n"/>
      <c r="EY32" s="33" t="n"/>
      <c r="EZ32" s="33" t="n"/>
      <c r="FA32" s="33" t="n"/>
      <c r="FB32" s="33" t="n"/>
      <c r="FC32" s="33" t="n"/>
      <c r="FD32" s="33" t="n"/>
      <c r="FE32" s="33" t="n"/>
      <c r="FF32" s="33" t="n"/>
      <c r="FG32" s="34" t="n"/>
      <c r="FH32" s="34"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ez_manage.py:5280 top()</t>
        </is>
      </c>
      <c r="IL32" s="30" t="inlineStr">
        <is>
          <t>v12_quick_engine.py:2837 x5</t>
        </is>
      </c>
      <c r="IM32" s="30" t="n"/>
    </row>
    <row r="33" ht="10.5" customHeight="1" s="67">
      <c r="A33" s="30" t="inlineStr">
        <is>
          <t>BOUNCE_REENTRY_K_RESET_SHORT</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-2.546469751833989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ez_manage.py:2987 top()</t>
        </is>
      </c>
      <c r="IL33" s="30" t="inlineStr">
        <is>
          <t>v12_quick_engine.py:327 x13</t>
        </is>
      </c>
      <c r="IM33" s="30" t="n"/>
    </row>
    <row r="34" ht="10.5" customHeight="1" s="67">
      <c r="A34" s="30" t="inlineStr">
        <is>
          <t>OBLIGATORY_REENTRY_SMA_FIELD</t>
        </is>
      </c>
      <c r="B34" s="72" t="inlineStr">
        <is>
          <t>2.0</t>
        </is>
      </c>
      <c r="C34" s="30" t="n"/>
      <c r="D34" s="30" t="n"/>
      <c r="E34" s="30" t="n"/>
      <c r="F34" s="30" t="n"/>
      <c r="G34" s="30">
        <f>IFERROR(VLOOKUP($A45&amp;"_"&amp;$B45,Results_Deltas!$A$2:$P$15000,5,FALSE),"")</f>
        <v/>
      </c>
      <c r="H34" s="30">
        <f>IFERROR(VLOOKUP($A45,Results_30d_Deltas!$A$2:$H$5000,7,FALSE)-E44,"")</f>
        <v/>
      </c>
      <c r="I34" s="30">
        <f>IFERROR(VLOOKUP($A45,Results_30d_Deltas!$A$2:$H$5000,6,FALSE),"")</f>
        <v/>
      </c>
      <c r="J34" s="30" t="n"/>
      <c r="K34" s="30" t="n"/>
      <c r="L34" s="30" t="inlineStr">
        <is>
          <t>NO</t>
        </is>
      </c>
      <c r="M34" s="33" t="n">
        <v>-2.512592783169691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ez_manage.py:5121 top()</t>
        </is>
      </c>
      <c r="IL34" s="30" t="inlineStr">
        <is>
          <t>v12_quick_engine.py:2512 x2</t>
        </is>
      </c>
      <c r="IM34" s="30" t="n"/>
    </row>
    <row r="35" ht="10.5" customHeight="1" s="67">
      <c r="A35" s="30" t="inlineStr">
        <is>
          <t>MANDATORY_REENTRY_REQUIRE_K_NOT_EXTREME</t>
        </is>
      </c>
      <c r="B35" s="72" t="inlineStr">
        <is>
          <t>1.0</t>
        </is>
      </c>
      <c r="C35" s="30" t="n"/>
      <c r="D35" s="30" t="n"/>
      <c r="E35" s="30" t="n"/>
      <c r="F35" s="30" t="n"/>
      <c r="G35" s="30">
        <f>IFERROR(VLOOKUP($A46&amp;"_"&amp;$B46,Results_Deltas!$A$2:$P$15000,5,FALSE),"")</f>
        <v/>
      </c>
      <c r="H35" s="30">
        <f>IFERROR(VLOOKUP($A46,Results_30d_Deltas!$A$2:$H$5000,7,FALSE)-E45,"")</f>
        <v/>
      </c>
      <c r="I35" s="30">
        <f>IFERROR(VLOOKUP($A46,Results_30d_Deltas!$A$2:$H$5000,6,FALSE),"")</f>
        <v/>
      </c>
      <c r="J35" s="30" t="n"/>
      <c r="K35" s="30" t="n"/>
      <c r="L35" s="30" t="inlineStr">
        <is>
          <t>NO</t>
        </is>
      </c>
      <c r="M35" s="33" t="n">
        <v>-2.510320687511906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ez_manage.py:4964 top()</t>
        </is>
      </c>
      <c r="IL35" s="30" t="inlineStr">
        <is>
          <t>v12_quick_engine.py:2250 x2</t>
        </is>
      </c>
      <c r="IM35" s="30" t="n"/>
    </row>
    <row r="36" ht="10.5" customHeight="1" s="67">
      <c r="A36" s="31" t="inlineStr">
        <is>
          <t>OBLIGATORY_REENTRY_ENABLED</t>
        </is>
      </c>
      <c r="B36" s="72" t="inlineStr">
        <is>
          <t>True</t>
        </is>
      </c>
      <c r="C36" s="30" t="n"/>
      <c r="D36" s="30" t="n"/>
      <c r="E36" s="30" t="n"/>
      <c r="F36" s="30" t="n"/>
      <c r="G36" s="30">
        <f>IFERROR(VLOOKUP($A47&amp;"_"&amp;$B47,Results_Deltas!$A$2:$P$15000,5,FALSE),"")</f>
        <v/>
      </c>
      <c r="H36" s="30">
        <f>IFERROR(VLOOKUP($A47,Results_30d_Deltas!$A$2:$H$5000,7,FALSE)-E46,"")</f>
        <v/>
      </c>
      <c r="I36" s="30">
        <f>IFERROR(VLOOKUP($A47,Results_30d_Deltas!$A$2:$H$5000,6,FALSE),"")</f>
        <v/>
      </c>
      <c r="J36" s="30" t="n"/>
      <c r="K36" s="30" t="n"/>
      <c r="L36" s="30" t="inlineStr">
        <is>
          <t>NO</t>
        </is>
      </c>
      <c r="M36" s="33" t="n">
        <v>-2.502755633892273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ez_manage.py:5109 top()</t>
        </is>
      </c>
      <c r="IL36" s="30" t="inlineStr">
        <is>
          <t>v12_quick_engine.py:2500 x2</t>
        </is>
      </c>
      <c r="IM36" s="30" t="n"/>
    </row>
    <row r="37" ht="10.5" customHeight="1" s="67">
      <c r="A37" s="31" t="inlineStr">
        <is>
          <t>VEC_REENTRY_DC4_EXITPRICE_ENABLED</t>
        </is>
      </c>
      <c r="B37" s="72" t="inlineStr">
        <is>
          <t>True</t>
        </is>
      </c>
      <c r="C37" s="30" t="n"/>
      <c r="D37" s="30" t="n"/>
      <c r="E37" s="30" t="n"/>
      <c r="F37" s="30" t="n"/>
      <c r="G37" s="30">
        <f>IFERROR(VLOOKUP($A48&amp;"_"&amp;$B48,Results_Deltas!$A$2:$P$15000,5,FALSE),"")</f>
        <v/>
      </c>
      <c r="H37" s="30">
        <f>IFERROR(VLOOKUP($A48,Results_30d_Deltas!$A$2:$H$5000,7,FALSE)-E47,"")</f>
        <v/>
      </c>
      <c r="I37" s="30">
        <f>IFERROR(VLOOKUP($A48,Results_30d_Deltas!$A$2:$H$5000,6,FALSE),"")</f>
        <v/>
      </c>
      <c r="J37" s="30" t="n"/>
      <c r="K37" s="30" t="n"/>
      <c r="L37" s="30" t="inlineStr">
        <is>
          <t>NO</t>
        </is>
      </c>
      <c r="M37" s="33" t="n">
        <v>-2.484938192901399</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4" t="n"/>
      <c r="ES37" s="34" t="n"/>
      <c r="ET37" s="34" t="n"/>
      <c r="EU37" s="34" t="n"/>
      <c r="EV37" s="34"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ez_manage.py:6075 top()</t>
        </is>
      </c>
      <c r="IL37" s="30" t="inlineStr">
        <is>
          <t>v12_quick_engine.py:4287 x4</t>
        </is>
      </c>
      <c r="IM37" s="30" t="n"/>
    </row>
    <row r="38" ht="10.5" customHeight="1" s="67">
      <c r="A38" s="30" t="inlineStr">
        <is>
          <t>GUARANTEED_REENTRY_K_FAVORABLE_HIGH</t>
        </is>
      </c>
      <c r="B38" s="72" t="inlineStr">
        <is>
          <t>105.0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-2.479628067972204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ez_manage.py:4774 top()</t>
        </is>
      </c>
      <c r="IL38" s="30" t="inlineStr">
        <is>
          <t>v12_quick_engine.py:1941 x4</t>
        </is>
      </c>
      <c r="IM38" s="30" t="n"/>
    </row>
    <row r="39" ht="10.5" customHeight="1" s="67">
      <c r="A39" s="31" t="inlineStr">
        <is>
          <t>REENTRY_POST_CONSOL_ENABLED</t>
        </is>
      </c>
      <c r="B39" s="72" t="inlineStr">
        <is>
          <t>True</t>
        </is>
      </c>
      <c r="C39" s="30" t="n"/>
      <c r="D39" s="30" t="n"/>
      <c r="E39" s="30" t="n"/>
      <c r="F39" s="30" t="n"/>
      <c r="G39" s="30">
        <f>IFERROR(VLOOKUP($A50&amp;"_"&amp;$B50,Results_Deltas!$A$2:$P$15000,5,FALSE),"")</f>
        <v/>
      </c>
      <c r="H39" s="30">
        <f>IFERROR(VLOOKUP($A50,Results_30d_Deltas!$A$2:$H$5000,7,FALSE)-E49,"")</f>
        <v/>
      </c>
      <c r="I39" s="30">
        <f>IFERROR(VLOOKUP($A50,Results_30d_Deltas!$A$2:$H$5000,6,FALSE),"")</f>
        <v/>
      </c>
      <c r="J39" s="30" t="n"/>
      <c r="K39" s="30" t="n"/>
      <c r="L39" s="30" t="inlineStr">
        <is>
          <t>NO</t>
        </is>
      </c>
      <c r="M39" s="33" t="n">
        <v>-2.474823845613778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ez_manage.py:3867 top()</t>
        </is>
      </c>
      <c r="IL39" s="30" t="inlineStr">
        <is>
          <t>v12_quick_engine.py:2897 x3</t>
        </is>
      </c>
      <c r="IM39" s="30" t="n"/>
    </row>
    <row r="40" ht="10.5" customHeight="1" s="67">
      <c r="A40" s="30" t="inlineStr">
        <is>
          <t>LEGACY_REENTRY_PSR_K_DC_CROSSOVER</t>
        </is>
      </c>
      <c r="B40" s="72" t="inlineStr">
        <is>
          <t>0.5</t>
        </is>
      </c>
      <c r="C40" s="30" t="n"/>
      <c r="D40" s="30" t="n"/>
      <c r="E40" s="30" t="n"/>
      <c r="F40" s="30" t="n"/>
      <c r="G40" s="30">
        <f>IFERROR(VLOOKUP($A51&amp;"_"&amp;$B51,Results_Deltas!$A$2:$P$15000,5,FALSE),"")</f>
        <v/>
      </c>
      <c r="H40" s="30">
        <f>IFERROR(VLOOKUP($A51,Results_30d_Deltas!$A$2:$H$5000,7,FALSE)-E50,"")</f>
        <v/>
      </c>
      <c r="I40" s="30">
        <f>IFERROR(VLOOKUP($A51,Results_30d_Deltas!$A$2:$H$5000,6,FALSE),"")</f>
        <v/>
      </c>
      <c r="J40" s="30" t="n"/>
      <c r="K40" s="30" t="n"/>
      <c r="L40" s="30" t="inlineStr">
        <is>
          <t>NO</t>
        </is>
      </c>
      <c r="M40" s="33" t="n">
        <v>-2.474056991358074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ez_manage.py:3424 top()</t>
        </is>
      </c>
      <c r="IL40" s="30" t="inlineStr">
        <is>
          <t>v12_quick_engine.py:2125 x5</t>
        </is>
      </c>
      <c r="IM40" s="30" t="n"/>
    </row>
    <row r="41" ht="10.5" customHeight="1" s="67">
      <c r="A41" s="30" t="inlineStr">
        <is>
          <t>MANDATORY_REENTRY_K_LOW_BLOCK</t>
        </is>
      </c>
      <c r="B41" s="72" t="inlineStr">
        <is>
          <t>1.0</t>
        </is>
      </c>
      <c r="C41" s="30" t="n"/>
      <c r="D41" s="30" t="n"/>
      <c r="E41" s="30" t="n"/>
      <c r="F41" s="30" t="n"/>
      <c r="G41" s="30">
        <f>IFERROR(VLOOKUP($A52&amp;"_"&amp;$B52,Results_Deltas!$A$2:$P$15000,5,FALSE),"")</f>
        <v/>
      </c>
      <c r="H41" s="30">
        <f>IFERROR(VLOOKUP($A52,Results_30d_Deltas!$A$2:$H$5000,7,FALSE)-E51,"")</f>
        <v/>
      </c>
      <c r="I41" s="30">
        <f>IFERROR(VLOOKUP($A52,Results_30d_Deltas!$A$2:$H$5000,6,FALSE),"")</f>
        <v/>
      </c>
      <c r="J41" s="30" t="n"/>
      <c r="K41" s="30" t="n"/>
      <c r="L41" s="30" t="inlineStr">
        <is>
          <t>NO</t>
        </is>
      </c>
      <c r="M41" s="33" t="n">
        <v>-2.461481499057049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ez_manage.py:4962 top()</t>
        </is>
      </c>
      <c r="IL41" s="30" t="inlineStr">
        <is>
          <t>v12_quick_engine.py:2248 x2</t>
        </is>
      </c>
      <c r="IM41" s="30" t="n"/>
    </row>
    <row r="42" ht="10.5" customHeight="1" s="67">
      <c r="A42" s="30" t="inlineStr">
        <is>
          <t>OBLIGATORY_REENTRY_TIER1_HTF_REQUIRED</t>
        </is>
      </c>
      <c r="B42" s="72" t="inlineStr">
        <is>
          <t>1.0</t>
        </is>
      </c>
      <c r="C42" s="30" t="n"/>
      <c r="D42" s="30" t="n"/>
      <c r="E42" s="30" t="n"/>
      <c r="F42" s="30" t="n"/>
      <c r="G42" s="30">
        <f>IFERROR(VLOOKUP($A53&amp;"_"&amp;$B53,Results_Deltas!$A$2:$P$15000,5,FALSE),"")</f>
        <v/>
      </c>
      <c r="H42" s="30">
        <f>IFERROR(VLOOKUP($A53,Results_30d_Deltas!$A$2:$H$5000,7,FALSE)-E52,"")</f>
        <v/>
      </c>
      <c r="I42" s="30">
        <f>IFERROR(VLOOKUP($A53,Results_30d_Deltas!$A$2:$H$5000,6,FALSE),"")</f>
        <v/>
      </c>
      <c r="J42" s="30" t="n"/>
      <c r="K42" s="30" t="n"/>
      <c r="L42" s="30" t="inlineStr">
        <is>
          <t>NO</t>
        </is>
      </c>
      <c r="M42" s="33" t="n">
        <v>-2.451684453738793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ez_manage.py:5123 top()</t>
        </is>
      </c>
      <c r="IL42" s="30" t="inlineStr">
        <is>
          <t>v12_quick_engine.py:2514 x4</t>
        </is>
      </c>
      <c r="IM42" s="30" t="n"/>
    </row>
    <row r="43" ht="10.5" customHeight="1" s="67">
      <c r="A43" s="30" t="inlineStr">
        <is>
          <t>FOLLOW_THROUGH_REENTRY_ENABLED</t>
        </is>
      </c>
      <c r="B43" s="72" t="inlineStr">
        <is>
          <t>True</t>
        </is>
      </c>
      <c r="C43" s="30" t="n"/>
      <c r="D43" s="30" t="n"/>
      <c r="E43" s="30" t="n"/>
      <c r="F43" s="30" t="n"/>
      <c r="G43" s="30">
        <f>IFERROR(VLOOKUP($A54&amp;"_"&amp;$B54,Results_Deltas!$A$2:$P$15000,5,FALSE),"")</f>
        <v/>
      </c>
      <c r="H43" s="30">
        <f>IFERROR(VLOOKUP($A54,Results_30d_Deltas!$A$2:$H$5000,7,FALSE)-E53,"")</f>
        <v/>
      </c>
      <c r="I43" s="30">
        <f>IFERROR(VLOOKUP($A54,Results_30d_Deltas!$A$2:$H$5000,6,FALSE),"")</f>
        <v/>
      </c>
      <c r="J43" s="30" t="n"/>
      <c r="K43" s="30" t="n"/>
      <c r="L43" s="30" t="inlineStr">
        <is>
          <t>NO</t>
        </is>
      </c>
      <c r="M43" s="33" t="n">
        <v>-2.45133038406872</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ez_manage.py:1189 top()</t>
        </is>
      </c>
      <c r="IL43" s="30" t="inlineStr">
        <is>
          <t>v12_quick_engine.py:1394 x5</t>
        </is>
      </c>
      <c r="IM43" s="30" t="n"/>
    </row>
    <row r="44" ht="10.5" customHeight="1" s="67">
      <c r="A44" s="30" t="inlineStr">
        <is>
          <t>DIRECTION_FAVORABLE_REENTRY_ENABLED</t>
        </is>
      </c>
      <c r="B44" s="72" t="inlineStr">
        <is>
          <t>True</t>
        </is>
      </c>
      <c r="C44" s="30" t="n"/>
      <c r="D44" s="30" t="n"/>
      <c r="E44" s="30" t="n"/>
      <c r="F44" s="30" t="n"/>
      <c r="G44" s="30">
        <f>IFERROR(VLOOKUP($A55&amp;"_"&amp;$B55,Results_Deltas!$A$2:$P$15000,5,FALSE),"")</f>
        <v/>
      </c>
      <c r="H44" s="30">
        <f>IFERROR(VLOOKUP($A55,Results_30d_Deltas!$A$2:$H$5000,7,FALSE)-E54,"")</f>
        <v/>
      </c>
      <c r="I44" s="30">
        <f>IFERROR(VLOOKUP($A55,Results_30d_Deltas!$A$2:$H$5000,6,FALSE),"")</f>
        <v/>
      </c>
      <c r="J44" s="30" t="n"/>
      <c r="K44" s="30" t="n"/>
      <c r="L44" s="30" t="inlineStr">
        <is>
          <t>NO</t>
        </is>
      </c>
      <c r="M44" s="33" t="n">
        <v>-2.43931736793048</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ez_manage.py:5976 top()</t>
        </is>
      </c>
      <c r="IL44" s="30" t="inlineStr">
        <is>
          <t>v12_quick_engine.py:979 x6</t>
        </is>
      </c>
      <c r="IM44" s="30" t="n"/>
    </row>
    <row r="45" ht="10.5" customHeight="1" s="67">
      <c r="A45" s="30" t="inlineStr">
        <is>
          <t>OBLIGATORY_REENTRY_SCORE_TIER3</t>
        </is>
      </c>
      <c r="B45" s="72" t="inlineStr">
        <is>
          <t>1.0</t>
        </is>
      </c>
      <c r="C45" s="30" t="n"/>
      <c r="D45" s="30" t="n"/>
      <c r="E45" s="30" t="n"/>
      <c r="F45" s="30" t="n"/>
      <c r="G45" s="30">
        <f>IFERROR(VLOOKUP($A56&amp;"_"&amp;$B56,Results_Deltas!$A$2:$P$15000,5,FALSE),"")</f>
        <v/>
      </c>
      <c r="H45" s="30">
        <f>IFERROR(VLOOKUP($A56,Results_30d_Deltas!$A$2:$H$5000,7,FALSE)-E55,"")</f>
        <v/>
      </c>
      <c r="I45" s="30">
        <f>IFERROR(VLOOKUP($A56,Results_30d_Deltas!$A$2:$H$5000,6,FALSE),"")</f>
        <v/>
      </c>
      <c r="J45" s="30" t="n"/>
      <c r="K45" s="30" t="n"/>
      <c r="L45" s="30" t="inlineStr">
        <is>
          <t>NO</t>
        </is>
      </c>
      <c r="M45" s="33" t="n">
        <v>-2.436662372214734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ez_manage.py:5115 top()</t>
        </is>
      </c>
      <c r="IL45" s="30" t="inlineStr">
        <is>
          <t>v12_quick_engine.py:2506 x4</t>
        </is>
      </c>
      <c r="IM45" s="30" t="n"/>
    </row>
    <row r="46" ht="10.5" customHeight="1" s="67">
      <c r="A46" s="30" t="inlineStr">
        <is>
          <t>GUARANTEED_REENTRY_K_LOW_BLOCK</t>
        </is>
      </c>
      <c r="B46" s="72" t="inlineStr">
        <is>
          <t>25.0</t>
        </is>
      </c>
      <c r="C46" s="30" t="n"/>
      <c r="D46" s="30" t="n"/>
      <c r="E46" s="30" t="n"/>
      <c r="F46" s="30" t="n"/>
      <c r="G46" s="30">
        <f>IFERROR(VLOOKUP($A57&amp;"_"&amp;$B57,Results_Deltas!$A$2:$P$15000,5,FALSE),"")</f>
        <v/>
      </c>
      <c r="H46" s="30">
        <f>IFERROR(VLOOKUP($A57,Results_30d_Deltas!$A$2:$H$5000,7,FALSE)-E56,"")</f>
        <v/>
      </c>
      <c r="I46" s="30">
        <f>IFERROR(VLOOKUP($A57,Results_30d_Deltas!$A$2:$H$5000,6,FALSE),"")</f>
        <v/>
      </c>
      <c r="J46" s="30" t="n"/>
      <c r="K46" s="30" t="n"/>
      <c r="L46" s="30" t="inlineStr">
        <is>
          <t>NO</t>
        </is>
      </c>
      <c r="M46" s="33" t="n">
        <v>-2.433036162423052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ez_manage.py:4777 top()</t>
        </is>
      </c>
      <c r="IL46" s="30" t="inlineStr">
        <is>
          <t>v12_quick_engine.py:1944 x4</t>
        </is>
      </c>
      <c r="IM46" s="30" t="n"/>
    </row>
    <row r="47" ht="10.5" customHeight="1" s="67">
      <c r="A47" s="30" t="inlineStr">
        <is>
          <t>OBLIGATORY_REENTRY_TIER2_HTF_REQUIRED</t>
        </is>
      </c>
      <c r="B47" s="72" t="inlineStr">
        <is>
          <t>0.5</t>
        </is>
      </c>
      <c r="C47" s="30" t="n"/>
      <c r="D47" s="30" t="n"/>
      <c r="E47" s="30" t="n"/>
      <c r="F47" s="30" t="n"/>
      <c r="G47" s="30">
        <f>IFERROR(VLOOKUP($A58&amp;"_"&amp;$B58,Results_Deltas!$A$2:$P$15000,5,FALSE),"")</f>
        <v/>
      </c>
      <c r="H47" s="30">
        <f>IFERROR(VLOOKUP($A58,Results_30d_Deltas!$A$2:$H$5000,7,FALSE)-E57,"")</f>
        <v/>
      </c>
      <c r="I47" s="30">
        <f>IFERROR(VLOOKUP($A58,Results_30d_Deltas!$A$2:$H$5000,6,FALSE),"")</f>
        <v/>
      </c>
      <c r="J47" s="30" t="n"/>
      <c r="K47" s="30" t="n"/>
      <c r="L47" s="30" t="inlineStr">
        <is>
          <t>NO</t>
        </is>
      </c>
      <c r="M47" s="33" t="n">
        <v>-2.427129213575868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ez_manage.py:5124 top()</t>
        </is>
      </c>
      <c r="IL47" s="30" t="inlineStr">
        <is>
          <t>v12_quick_engine.py:2515 x4</t>
        </is>
      </c>
      <c r="IM47" s="30" t="n"/>
    </row>
    <row r="48" ht="10.5" customHeight="1" s="67">
      <c r="A48" s="30" t="inlineStr">
        <is>
          <t>LEGACY_REENTRY_PSR_DC_BOUNCE</t>
        </is>
      </c>
      <c r="B48" s="72" t="inlineStr">
        <is>
          <t>0.5</t>
        </is>
      </c>
      <c r="C48" s="30" t="n"/>
      <c r="D48" s="30" t="n"/>
      <c r="E48" s="30" t="n"/>
      <c r="F48" s="30" t="n"/>
      <c r="G48" s="30">
        <f>IFERROR(VLOOKUP($A59&amp;"_"&amp;$B59,Results_Deltas!$A$2:$P$15000,5,FALSE),"")</f>
        <v/>
      </c>
      <c r="H48" s="30">
        <f>IFERROR(VLOOKUP($A59,Results_30d_Deltas!$A$2:$H$5000,7,FALSE)-E58,"")</f>
        <v/>
      </c>
      <c r="I48" s="30">
        <f>IFERROR(VLOOKUP($A59,Results_30d_Deltas!$A$2:$H$5000,6,FALSE),"")</f>
        <v/>
      </c>
      <c r="J48" s="30" t="n"/>
      <c r="K48" s="30" t="n"/>
      <c r="L48" s="30" t="inlineStr">
        <is>
          <t>NO</t>
        </is>
      </c>
      <c r="M48" s="33" t="n">
        <v>-2.424337673625021</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ez_manage.py:3422 top()</t>
        </is>
      </c>
      <c r="IL48" s="30" t="inlineStr">
        <is>
          <t>v12_quick_engine.py:2123 x5</t>
        </is>
      </c>
      <c r="IM48" s="30" t="n"/>
    </row>
    <row r="49" ht="10.5" customHeight="1" s="67">
      <c r="A49" s="30" t="inlineStr">
        <is>
          <t>REENTRY_PRICE_IMPROVE_PCT</t>
        </is>
      </c>
      <c r="B49" s="72" t="inlineStr">
        <is>
          <t>0.5</t>
        </is>
      </c>
      <c r="C49" s="30" t="n"/>
      <c r="D49" s="30" t="n"/>
      <c r="E49" s="30" t="n"/>
      <c r="F49" s="30" t="n"/>
      <c r="G49" s="30">
        <f>IFERROR(VLOOKUP($A60&amp;"_"&amp;$B60,Results_Deltas!$A$2:$P$15000,5,FALSE),"")</f>
        <v/>
      </c>
      <c r="H49" s="30">
        <f>IFERROR(VLOOKUP($A60,Results_30d_Deltas!$A$2:$H$5000,7,FALSE)-E59,"")</f>
        <v/>
      </c>
      <c r="I49" s="30">
        <f>IFERROR(VLOOKUP($A60,Results_30d_Deltas!$A$2:$H$5000,6,FALSE),"")</f>
        <v/>
      </c>
      <c r="J49" s="30" t="n"/>
      <c r="K49" s="30" t="n"/>
      <c r="L49" s="30" t="inlineStr">
        <is>
          <t>NO</t>
        </is>
      </c>
      <c r="M49" s="33" t="n">
        <v>-2.416311658297776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ez_manage.py:5321 top()</t>
        </is>
      </c>
      <c r="IL49" s="30" t="inlineStr">
        <is>
          <t>v12_quick_engine.py:2900 x3</t>
        </is>
      </c>
      <c r="IM49" s="30" t="n"/>
    </row>
    <row r="50" ht="10.5" customHeight="1" s="67">
      <c r="A50" s="30" t="inlineStr">
        <is>
          <t>OBLIGATORY_REENTRY_SMA_TF</t>
        </is>
      </c>
      <c r="B50" s="72" t="inlineStr">
        <is>
          <t>4h</t>
        </is>
      </c>
      <c r="C50" s="30" t="n"/>
      <c r="D50" s="30" t="n"/>
      <c r="E50" s="30" t="n"/>
      <c r="F50" s="30" t="n"/>
      <c r="G50" s="30">
        <f>IFERROR(VLOOKUP($A61&amp;"_"&amp;$B61,Results_Deltas!$A$2:$P$15000,5,FALSE),"")</f>
        <v/>
      </c>
      <c r="H50" s="30">
        <f>IFERROR(VLOOKUP($A61,Results_30d_Deltas!$A$2:$H$5000,7,FALSE)-E60,"")</f>
        <v/>
      </c>
      <c r="I50" s="30">
        <f>IFERROR(VLOOKUP($A61,Results_30d_Deltas!$A$2:$H$5000,6,FALSE),"")</f>
        <v/>
      </c>
      <c r="J50" s="30" t="n"/>
      <c r="K50" s="30" t="n"/>
      <c r="L50" s="30" t="inlineStr">
        <is>
          <t>NO</t>
        </is>
      </c>
      <c r="M50" s="33" t="n">
        <v>-2.41220431923812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ez_manage.py:5122 top()</t>
        </is>
      </c>
      <c r="IL50" s="30" t="inlineStr">
        <is>
          <t>v12_quick_engine.py:2513 x2</t>
        </is>
      </c>
      <c r="IM50" s="30" t="n"/>
    </row>
    <row r="51" ht="10.5" customHeight="1" s="67">
      <c r="A51" s="30" t="inlineStr">
        <is>
          <t>BOUNCE_REENTRY_K_RESET_SHORT</t>
        </is>
      </c>
      <c r="B51" s="72"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-2.411289226034937</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ez_manage.py:2987 top()</t>
        </is>
      </c>
      <c r="IL51" s="30" t="inlineStr">
        <is>
          <t>v12_quick_engine.py:327 x13</t>
        </is>
      </c>
      <c r="IM51" s="30" t="n"/>
    </row>
    <row r="52" ht="10.5" customHeight="1" s="67">
      <c r="A52" s="30" t="inlineStr">
        <is>
          <t>OBLIGATORY_REENTRY_TIER2_HTF_REQUIRED</t>
        </is>
      </c>
      <c r="B52" s="72" t="inlineStr">
        <is>
          <t>2.0</t>
        </is>
      </c>
      <c r="C52" s="30" t="n"/>
      <c r="D52" s="30" t="n"/>
      <c r="E52" s="30" t="n"/>
      <c r="F52" s="30" t="n"/>
      <c r="G52" s="30">
        <f>IFERROR(VLOOKUP($A63&amp;"_"&amp;$B63,Results_Deltas!$A$2:$P$15000,5,FALSE),"")</f>
        <v/>
      </c>
      <c r="H52" s="30">
        <f>IFERROR(VLOOKUP($A63,Results_30d_Deltas!$A$2:$H$5000,7,FALSE)-E62,"")</f>
        <v/>
      </c>
      <c r="I52" s="30">
        <f>IFERROR(VLOOKUP($A63,Results_30d_Deltas!$A$2:$H$5000,6,FALSE),"")</f>
        <v/>
      </c>
      <c r="J52" s="30" t="n"/>
      <c r="K52" s="30" t="n"/>
      <c r="L52" s="30" t="inlineStr">
        <is>
          <t>NO</t>
        </is>
      </c>
      <c r="M52" s="33" t="n">
        <v>-2.411203042810702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ez_manage.py:5124 top()</t>
        </is>
      </c>
      <c r="IL52" s="30" t="inlineStr">
        <is>
          <t>v12_quick_engine.py:2515 x4</t>
        </is>
      </c>
      <c r="IM52" s="30" t="n"/>
    </row>
    <row r="53" ht="10.5" customHeight="1" s="67">
      <c r="A53" s="30" t="inlineStr">
        <is>
          <t>GUARANTEED_REENTRY_K_FAVORABLE_HIGH</t>
        </is>
      </c>
      <c r="B53" s="72" t="inlineStr">
        <is>
          <t>87.5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-2.409164525059118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ez_manage.py:4774 top()</t>
        </is>
      </c>
      <c r="IL53" s="30" t="inlineStr">
        <is>
          <t>v12_quick_engine.py:1941 x4</t>
        </is>
      </c>
      <c r="IM53" s="30" t="n"/>
    </row>
    <row r="54" ht="10.5" customHeight="1" s="67">
      <c r="A54" s="30" t="inlineStr">
        <is>
          <t>REENTRY_TIER2_MAX_MINUTES</t>
        </is>
      </c>
      <c r="B54" s="72" t="inlineStr">
        <is>
          <t>0.5</t>
        </is>
      </c>
      <c r="C54" s="30" t="n"/>
      <c r="D54" s="30" t="n"/>
      <c r="E54" s="30" t="n"/>
      <c r="F54" s="30" t="n"/>
      <c r="G54" s="30">
        <f>IFERROR(VLOOKUP($A65&amp;"_"&amp;$B65,Results_Deltas!$A$2:$P$15000,5,FALSE),"")</f>
        <v/>
      </c>
      <c r="H54" s="30">
        <f>IFERROR(VLOOKUP($A65,Results_30d_Deltas!$A$2:$H$5000,7,FALSE)-E64,"")</f>
        <v/>
      </c>
      <c r="I54" s="30">
        <f>IFERROR(VLOOKUP($A65,Results_30d_Deltas!$A$2:$H$5000,6,FALSE),"")</f>
        <v/>
      </c>
      <c r="J54" s="30" t="n"/>
      <c r="K54" s="30" t="n"/>
      <c r="L54" s="30" t="inlineStr">
        <is>
          <t>YES</t>
        </is>
      </c>
      <c r="M54" s="33" t="n">
        <v>-2.405279218016279</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ez_manage.py:3879 top()</t>
        </is>
      </c>
      <c r="IL54" s="30" t="inlineStr">
        <is>
          <t>v12_quick_engine.py:2914 x10</t>
        </is>
      </c>
      <c r="IM54" s="30" t="n"/>
    </row>
    <row r="55" ht="10.5" customHeight="1" s="67">
      <c r="A55" s="30" t="inlineStr">
        <is>
          <t>GUARANTEED_REENTRY_K_FAVORABLE_LOW</t>
        </is>
      </c>
      <c r="B55" s="72" t="inlineStr">
        <is>
          <t>22.5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-2.403790545513639</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ez_manage.py:4775 top()</t>
        </is>
      </c>
      <c r="IL55" s="30" t="inlineStr">
        <is>
          <t>v12_quick_engine.py:1942 x4</t>
        </is>
      </c>
      <c r="IM55" s="30" t="n"/>
    </row>
    <row r="56" ht="10.5" customHeight="1" s="67">
      <c r="A56" s="30" t="inlineStr">
        <is>
          <t>LEGACY_REENTRY_PSR_FULL_DC</t>
        </is>
      </c>
      <c r="B56" s="72" t="inlineStr">
        <is>
          <t>2.0</t>
        </is>
      </c>
      <c r="C56" s="30" t="n"/>
      <c r="D56" s="30" t="n"/>
      <c r="E56" s="30" t="n"/>
      <c r="F56" s="30" t="n"/>
      <c r="G56" s="30">
        <f>IFERROR(VLOOKUP($A67&amp;"_"&amp;$B67,Results_Deltas!$A$2:$P$15000,5,FALSE),"")</f>
        <v/>
      </c>
      <c r="H56" s="30">
        <f>IFERROR(VLOOKUP($A67,Results_30d_Deltas!$A$2:$H$5000,7,FALSE)-E66,"")</f>
        <v/>
      </c>
      <c r="I56" s="30">
        <f>IFERROR(VLOOKUP($A67,Results_30d_Deltas!$A$2:$H$5000,6,FALSE),"")</f>
        <v/>
      </c>
      <c r="J56" s="30" t="n"/>
      <c r="K56" s="30" t="n"/>
      <c r="L56" s="30" t="inlineStr">
        <is>
          <t>NO</t>
        </is>
      </c>
      <c r="M56" s="33" t="n">
        <v>-2.396816797577118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ez_manage.py:3423 top()</t>
        </is>
      </c>
      <c r="IL56" s="30" t="inlineStr">
        <is>
          <t>v12_quick_engine.py:2124 x5</t>
        </is>
      </c>
      <c r="IM56" s="30" t="n"/>
    </row>
    <row r="57" ht="10.5" customHeight="1" s="67">
      <c r="A57" s="30" t="inlineStr">
        <is>
          <t>GUARANTEED_REENTRY_K_HIGH_BLOCK</t>
        </is>
      </c>
      <c r="B57" s="72" t="inlineStr">
        <is>
          <t>120.0</t>
        </is>
      </c>
      <c r="C57" s="30" t="n"/>
      <c r="D57" s="30" t="n"/>
      <c r="E57" s="30" t="n"/>
      <c r="F57" s="30" t="n"/>
      <c r="G57" s="30">
        <f>IFERROR(VLOOKUP($A68&amp;"_"&amp;$B68,Results_Deltas!$A$2:$P$15000,5,FALSE),"")</f>
        <v/>
      </c>
      <c r="H57" s="30">
        <f>IFERROR(VLOOKUP($A68,Results_30d_Deltas!$A$2:$H$5000,7,FALSE)-E67,"")</f>
        <v/>
      </c>
      <c r="I57" s="30">
        <f>IFERROR(VLOOKUP($A68,Results_30d_Deltas!$A$2:$H$5000,6,FALSE),"")</f>
        <v/>
      </c>
      <c r="J57" s="30" t="n"/>
      <c r="K57" s="30" t="n"/>
      <c r="L57" s="30" t="inlineStr">
        <is>
          <t>NO</t>
        </is>
      </c>
      <c r="M57" s="33" t="n">
        <v>-2.394677680800985</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ez_manage.py:4776 top()</t>
        </is>
      </c>
      <c r="IL57" s="30" t="inlineStr">
        <is>
          <t>v12_quick_engine.py:1943 x4</t>
        </is>
      </c>
      <c r="IM57" s="30" t="n"/>
    </row>
    <row r="58" ht="10.5" customHeight="1" s="67">
      <c r="A58" s="30" t="inlineStr">
        <is>
          <t>GUARANTEED_REENTRY_K_HIGH_BLOCK</t>
        </is>
      </c>
      <c r="B58" s="72" t="inlineStr">
        <is>
          <t>60.0</t>
        </is>
      </c>
      <c r="C58" s="30" t="n"/>
      <c r="D58" s="30" t="n"/>
      <c r="E58" s="30" t="n"/>
      <c r="F58" s="30" t="n"/>
      <c r="G58" s="30">
        <f>IFERROR(VLOOKUP($A69&amp;"_"&amp;$B69,Results_Deltas!$A$2:$P$15000,5,FALSE),"")</f>
        <v/>
      </c>
      <c r="H58" s="30">
        <f>IFERROR(VLOOKUP($A69,Results_30d_Deltas!$A$2:$H$5000,7,FALSE)-E68,"")</f>
        <v/>
      </c>
      <c r="I58" s="30">
        <f>IFERROR(VLOOKUP($A69,Results_30d_Deltas!$A$2:$H$5000,6,FALSE),"")</f>
        <v/>
      </c>
      <c r="J58" s="30" t="n"/>
      <c r="K58" s="30" t="n"/>
      <c r="L58" s="30" t="inlineStr">
        <is>
          <t>NO</t>
        </is>
      </c>
      <c r="M58" s="33" t="n">
        <v>-2.392392558310971</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ez_manage.py:4776 top()</t>
        </is>
      </c>
      <c r="IL58" s="30" t="inlineStr">
        <is>
          <t>v12_quick_engine.py:1943 x4</t>
        </is>
      </c>
      <c r="IM58" s="30" t="n"/>
    </row>
    <row r="59" ht="10.5" customHeight="1" s="67">
      <c r="A59" s="30" t="inlineStr">
        <is>
          <t>OBLIGATORY_REENTRY_SMA_TF</t>
        </is>
      </c>
      <c r="B59" s="72" t="inlineStr">
        <is>
          <t>OFF</t>
        </is>
      </c>
      <c r="C59" s="30" t="n"/>
      <c r="D59" s="30" t="n"/>
      <c r="E59" s="30" t="n"/>
      <c r="F59" s="30" t="n"/>
      <c r="G59" s="30">
        <f>IFERROR(VLOOKUP($A70&amp;"_"&amp;$B70,Results_Deltas!$A$2:$P$15000,5,FALSE),"")</f>
        <v/>
      </c>
      <c r="H59" s="30">
        <f>IFERROR(VLOOKUP($A70,Results_30d_Deltas!$A$2:$H$5000,7,FALSE)-E69,"")</f>
        <v/>
      </c>
      <c r="I59" s="30">
        <f>IFERROR(VLOOKUP($A70,Results_30d_Deltas!$A$2:$H$5000,6,FALSE),"")</f>
        <v/>
      </c>
      <c r="J59" s="30" t="n"/>
      <c r="K59" s="30" t="n"/>
      <c r="L59" s="30" t="inlineStr">
        <is>
          <t>NO</t>
        </is>
      </c>
      <c r="M59" s="33" t="n">
        <v>-2.390513093382682</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ez_manage.py:5122 top()</t>
        </is>
      </c>
      <c r="IL59" s="30" t="inlineStr">
        <is>
          <t>v12_quick_engine.py:2513 x2</t>
        </is>
      </c>
      <c r="IM59" s="30" t="n"/>
    </row>
    <row r="60" ht="10.5" customHeight="1" s="67">
      <c r="A60" s="30" t="inlineStr">
        <is>
          <t>MU_CORRECTION_REENTRY_ENABLED</t>
        </is>
      </c>
      <c r="B60" s="72" t="inlineStr">
        <is>
          <t>True</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YES</t>
        </is>
      </c>
      <c r="M60" s="33" t="n">
        <v>-2.390036196598184</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ez_manage.py:5077 top()</t>
        </is>
      </c>
      <c r="IL60" s="30" t="inlineStr">
        <is>
          <t>v12_quick_engine.py:2463 x3</t>
        </is>
      </c>
      <c r="IM60" s="30" t="n"/>
    </row>
    <row r="61" ht="10.5" customHeight="1" s="67">
      <c r="A61" s="30" t="inlineStr">
        <is>
          <t>OBLIGATORY_REENTRY_SCORE_TIER1</t>
        </is>
      </c>
      <c r="B61" s="72" t="inlineStr">
        <is>
          <t>0.5</t>
        </is>
      </c>
      <c r="C61" s="30" t="n"/>
      <c r="D61" s="30" t="n"/>
      <c r="E61" s="30" t="n"/>
      <c r="F61" s="30" t="n"/>
      <c r="G61" s="30">
        <f>IFERROR(VLOOKUP($A72&amp;"_"&amp;$B72,Results_Deltas!$A$2:$P$15000,5,FALSE),"")</f>
        <v/>
      </c>
      <c r="H61" s="30">
        <f>IFERROR(VLOOKUP($A72,Results_30d_Deltas!$A$2:$H$5000,7,FALSE)-E71,"")</f>
        <v/>
      </c>
      <c r="I61" s="30">
        <f>IFERROR(VLOOKUP($A72,Results_30d_Deltas!$A$2:$H$5000,6,FALSE),"")</f>
        <v/>
      </c>
      <c r="J61" s="30" t="n"/>
      <c r="K61" s="30" t="n"/>
      <c r="L61" s="30" t="inlineStr">
        <is>
          <t>NO</t>
        </is>
      </c>
      <c r="M61" s="33" t="n">
        <v>-2.382426927986464</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ez_manage.py:5113 top()</t>
        </is>
      </c>
      <c r="IL61" s="30" t="inlineStr">
        <is>
          <t>v12_quick_engine.py:2504 x4</t>
        </is>
      </c>
      <c r="IM61" s="30" t="n"/>
    </row>
    <row r="62" ht="10.5" customHeight="1" s="67">
      <c r="A62" s="30" t="inlineStr">
        <is>
          <t>LEGACY_REENTRY_PSR_FULL_DC</t>
        </is>
      </c>
      <c r="B62" s="72" t="inlineStr">
        <is>
          <t>1.0</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-2.371639661129102</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ez_manage.py:3423 top()</t>
        </is>
      </c>
      <c r="IL62" s="30" t="inlineStr">
        <is>
          <t>v12_quick_engine.py:2124 x5</t>
        </is>
      </c>
      <c r="IM62" s="30" t="n"/>
    </row>
    <row r="63" ht="10.5" customHeight="1" s="67">
      <c r="A63" s="30" t="inlineStr">
        <is>
          <t>REENTRY2_DC_BREAK_REQUIRE_K_FILTER</t>
        </is>
      </c>
      <c r="B63" s="72" t="inlineStr">
        <is>
          <t>1.0</t>
        </is>
      </c>
      <c r="C63" s="30" t="n"/>
      <c r="D63" s="30" t="n"/>
      <c r="E63" s="30" t="n"/>
      <c r="F63" s="30" t="n"/>
      <c r="G63" s="30">
        <f>IFERROR(VLOOKUP($A74&amp;"_"&amp;$B74,Results_Deltas!$A$2:$P$15000,5,FALSE),"")</f>
        <v/>
      </c>
      <c r="H63" s="30">
        <f>IFERROR(VLOOKUP($A74,Results_30d_Deltas!$A$2:$H$5000,7,FALSE)-E73,"")</f>
        <v/>
      </c>
      <c r="I63" s="30">
        <f>IFERROR(VLOOKUP($A74,Results_30d_Deltas!$A$2:$H$5000,6,FALSE),"")</f>
        <v/>
      </c>
      <c r="J63" s="30" t="n"/>
      <c r="K63" s="30" t="n"/>
      <c r="L63" s="30" t="inlineStr">
        <is>
          <t>NO</t>
        </is>
      </c>
      <c r="M63" s="33" t="n">
        <v>-2.371059745790059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4" t="n"/>
      <c r="CF63" s="34" t="n"/>
      <c r="CG63" s="34" t="n"/>
      <c r="CH63" s="34" t="n"/>
      <c r="CI63" s="34" t="n"/>
      <c r="CJ63" s="34" t="n"/>
      <c r="CK63" s="34" t="n"/>
      <c r="CL63" s="34" t="n"/>
      <c r="CM63" s="34" t="n"/>
      <c r="CN63" s="34"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4" t="n"/>
      <c r="ES63" s="34" t="n"/>
      <c r="ET63" s="34" t="n"/>
      <c r="EU63" s="34" t="n"/>
      <c r="EV63" s="34" t="n"/>
      <c r="EW63" s="33" t="n"/>
      <c r="EX63" s="33" t="n"/>
      <c r="EY63" s="33" t="n"/>
      <c r="EZ63" s="33" t="n"/>
      <c r="FA63" s="33" t="n"/>
      <c r="FB63" s="33" t="n"/>
      <c r="FC63" s="33" t="n"/>
      <c r="FD63" s="33" t="n"/>
      <c r="FE63" s="33" t="n"/>
      <c r="FF63" s="33" t="n"/>
      <c r="FG63" s="34" t="n"/>
      <c r="FH63" s="34"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ez_manage.py:5281 top()</t>
        </is>
      </c>
      <c r="IL63" s="30" t="inlineStr">
        <is>
          <t>v12_quick_engine.py:2838 x5</t>
        </is>
      </c>
      <c r="IM63" s="30" t="n"/>
    </row>
    <row r="64" ht="10.5" customHeight="1" s="67">
      <c r="A64" s="30" t="inlineStr">
        <is>
          <t>BOUNCE_REENTRY_K_RESET_LONG</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-2.368273798872174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ez_manage.py:2986 top()</t>
        </is>
      </c>
      <c r="IL64" s="30" t="inlineStr">
        <is>
          <t>v12_quick_engine.py:321 x13</t>
        </is>
      </c>
      <c r="IM64" s="30" t="n"/>
    </row>
    <row r="65" ht="10.5" customHeight="1" s="67">
      <c r="A65" s="30" t="inlineStr">
        <is>
          <t>LEGACY_REENTRY_PSR_DC_BOUNCE</t>
        </is>
      </c>
      <c r="B65" s="72" t="inlineStr">
        <is>
          <t>1.0</t>
        </is>
      </c>
      <c r="C65" s="30" t="n"/>
      <c r="D65" s="30" t="n"/>
      <c r="E65" s="30" t="n"/>
      <c r="F65" s="30" t="n"/>
      <c r="G65" s="30">
        <f>IFERROR(VLOOKUP($A76&amp;"_"&amp;$B76,Results_Deltas!$A$2:$P$15000,5,FALSE),"")</f>
        <v/>
      </c>
      <c r="H65" s="30">
        <f>IFERROR(VLOOKUP($A76,Results_30d_Deltas!$A$2:$H$5000,7,FALSE)-E75,"")</f>
        <v/>
      </c>
      <c r="I65" s="30">
        <f>IFERROR(VLOOKUP($A76,Results_30d_Deltas!$A$2:$H$5000,6,FALSE),"")</f>
        <v/>
      </c>
      <c r="J65" s="30" t="n"/>
      <c r="K65" s="30" t="n"/>
      <c r="L65" s="30" t="inlineStr">
        <is>
          <t>NO</t>
        </is>
      </c>
      <c r="M65" s="33" t="n">
        <v>-2.363402224069926</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ez_manage.py:3422 top()</t>
        </is>
      </c>
      <c r="IL65" s="30" t="inlineStr">
        <is>
          <t>v12_quick_engine.py:2123 x5</t>
        </is>
      </c>
      <c r="IM65" s="30" t="n"/>
    </row>
    <row r="66" ht="10.5" customHeight="1" s="67">
      <c r="A66" s="30" t="inlineStr">
        <is>
          <t>REENTRY_B16_SMA200_PROX_PCT</t>
        </is>
      </c>
      <c r="B66" s="72" t="inlineStr">
        <is>
          <t>0.5</t>
        </is>
      </c>
      <c r="C66" s="30" t="n"/>
      <c r="D66" s="30" t="n"/>
      <c r="E66" s="30" t="n"/>
      <c r="F66" s="30" t="n"/>
      <c r="G66" s="30">
        <f>IFERROR(VLOOKUP($A77&amp;"_"&amp;$B77,Results_Deltas!$A$2:$P$15000,5,FALSE),"")</f>
        <v/>
      </c>
      <c r="H66" s="30">
        <f>IFERROR(VLOOKUP($A77,Results_30d_Deltas!$A$2:$H$5000,7,FALSE)-E76,"")</f>
        <v/>
      </c>
      <c r="I66" s="30">
        <f>IFERROR(VLOOKUP($A77,Results_30d_Deltas!$A$2:$H$5000,6,FALSE),"")</f>
        <v/>
      </c>
      <c r="J66" s="30" t="n"/>
      <c r="K66" s="30" t="n"/>
      <c r="L66" s="30" t="inlineStr">
        <is>
          <t>NO</t>
        </is>
      </c>
      <c r="M66" s="33" t="n">
        <v>-2.360556099804814</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ez_manage.py:5299 top()</t>
        </is>
      </c>
      <c r="IL66" s="30" t="inlineStr">
        <is>
          <t>v12_quick_engine.py:2860 x4</t>
        </is>
      </c>
      <c r="IM66" s="30" t="n"/>
    </row>
    <row r="67" ht="10.5" customHeight="1" s="67">
      <c r="A67" s="30" t="inlineStr">
        <is>
          <t>GUARANTEED_REENTRY_K_FAVORABLE_LOW</t>
        </is>
      </c>
      <c r="B67" s="72" t="inlineStr">
        <is>
          <t>15.0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-2.355931236332435</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ez_manage.py:4775 top()</t>
        </is>
      </c>
      <c r="IL67" s="30" t="inlineStr">
        <is>
          <t>v12_quick_engine.py:1942 x4</t>
        </is>
      </c>
      <c r="IM67" s="30" t="n"/>
    </row>
    <row r="68" ht="10.5" customHeight="1" s="67">
      <c r="A68" s="30" t="inlineStr">
        <is>
          <t>OBLIGATORY_REENTRY_SHORT_K15_LOW_BLOCK</t>
        </is>
      </c>
      <c r="B68" s="72" t="inlineStr">
        <is>
          <t>0.5</t>
        </is>
      </c>
      <c r="C68" s="30" t="n"/>
      <c r="D68" s="30" t="n"/>
      <c r="E68" s="30" t="n"/>
      <c r="F68" s="30" t="n"/>
      <c r="G68" s="30">
        <f>IFERROR(VLOOKUP($A79&amp;"_"&amp;$B79,Results_Deltas!$A$2:$P$15000,5,FALSE),"")</f>
        <v/>
      </c>
      <c r="H68" s="30">
        <f>IFERROR(VLOOKUP($A79,Results_30d_Deltas!$A$2:$H$5000,7,FALSE)-E78,"")</f>
        <v/>
      </c>
      <c r="I68" s="30">
        <f>IFERROR(VLOOKUP($A79,Results_30d_Deltas!$A$2:$H$5000,6,FALSE),"")</f>
        <v/>
      </c>
      <c r="J68" s="30" t="n"/>
      <c r="K68" s="30" t="n"/>
      <c r="L68" s="30" t="inlineStr">
        <is>
          <t>NO</t>
        </is>
      </c>
      <c r="M68" s="33" t="n">
        <v>-2.355523331371671</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ez_manage.py:5117 top()</t>
        </is>
      </c>
      <c r="IL68" s="30" t="inlineStr">
        <is>
          <t>v12_quick_engine.py:2508 x4</t>
        </is>
      </c>
      <c r="IM68" s="30" t="n"/>
    </row>
    <row r="69" ht="10.5" customHeight="1" s="67">
      <c r="A69" s="30" t="inlineStr">
        <is>
          <t>OBLIGATORY_REENTRY_TIER1_HTF_REQUIRED</t>
        </is>
      </c>
      <c r="B69" s="72" t="inlineStr">
        <is>
          <t>0.5</t>
        </is>
      </c>
      <c r="C69" s="30" t="n"/>
      <c r="D69" s="30" t="n"/>
      <c r="E69" s="30" t="n"/>
      <c r="F69" s="30" t="n"/>
      <c r="G69" s="30">
        <f>IFERROR(VLOOKUP($A80&amp;"_"&amp;$B80,Results_Deltas!$A$2:$P$15000,5,FALSE),"")</f>
        <v/>
      </c>
      <c r="H69" s="30">
        <f>IFERROR(VLOOKUP($A80,Results_30d_Deltas!$A$2:$H$5000,7,FALSE)-E79,"")</f>
        <v/>
      </c>
      <c r="I69" s="30">
        <f>IFERROR(VLOOKUP($A80,Results_30d_Deltas!$A$2:$H$5000,6,FALSE),"")</f>
        <v/>
      </c>
      <c r="J69" s="30" t="n"/>
      <c r="K69" s="30" t="n"/>
      <c r="L69" s="30" t="inlineStr">
        <is>
          <t>NO</t>
        </is>
      </c>
      <c r="M69" s="33" t="n">
        <v>-2.347386702010764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ez_manage.py:5123 top()</t>
        </is>
      </c>
      <c r="IL69" s="30" t="inlineStr">
        <is>
          <t>v12_quick_engine.py:2514 x4</t>
        </is>
      </c>
      <c r="IM69" s="30" t="n"/>
    </row>
    <row r="70" ht="10.5" customHeight="1" s="67">
      <c r="A70" s="30" t="inlineStr">
        <is>
          <t>GUARANTEED_REENTRY_K_FAVORABLE_LOW</t>
        </is>
      </c>
      <c r="B70" s="72" t="inlineStr">
        <is>
          <t>45.0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-2.346572651274412</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ez_manage.py:4775 top()</t>
        </is>
      </c>
      <c r="IL70" s="30" t="inlineStr">
        <is>
          <t>v12_quick_engine.py:1942 x4</t>
        </is>
      </c>
      <c r="IM70" s="30" t="n"/>
    </row>
    <row r="71" ht="10.5" customHeight="1" s="67">
      <c r="A71" s="30" t="inlineStr">
        <is>
          <t>REENTRY_PRICE_IMPROVE_PCT</t>
        </is>
      </c>
      <c r="B71" s="72" t="inlineStr">
        <is>
          <t>1.0</t>
        </is>
      </c>
      <c r="C71" s="30" t="n"/>
      <c r="D71" s="30" t="n"/>
      <c r="E71" s="30" t="n"/>
      <c r="F71" s="30" t="n"/>
      <c r="G71" s="30">
        <f>IFERROR(VLOOKUP($A82&amp;"_"&amp;$B82,Results_Deltas!$A$2:$P$15000,5,FALSE),"")</f>
        <v/>
      </c>
      <c r="H71" s="30">
        <f>IFERROR(VLOOKUP($A82,Results_30d_Deltas!$A$2:$H$5000,7,FALSE)-E81,"")</f>
        <v/>
      </c>
      <c r="I71" s="30">
        <f>IFERROR(VLOOKUP($A82,Results_30d_Deltas!$A$2:$H$5000,6,FALSE),"")</f>
        <v/>
      </c>
      <c r="J71" s="30" t="n"/>
      <c r="K71" s="30" t="n"/>
      <c r="L71" s="30" t="inlineStr">
        <is>
          <t>NO</t>
        </is>
      </c>
      <c r="M71" s="33" t="n">
        <v>-2.344943002046315</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ez_manage.py:5321 top()</t>
        </is>
      </c>
      <c r="IL71" s="30" t="inlineStr">
        <is>
          <t>v12_quick_engine.py:2900 x3</t>
        </is>
      </c>
      <c r="IM71" s="30" t="n"/>
    </row>
    <row r="72" ht="10.5" customHeight="1" s="67">
      <c r="A72" s="30" t="inlineStr">
        <is>
          <t>REENTRY_POST_CONSOL_MULT</t>
        </is>
      </c>
      <c r="B72" s="72" t="inlineStr">
        <is>
          <t>2.0</t>
        </is>
      </c>
      <c r="C72" s="30" t="n"/>
      <c r="D72" s="30" t="n"/>
      <c r="E72" s="30" t="n"/>
      <c r="F72" s="30" t="n"/>
      <c r="G72" s="30">
        <f>IFERROR(VLOOKUP($A83&amp;"_"&amp;$B83,Results_Deltas!$A$2:$P$15000,5,FALSE),"")</f>
        <v/>
      </c>
      <c r="H72" s="30">
        <f>IFERROR(VLOOKUP($A83,Results_30d_Deltas!$A$2:$H$5000,7,FALSE)-E82,"")</f>
        <v/>
      </c>
      <c r="I72" s="30">
        <f>IFERROR(VLOOKUP($A83,Results_30d_Deltas!$A$2:$H$5000,6,FALSE),"")</f>
        <v/>
      </c>
      <c r="J72" s="30" t="n"/>
      <c r="K72" s="30" t="n"/>
      <c r="L72" s="30" t="inlineStr">
        <is>
          <t>NO</t>
        </is>
      </c>
      <c r="M72" s="33" t="n">
        <v>-2.342192326914499</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ez_manage.py:5319 top()</t>
        </is>
      </c>
      <c r="IL72" s="30" t="inlineStr">
        <is>
          <t>v12_quick_engine.py:2898 x3</t>
        </is>
      </c>
      <c r="IM72" s="30" t="n"/>
    </row>
    <row r="73" ht="10.5" customHeight="1" s="67">
      <c r="A73" s="30" t="inlineStr">
        <is>
          <t>GUARANTEED_REENTRY_K_LOW_BLOCK</t>
        </is>
      </c>
      <c r="B73" s="72" t="inlineStr">
        <is>
          <t>15.0</t>
        </is>
      </c>
      <c r="C73" s="30" t="n"/>
      <c r="D73" s="30" t="n"/>
      <c r="E73" s="30" t="n"/>
      <c r="F73" s="30" t="n"/>
      <c r="G73" s="30">
        <f>IFERROR(VLOOKUP($A84&amp;"_"&amp;$B84,Results_Deltas!$A$2:$P$15000,5,FALSE),"")</f>
        <v/>
      </c>
      <c r="H73" s="30">
        <f>IFERROR(VLOOKUP($A84,Results_30d_Deltas!$A$2:$H$5000,7,FALSE)-E83,"")</f>
        <v/>
      </c>
      <c r="I73" s="30">
        <f>IFERROR(VLOOKUP($A84,Results_30d_Deltas!$A$2:$H$5000,6,FALSE),"")</f>
        <v/>
      </c>
      <c r="J73" s="30" t="n"/>
      <c r="K73" s="30" t="n"/>
      <c r="L73" s="30" t="inlineStr">
        <is>
          <t>NO</t>
        </is>
      </c>
      <c r="M73" s="33" t="n">
        <v>-2.341765437577954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ez_manage.py:4777 top()</t>
        </is>
      </c>
      <c r="IL73" s="30" t="inlineStr">
        <is>
          <t>v12_quick_engine.py:1944 x4</t>
        </is>
      </c>
      <c r="IM73" s="30" t="n"/>
    </row>
    <row r="74" ht="10.5" customHeight="1" s="67">
      <c r="A74" s="30" t="inlineStr">
        <is>
          <t>MANDATORY_REENTRY_REQUIRE_K_NOT_EXTREME</t>
        </is>
      </c>
      <c r="B74" s="72" t="inlineStr">
        <is>
          <t>0.5</t>
        </is>
      </c>
      <c r="C74" s="30" t="n"/>
      <c r="D74" s="30" t="n"/>
      <c r="E74" s="30" t="n"/>
      <c r="F74" s="30" t="n"/>
      <c r="G74" s="30">
        <f>IFERROR(VLOOKUP($A85&amp;"_"&amp;$B85,Results_Deltas!$A$2:$P$15000,5,FALSE),"")</f>
        <v/>
      </c>
      <c r="H74" s="30">
        <f>IFERROR(VLOOKUP($A85,Results_30d_Deltas!$A$2:$H$5000,7,FALSE)-E84,"")</f>
        <v/>
      </c>
      <c r="I74" s="30">
        <f>IFERROR(VLOOKUP($A85,Results_30d_Deltas!$A$2:$H$5000,6,FALSE),"")</f>
        <v/>
      </c>
      <c r="J74" s="30" t="n"/>
      <c r="K74" s="30" t="n"/>
      <c r="L74" s="30" t="inlineStr">
        <is>
          <t>NO</t>
        </is>
      </c>
      <c r="M74" s="33" t="n">
        <v>-2.338978179257425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ez_manage.py:4964 top()</t>
        </is>
      </c>
      <c r="IL74" s="30" t="inlineStr">
        <is>
          <t>v12_quick_engine.py:2250 x2</t>
        </is>
      </c>
      <c r="IM74" s="30" t="n"/>
    </row>
    <row r="75" ht="10.5" customHeight="1" s="67">
      <c r="A75" s="30" t="inlineStr">
        <is>
          <t>LEGACY_REENTRY_PSR_FULL_DC</t>
        </is>
      </c>
      <c r="B75" s="72" t="inlineStr">
        <is>
          <t>0.5</t>
        </is>
      </c>
      <c r="C75" s="30" t="n"/>
      <c r="D75" s="30" t="n"/>
      <c r="E75" s="30" t="n"/>
      <c r="F75" s="30" t="n"/>
      <c r="G75" s="30">
        <f>IFERROR(VLOOKUP($A86&amp;"_"&amp;$B86,Results_Deltas!$A$2:$P$15000,5,FALSE),"")</f>
        <v/>
      </c>
      <c r="H75" s="30">
        <f>IFERROR(VLOOKUP($A86,Results_30d_Deltas!$A$2:$H$5000,7,FALSE)-E85,"")</f>
        <v/>
      </c>
      <c r="I75" s="30">
        <f>IFERROR(VLOOKUP($A86,Results_30d_Deltas!$A$2:$H$5000,6,FALSE),"")</f>
        <v/>
      </c>
      <c r="J75" s="30" t="n"/>
      <c r="K75" s="30" t="n"/>
      <c r="L75" s="30" t="inlineStr">
        <is>
          <t>NO</t>
        </is>
      </c>
      <c r="M75" s="33" t="n">
        <v>-2.330966500060411</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ez_manage.py:3423 top()</t>
        </is>
      </c>
      <c r="IL75" s="30" t="inlineStr">
        <is>
          <t>v12_quick_engine.py:2124 x5</t>
        </is>
      </c>
      <c r="IM75" s="30" t="n"/>
    </row>
    <row r="76" ht="10.5" customHeight="1" s="67">
      <c r="A76" s="30" t="inlineStr">
        <is>
          <t>GUARANTEED_REENTRY_K_HIGH_BLOCK</t>
        </is>
      </c>
      <c r="B76" s="72" t="inlineStr">
        <is>
          <t>40.0</t>
        </is>
      </c>
      <c r="C76" s="30" t="n"/>
      <c r="D76" s="30" t="n"/>
      <c r="E76" s="30" t="n"/>
      <c r="F76" s="30" t="n"/>
      <c r="G76" s="30">
        <f>IFERROR(VLOOKUP($A87&amp;"_"&amp;$B87,Results_Deltas!$A$2:$P$15000,5,FALSE),"")</f>
        <v/>
      </c>
      <c r="H76" s="30">
        <f>IFERROR(VLOOKUP($A87,Results_30d_Deltas!$A$2:$H$5000,7,FALSE)-E86,"")</f>
        <v/>
      </c>
      <c r="I76" s="30">
        <f>IFERROR(VLOOKUP($A87,Results_30d_Deltas!$A$2:$H$5000,6,FALSE),"")</f>
        <v/>
      </c>
      <c r="J76" s="30" t="n"/>
      <c r="K76" s="30" t="n"/>
      <c r="L76" s="30" t="inlineStr">
        <is>
          <t>NO</t>
        </is>
      </c>
      <c r="M76" s="33" t="n">
        <v>-2.327271930529381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ez_manage.py:4776 top()</t>
        </is>
      </c>
      <c r="IL76" s="30" t="inlineStr">
        <is>
          <t>v12_quick_engine.py:1943 x4</t>
        </is>
      </c>
      <c r="IM76" s="30" t="n"/>
    </row>
    <row r="77" ht="10.5" customHeight="1" s="67">
      <c r="A77" s="30" t="inlineStr">
        <is>
          <t>REENTRY_POST_CONSOL_MULT</t>
        </is>
      </c>
      <c r="B77" s="72" t="inlineStr">
        <is>
          <t>1.0</t>
        </is>
      </c>
      <c r="C77" s="30" t="n"/>
      <c r="D77" s="30" t="n"/>
      <c r="E77" s="30" t="n"/>
      <c r="F77" s="30" t="n"/>
      <c r="G77" s="30">
        <f>IFERROR(VLOOKUP($A88&amp;"_"&amp;$B88,Results_Deltas!$A$2:$P$15000,5,FALSE),"")</f>
        <v/>
      </c>
      <c r="H77" s="30">
        <f>IFERROR(VLOOKUP($A88,Results_30d_Deltas!$A$2:$H$5000,7,FALSE)-E87,"")</f>
        <v/>
      </c>
      <c r="I77" s="30">
        <f>IFERROR(VLOOKUP($A88,Results_30d_Deltas!$A$2:$H$5000,6,FALSE),"")</f>
        <v/>
      </c>
      <c r="J77" s="30" t="n"/>
      <c r="K77" s="30" t="n"/>
      <c r="L77" s="30" t="inlineStr">
        <is>
          <t>NO</t>
        </is>
      </c>
      <c r="M77" s="33" t="n">
        <v>-2.323398193041887</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ez_manage.py:5319 top()</t>
        </is>
      </c>
      <c r="IL77" s="30" t="inlineStr">
        <is>
          <t>v12_quick_engine.py:2898 x3</t>
        </is>
      </c>
      <c r="IM77" s="30" t="n"/>
    </row>
    <row r="78" ht="10.5" customHeight="1" s="67">
      <c r="A78" s="30" t="inlineStr">
        <is>
          <t>BOUNCE_REENTRY_K_RESET_LONG</t>
        </is>
      </c>
      <c r="B78" s="72" t="inlineStr">
        <is>
          <t>0.5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-2.315824389615619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ez_manage.py:2986 top()</t>
        </is>
      </c>
      <c r="IL78" s="30" t="inlineStr">
        <is>
          <t>v12_quick_engine.py:321 x13</t>
        </is>
      </c>
      <c r="IM78" s="30" t="n"/>
    </row>
    <row r="79" ht="10.5" customHeight="1" s="67">
      <c r="A79" s="30" t="inlineStr">
        <is>
          <t>OBLIGATORY_REENTRY_K15_HIGH_BLOCK</t>
        </is>
      </c>
      <c r="B79" s="72" t="inlineStr">
        <is>
          <t>2.0</t>
        </is>
      </c>
      <c r="C79" s="30" t="n"/>
      <c r="D79" s="30" t="n"/>
      <c r="E79" s="30" t="n"/>
      <c r="F79" s="30" t="n"/>
      <c r="G79" s="30">
        <f>IFERROR(VLOOKUP($A90&amp;"_"&amp;$B90,Results_Deltas!$A$2:$P$15000,5,FALSE),"")</f>
        <v/>
      </c>
      <c r="H79" s="30">
        <f>IFERROR(VLOOKUP($A90,Results_30d_Deltas!$A$2:$H$5000,7,FALSE)-E89,"")</f>
        <v/>
      </c>
      <c r="I79" s="30">
        <f>IFERROR(VLOOKUP($A90,Results_30d_Deltas!$A$2:$H$5000,6,FALSE),"")</f>
        <v/>
      </c>
      <c r="J79" s="30" t="n"/>
      <c r="K79" s="30" t="n"/>
      <c r="L79" s="30" t="inlineStr">
        <is>
          <t>NO</t>
        </is>
      </c>
      <c r="M79" s="33" t="n">
        <v>-2.311323173164071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ez_manage.py:5110 top()</t>
        </is>
      </c>
      <c r="IL79" s="30" t="inlineStr">
        <is>
          <t>v12_quick_engine.py:2501 x4</t>
        </is>
      </c>
      <c r="IM79" s="30" t="n"/>
    </row>
    <row r="80" ht="10.5" customHeight="1" s="67">
      <c r="A80" s="30" t="inlineStr">
        <is>
          <t>REENTRY_POST_CONSOL_TFS_REQUIRED</t>
        </is>
      </c>
      <c r="B80" s="72" t="inlineStr">
        <is>
          <t>0.5</t>
        </is>
      </c>
      <c r="C80" s="30" t="n"/>
      <c r="D80" s="30" t="n"/>
      <c r="E80" s="30" t="n"/>
      <c r="F80" s="30" t="n"/>
      <c r="G80" s="30">
        <f>IFERROR(VLOOKUP($A91&amp;"_"&amp;$B91,Results_Deltas!$A$2:$P$15000,5,FALSE),"")</f>
        <v/>
      </c>
      <c r="H80" s="30">
        <f>IFERROR(VLOOKUP($A91,Results_30d_Deltas!$A$2:$H$5000,7,FALSE)-E90,"")</f>
        <v/>
      </c>
      <c r="I80" s="30">
        <f>IFERROR(VLOOKUP($A91,Results_30d_Deltas!$A$2:$H$5000,6,FALSE),"")</f>
        <v/>
      </c>
      <c r="J80" s="30" t="n"/>
      <c r="K80" s="30" t="n"/>
      <c r="L80" s="30" t="inlineStr">
        <is>
          <t>NO</t>
        </is>
      </c>
      <c r="M80" s="33" t="n">
        <v>-2.310067411073364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ez_manage.py:5320 top()</t>
        </is>
      </c>
      <c r="IL80" s="30" t="inlineStr">
        <is>
          <t>v12_quick_engine.py:2899 x3</t>
        </is>
      </c>
      <c r="IM80" s="30" t="n"/>
    </row>
    <row r="81" ht="10.5" customHeight="1" s="67">
      <c r="A81" s="30" t="inlineStr">
        <is>
          <t>MANDATORY_REENTRY_K_HIGH_BLOCK</t>
        </is>
      </c>
      <c r="B81" s="72" t="inlineStr">
        <is>
          <t>0.5</t>
        </is>
      </c>
      <c r="C81" s="30" t="n"/>
      <c r="D81" s="30" t="n"/>
      <c r="E81" s="30" t="n"/>
      <c r="F81" s="30" t="n"/>
      <c r="G81" s="30">
        <f>IFERROR(VLOOKUP($A92&amp;"_"&amp;$B92,Results_Deltas!$A$2:$P$15000,5,FALSE),"")</f>
        <v/>
      </c>
      <c r="H81" s="30">
        <f>IFERROR(VLOOKUP($A92,Results_30d_Deltas!$A$2:$H$5000,7,FALSE)-E91,"")</f>
        <v/>
      </c>
      <c r="I81" s="30">
        <f>IFERROR(VLOOKUP($A92,Results_30d_Deltas!$A$2:$H$5000,6,FALSE),"")</f>
        <v/>
      </c>
      <c r="J81" s="30" t="n"/>
      <c r="K81" s="30" t="n"/>
      <c r="L81" s="30" t="inlineStr">
        <is>
          <t>NO</t>
        </is>
      </c>
      <c r="M81" s="33" t="n">
        <v>-2.304827301112385</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ez_manage.py:4961 top()</t>
        </is>
      </c>
      <c r="IL81" s="30" t="inlineStr">
        <is>
          <t>v12_quick_engine.py:2247 x2</t>
        </is>
      </c>
      <c r="IM81" s="30" t="n"/>
    </row>
    <row r="82" ht="10.5" customHeight="1" s="67">
      <c r="A82" s="30" t="inlineStr">
        <is>
          <t>MANDATORY_REENTRY_K_LOW_BLOCK</t>
        </is>
      </c>
      <c r="B82" s="72" t="inlineStr">
        <is>
          <t>2.0</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-2.304740947859907</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ez_manage.py:4962 top()</t>
        </is>
      </c>
      <c r="IL82" s="30" t="inlineStr">
        <is>
          <t>v12_quick_engine.py:2248 x2</t>
        </is>
      </c>
      <c r="IM82" s="30" t="n"/>
    </row>
    <row r="83" ht="10.5" customHeight="1" s="67">
      <c r="A83" s="30" t="inlineStr">
        <is>
          <t>REENTRY_SIZE_EXTENDED_K1H</t>
        </is>
      </c>
      <c r="B83" s="72" t="inlineStr">
        <is>
          <t>1.0</t>
        </is>
      </c>
      <c r="C83" s="30" t="n"/>
      <c r="D83" s="30" t="n"/>
      <c r="E83" s="30" t="n"/>
      <c r="F83" s="30" t="n"/>
      <c r="G83" s="30">
        <f>IFERROR(VLOOKUP($A94&amp;"_"&amp;$B94,Results_Deltas!$A$2:$P$15000,5,FALSE),"")</f>
        <v/>
      </c>
      <c r="H83" s="30">
        <f>IFERROR(VLOOKUP($A94,Results_30d_Deltas!$A$2:$H$5000,7,FALSE)-E93,"")</f>
        <v/>
      </c>
      <c r="I83" s="30">
        <f>IFERROR(VLOOKUP($A94,Results_30d_Deltas!$A$2:$H$5000,6,FALSE),"")</f>
        <v/>
      </c>
      <c r="J83" s="30" t="n"/>
      <c r="K83" s="30" t="n"/>
      <c r="L83" s="30" t="inlineStr">
        <is>
          <t>YES</t>
        </is>
      </c>
      <c r="M83" s="33" t="n">
        <v>-2.304131119044124</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4" t="n"/>
      <c r="HJ83" s="34" t="n"/>
      <c r="HK83" s="34" t="n"/>
      <c r="HL83" s="34" t="n"/>
      <c r="HM83" s="34"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ez_manage.py:3872 top()</t>
        </is>
      </c>
      <c r="IL83" s="30" t="inlineStr">
        <is>
          <t>v12_quick_engine.py:2905 x5</t>
        </is>
      </c>
      <c r="IM83" s="30" t="n"/>
    </row>
    <row r="84" ht="10.5" customHeight="1" s="67">
      <c r="A84" s="30" t="inlineStr">
        <is>
          <t>BOUNCE_REENTRY_K_RESET_LONG</t>
        </is>
      </c>
      <c r="B84" s="72" t="inlineStr">
        <is>
          <t>1.0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-2.297902855356444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ez_manage.py:2986 top()</t>
        </is>
      </c>
      <c r="IL84" s="30" t="inlineStr">
        <is>
          <t>v12_quick_engine.py:321 x13</t>
        </is>
      </c>
      <c r="IM84" s="30" t="n"/>
    </row>
    <row r="85" ht="10.5" customHeight="1" s="67">
      <c r="A85" s="30" t="inlineStr">
        <is>
          <t>MANDATORY_REENTRY_K_LOW_BLOCK</t>
        </is>
      </c>
      <c r="B85" s="72" t="inlineStr">
        <is>
          <t>0.5</t>
        </is>
      </c>
      <c r="C85" s="30" t="n"/>
      <c r="D85" s="30" t="n"/>
      <c r="E85" s="30" t="n"/>
      <c r="F85" s="30" t="n"/>
      <c r="G85" s="30">
        <f>IFERROR(VLOOKUP($A96&amp;"_"&amp;$B96,Results_Deltas!$A$2:$P$15000,5,FALSE),"")</f>
        <v/>
      </c>
      <c r="H85" s="30">
        <f>IFERROR(VLOOKUP($A96,Results_30d_Deltas!$A$2:$H$5000,7,FALSE)-E95,"")</f>
        <v/>
      </c>
      <c r="I85" s="30">
        <f>IFERROR(VLOOKUP($A96,Results_30d_Deltas!$A$2:$H$5000,6,FALSE),"")</f>
        <v/>
      </c>
      <c r="J85" s="30" t="n"/>
      <c r="K85" s="30" t="n"/>
      <c r="L85" s="30" t="inlineStr">
        <is>
          <t>NO</t>
        </is>
      </c>
      <c r="M85" s="33" t="n">
        <v>-2.296045889936372</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ez_manage.py:4962 top()</t>
        </is>
      </c>
      <c r="IL85" s="30" t="inlineStr">
        <is>
          <t>v12_quick_engine.py:2248 x2</t>
        </is>
      </c>
      <c r="IM85" s="30" t="n"/>
    </row>
    <row r="86" ht="10.5" customHeight="1" s="67">
      <c r="A86" s="30" t="inlineStr">
        <is>
          <t>BOUNCE_REENTRY_K_RESET_SHORT</t>
        </is>
      </c>
      <c r="B86" s="72" t="inlineStr">
        <is>
          <t>2.0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-2.289458963132734</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ez_manage.py:2987 top()</t>
        </is>
      </c>
      <c r="IL86" s="30" t="inlineStr">
        <is>
          <t>v12_quick_engine.py:327 x13</t>
        </is>
      </c>
      <c r="IM86" s="30" t="n"/>
    </row>
    <row r="87" ht="10.5" customHeight="1" s="67">
      <c r="A87" s="30" t="inlineStr">
        <is>
          <t>OBLIGATORY_REENTRY_SCORE_TIER3</t>
        </is>
      </c>
      <c r="B87" s="72" t="inlineStr">
        <is>
          <t>2.0</t>
        </is>
      </c>
      <c r="C87" s="30" t="n"/>
      <c r="D87" s="30" t="n"/>
      <c r="E87" s="30" t="n"/>
      <c r="F87" s="30" t="n"/>
      <c r="G87" s="30">
        <f>IFERROR(VLOOKUP($A98&amp;"_"&amp;$B98,Results_Deltas!$A$2:$P$15000,5,FALSE),"")</f>
        <v/>
      </c>
      <c r="H87" s="30">
        <f>IFERROR(VLOOKUP($A98,Results_30d_Deltas!$A$2:$H$5000,7,FALSE)-E97,"")</f>
        <v/>
      </c>
      <c r="I87" s="30">
        <f>IFERROR(VLOOKUP($A98,Results_30d_Deltas!$A$2:$H$5000,6,FALSE),"")</f>
        <v/>
      </c>
      <c r="J87" s="30" t="n"/>
      <c r="K87" s="30" t="n"/>
      <c r="L87" s="30" t="inlineStr">
        <is>
          <t>NO</t>
        </is>
      </c>
      <c r="M87" s="33" t="n">
        <v>-2.283086532881191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ez_manage.py:5115 top()</t>
        </is>
      </c>
      <c r="IL87" s="30" t="inlineStr">
        <is>
          <t>v12_quick_engine.py:2506 x4</t>
        </is>
      </c>
      <c r="IM87" s="30" t="n"/>
    </row>
    <row r="88" ht="10.5" customHeight="1" s="67">
      <c r="A88" s="30" t="inlineStr">
        <is>
          <t>OBLIGATORY_REENTRY_DEFAULT_SIZE_MULT</t>
        </is>
      </c>
      <c r="B88" s="72" t="inlineStr">
        <is>
          <t>2.0</t>
        </is>
      </c>
      <c r="C88" s="30" t="n"/>
      <c r="D88" s="30" t="n"/>
      <c r="E88" s="30" t="n"/>
      <c r="F88" s="30" t="n"/>
      <c r="G88" s="30">
        <f>IFERROR(VLOOKUP($A99&amp;"_"&amp;$B99,Results_Deltas!$A$2:$P$15000,5,FALSE),"")</f>
        <v/>
      </c>
      <c r="H88" s="30">
        <f>IFERROR(VLOOKUP($A99,Results_30d_Deltas!$A$2:$H$5000,7,FALSE)-E98,"")</f>
        <v/>
      </c>
      <c r="I88" s="30">
        <f>IFERROR(VLOOKUP($A99,Results_30d_Deltas!$A$2:$H$5000,6,FALSE),"")</f>
        <v/>
      </c>
      <c r="J88" s="30" t="n"/>
      <c r="K88" s="30" t="n"/>
      <c r="L88" s="30" t="inlineStr">
        <is>
          <t>YES</t>
        </is>
      </c>
      <c r="M88" s="33" t="n">
        <v>-2.278280626217216</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4" t="n"/>
      <c r="HJ88" s="34" t="n"/>
      <c r="HK88" s="34" t="n"/>
      <c r="HL88" s="34" t="n"/>
      <c r="HM88" s="34"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ez_manage.py:5108 top()</t>
        </is>
      </c>
      <c r="IL88" s="30" t="inlineStr">
        <is>
          <t>v12_quick_engine.py:2499 x2</t>
        </is>
      </c>
      <c r="IM88" s="30" t="n"/>
    </row>
    <row r="89" ht="10.5" customHeight="1" s="67">
      <c r="A89" s="30" t="inlineStr">
        <is>
          <t>REENTRY_PRICE_IMPROVE_PCT</t>
        </is>
      </c>
      <c r="B89" s="72" t="inlineStr">
        <is>
          <t>2.0</t>
        </is>
      </c>
      <c r="C89" s="30" t="n"/>
      <c r="D89" s="30" t="n"/>
      <c r="E89" s="30" t="n"/>
      <c r="F89" s="30" t="n"/>
      <c r="G89" s="30">
        <f>IFERROR(VLOOKUP($A100&amp;"_"&amp;$B100,Results_Deltas!$A$2:$P$15000,5,FALSE),"")</f>
        <v/>
      </c>
      <c r="H89" s="30">
        <f>IFERROR(VLOOKUP($A100,Results_30d_Deltas!$A$2:$H$5000,7,FALSE)-E99,"")</f>
        <v/>
      </c>
      <c r="I89" s="30">
        <f>IFERROR(VLOOKUP($A100,Results_30d_Deltas!$A$2:$H$5000,6,FALSE),"")</f>
        <v/>
      </c>
      <c r="J89" s="30" t="n"/>
      <c r="K89" s="30" t="n"/>
      <c r="L89" s="30" t="inlineStr">
        <is>
          <t>NO</t>
        </is>
      </c>
      <c r="M89" s="33" t="n">
        <v>-2.275009437090722</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ez_manage.py:5321 top()</t>
        </is>
      </c>
      <c r="IL89" s="30" t="inlineStr">
        <is>
          <t>v12_quick_engine.py:2900 x3</t>
        </is>
      </c>
      <c r="IM89" s="30" t="n"/>
    </row>
    <row r="90" ht="10.5" customHeight="1" s="67">
      <c r="A90" s="30" t="inlineStr">
        <is>
          <t>OBLIGATORY_REENTRY_TIER1_HTF_REQUIRED</t>
        </is>
      </c>
      <c r="B90" s="72" t="inlineStr">
        <is>
          <t>2.0</t>
        </is>
      </c>
      <c r="C90" s="30" t="n"/>
      <c r="D90" s="30" t="n"/>
      <c r="E90" s="30" t="n"/>
      <c r="F90" s="30" t="n"/>
      <c r="G90" s="30">
        <f>IFERROR(VLOOKUP($A101&amp;"_"&amp;$B101,Results_Deltas!$A$2:$P$15000,5,FALSE),"")</f>
        <v/>
      </c>
      <c r="H90" s="30">
        <f>IFERROR(VLOOKUP($A101,Results_30d_Deltas!$A$2:$H$5000,7,FALSE)-E100,"")</f>
        <v/>
      </c>
      <c r="I90" s="30">
        <f>IFERROR(VLOOKUP($A101,Results_30d_Deltas!$A$2:$H$5000,6,FALSE),"")</f>
        <v/>
      </c>
      <c r="J90" s="30" t="n"/>
      <c r="K90" s="30" t="n"/>
      <c r="L90" s="30" t="inlineStr">
        <is>
          <t>NO</t>
        </is>
      </c>
      <c r="M90" s="33" t="n">
        <v>-2.263422029506335</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4" t="n"/>
      <c r="EN90" s="34" t="n"/>
      <c r="EO90" s="34" t="n"/>
      <c r="EP90" s="34" t="n"/>
      <c r="EQ90" s="34"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ez_manage.py:5123 top()</t>
        </is>
      </c>
      <c r="IL90" s="30" t="inlineStr">
        <is>
          <t>v12_quick_engine.py:2514 x4</t>
        </is>
      </c>
      <c r="IM90" s="30" t="n"/>
    </row>
    <row r="91" ht="10.5" customHeight="1" s="67">
      <c r="A91" s="30" t="inlineStr">
        <is>
          <t>GUARANTEED_REENTRY_K_FAVORABLE_HIGH</t>
        </is>
      </c>
      <c r="B91" s="72" t="inlineStr">
        <is>
          <t>35.0</t>
        </is>
      </c>
      <c r="C91" s="30" t="n"/>
      <c r="D91" s="30" t="n"/>
      <c r="E91" s="30" t="n"/>
      <c r="F91" s="30" t="n"/>
      <c r="G91" s="30">
        <f>IFERROR(VLOOKUP($A91&amp;"="&amp;$B91,Results_Deltas!$A$2:$P$15000,5,FALSE),"")</f>
        <v/>
      </c>
      <c r="H91" s="30">
        <f>IFERROR(VLOOKUP($A91,Results_30d_Deltas!$A$2:$H$5000,7,FALSE)-E91,"")</f>
        <v/>
      </c>
      <c r="I91" s="30">
        <f>IFERROR(VLOOKUP($A91,Results_30d_Deltas!$A$2:$H$5000,6,FALSE),"")</f>
        <v/>
      </c>
      <c r="J91" s="30" t="n"/>
      <c r="K91" s="30" t="n"/>
      <c r="L91" s="30" t="inlineStr">
        <is>
          <t>NO</t>
        </is>
      </c>
      <c r="M91" s="33" t="n">
        <v>-2.258389921951664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ez_manage.py:4774 top()</t>
        </is>
      </c>
      <c r="IL91" s="30" t="inlineStr">
        <is>
          <t>v12_quick_engine.py:1941 x4</t>
        </is>
      </c>
      <c r="IM91" s="30" t="n"/>
    </row>
    <row r="92" ht="10.5" customHeight="1" s="67">
      <c r="A92" s="30" t="inlineStr">
        <is>
          <t>GUARANTEED_REENTRY_STRICT_CONFIRMATION</t>
        </is>
      </c>
      <c r="B92" s="72" t="inlineStr">
        <is>
          <t>False</t>
        </is>
      </c>
      <c r="C92" s="30" t="n"/>
      <c r="D92" s="30" t="n"/>
      <c r="E92" s="30" t="n"/>
      <c r="F92" s="30" t="n"/>
      <c r="G92" s="30">
        <f>IFERROR(VLOOKUP($A103&amp;"_"&amp;$B103,Results_Deltas!$A$2:$P$15000,5,FALSE),"")</f>
        <v/>
      </c>
      <c r="H92" s="30">
        <f>IFERROR(VLOOKUP($A103,Results_30d_Deltas!$A$2:$H$5000,7,FALSE)-E102,"")</f>
        <v/>
      </c>
      <c r="I92" s="30">
        <f>IFERROR(VLOOKUP($A103,Results_30d_Deltas!$A$2:$H$5000,6,FALSE),"")</f>
        <v/>
      </c>
      <c r="J92" s="30" t="n"/>
      <c r="K92" s="30" t="n"/>
      <c r="L92" s="30" t="inlineStr">
        <is>
          <t>NO</t>
        </is>
      </c>
      <c r="M92" s="33" t="n">
        <v>-2.223917686599084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ez_manage.py:4778 top()</t>
        </is>
      </c>
      <c r="IL92" s="30" t="inlineStr">
        <is>
          <t>v12_quick_engine.py:1946 x6</t>
        </is>
      </c>
      <c r="IM92" s="30" t="n"/>
    </row>
    <row r="93" ht="10.5" customHeight="1" s="67">
      <c r="A93" s="30" t="inlineStr">
        <is>
          <t>LEGACY_PROC_SINGLE_REENTRY</t>
        </is>
      </c>
      <c r="B93" s="72" t="inlineStr">
        <is>
          <t>1.0</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-2.219965322789338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ez_manage.py:3418 top()</t>
        </is>
      </c>
      <c r="IL93" s="30" t="inlineStr">
        <is>
          <t>v12_quick_engine.py:2119 x5</t>
        </is>
      </c>
      <c r="IM93" s="30" t="n"/>
    </row>
    <row r="94" ht="10.5" customHeight="1" s="67">
      <c r="A94" s="30" t="inlineStr">
        <is>
          <t>MANDATORY_REENTRY_K_HIGH_BLOCK</t>
        </is>
      </c>
      <c r="B94" s="72" t="inlineStr">
        <is>
          <t>2.0</t>
        </is>
      </c>
      <c r="C94" s="30" t="n"/>
      <c r="D94" s="30" t="n"/>
      <c r="E94" s="30" t="n"/>
      <c r="F94" s="30" t="n"/>
      <c r="G94" s="30">
        <f>IFERROR(VLOOKUP($A105&amp;"_"&amp;$B105,Results_Deltas!$A$2:$P$15000,5,FALSE),"")</f>
        <v/>
      </c>
      <c r="H94" s="30">
        <f>IFERROR(VLOOKUP($A105,Results_30d_Deltas!$A$2:$H$5000,7,FALSE)-E104,"")</f>
        <v/>
      </c>
      <c r="I94" s="30">
        <f>IFERROR(VLOOKUP($A105,Results_30d_Deltas!$A$2:$H$5000,6,FALSE),"")</f>
        <v/>
      </c>
      <c r="J94" s="30" t="n"/>
      <c r="K94" s="30" t="n"/>
      <c r="L94" s="30" t="inlineStr">
        <is>
          <t>NO</t>
        </is>
      </c>
      <c r="M94" s="33" t="n">
        <v>-2.215525607433978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ez_manage.py:4961 top()</t>
        </is>
      </c>
      <c r="IL94" s="30" t="inlineStr">
        <is>
          <t>v12_quick_engine.py:2247 x2</t>
        </is>
      </c>
      <c r="IM94" s="30" t="n"/>
    </row>
    <row r="95" ht="10.5" customHeight="1" s="67">
      <c r="A95" s="31" t="inlineStr">
        <is>
          <t>OBLIGATORY_REENTRY_TIER2_HTF_REQUIRED</t>
        </is>
      </c>
      <c r="B95" s="72" t="inlineStr">
        <is>
          <t>1.0</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-2.199316539069879</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4" t="n"/>
      <c r="EN95" s="34" t="n"/>
      <c r="EO95" s="34" t="n"/>
      <c r="EP95" s="34" t="n"/>
      <c r="EQ95" s="34"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ez_manage.py:5124 top()</t>
        </is>
      </c>
      <c r="IL95" s="30" t="inlineStr">
        <is>
          <t>v12_quick_engine.py:2515 x4</t>
        </is>
      </c>
      <c r="IM95" s="30" t="n"/>
    </row>
    <row r="96" ht="10.5" customHeight="1" s="67">
      <c r="A96" s="30" t="inlineStr">
        <is>
          <t>LEGACY_REENTRY_PSR_DC_BOUNCE</t>
        </is>
      </c>
      <c r="B96" s="72" t="inlineStr">
        <is>
          <t>2.0</t>
        </is>
      </c>
      <c r="C96" s="30" t="n"/>
      <c r="D96" s="30" t="n"/>
      <c r="E96" s="30" t="n"/>
      <c r="F96" s="30" t="n"/>
      <c r="G96" s="30">
        <f>IFERROR(VLOOKUP($A107&amp;"_"&amp;$B107,Results_Deltas!$A$2:$P$15000,5,FALSE),"")</f>
        <v/>
      </c>
      <c r="H96" s="30">
        <f>IFERROR(VLOOKUP($A107,Results_30d_Deltas!$A$2:$H$5000,7,FALSE)-E106,"")</f>
        <v/>
      </c>
      <c r="I96" s="30">
        <f>IFERROR(VLOOKUP($A107,Results_30d_Deltas!$A$2:$H$5000,6,FALSE),"")</f>
        <v/>
      </c>
      <c r="J96" s="30" t="n"/>
      <c r="K96" s="30" t="n"/>
      <c r="L96" s="30" t="inlineStr">
        <is>
          <t>NO</t>
        </is>
      </c>
      <c r="M96" s="33" t="n">
        <v>-2.19524025492594</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ez_manage.py:3422 top()</t>
        </is>
      </c>
      <c r="IL96" s="30" t="inlineStr">
        <is>
          <t>v12_quick_engine.py:2123 x5</t>
        </is>
      </c>
      <c r="IM96" s="30" t="n"/>
    </row>
    <row r="97" ht="10.5" customHeight="1" s="67">
      <c r="A97" s="30" t="inlineStr">
        <is>
          <t>LEGACY_PROC_SINGLE_REENTRY</t>
        </is>
      </c>
      <c r="B97" s="72" t="inlineStr">
        <is>
          <t>2.0</t>
        </is>
      </c>
      <c r="C97" s="30" t="n"/>
      <c r="D97" s="30" t="n"/>
      <c r="E97" s="30" t="n"/>
      <c r="F97" s="30" t="n"/>
      <c r="G97" s="30">
        <f>IFERROR(VLOOKUP($A108&amp;"_"&amp;$B108,Results_Deltas!$A$2:$P$15000,5,FALSE),"")</f>
        <v/>
      </c>
      <c r="H97" s="30">
        <f>IFERROR(VLOOKUP($A108,Results_30d_Deltas!$A$2:$H$5000,7,FALSE)-E107,"")</f>
        <v/>
      </c>
      <c r="I97" s="30">
        <f>IFERROR(VLOOKUP($A108,Results_30d_Deltas!$A$2:$H$5000,6,FALSE),"")</f>
        <v/>
      </c>
      <c r="J97" s="30" t="n"/>
      <c r="K97" s="30" t="n"/>
      <c r="L97" s="30" t="inlineStr">
        <is>
          <t>NO</t>
        </is>
      </c>
      <c r="M97" s="33" t="n">
        <v>-2.195074585852867</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ez_manage.py:3418 top()</t>
        </is>
      </c>
      <c r="IL97" s="30" t="inlineStr">
        <is>
          <t>v12_quick_engine.py:2119 x5</t>
        </is>
      </c>
      <c r="IM97" s="30" t="n"/>
    </row>
    <row r="98" ht="10.5" customHeight="1" s="67">
      <c r="A98" s="30" t="inlineStr">
        <is>
          <t>OBLIGATORY_REENTRY_SCORE_TIER1</t>
        </is>
      </c>
      <c r="B98" s="72" t="inlineStr">
        <is>
          <t>1.0</t>
        </is>
      </c>
      <c r="C98" s="30" t="n"/>
      <c r="D98" s="30" t="n"/>
      <c r="E98" s="30" t="n"/>
      <c r="F98" s="30" t="n"/>
      <c r="G98" s="30">
        <f>IFERROR(VLOOKUP($A109&amp;"_"&amp;$B109,Results_Deltas!$A$2:$P$15000,5,FALSE),"")</f>
        <v/>
      </c>
      <c r="H98" s="30">
        <f>IFERROR(VLOOKUP($A109,Results_30d_Deltas!$A$2:$H$5000,7,FALSE)-E108,"")</f>
        <v/>
      </c>
      <c r="I98" s="30">
        <f>IFERROR(VLOOKUP($A109,Results_30d_Deltas!$A$2:$H$5000,6,FALSE),"")</f>
        <v/>
      </c>
      <c r="J98" s="30" t="n"/>
      <c r="K98" s="30" t="n"/>
      <c r="L98" s="30" t="inlineStr">
        <is>
          <t>NO</t>
        </is>
      </c>
      <c r="M98" s="33" t="n">
        <v>-2.191594497770705</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ez_manage.py:5113 top()</t>
        </is>
      </c>
      <c r="IL98" s="30" t="inlineStr">
        <is>
          <t>v12_quick_engine.py:2504 x4</t>
        </is>
      </c>
      <c r="IM98" s="30" t="n"/>
    </row>
    <row r="99" ht="10.5" customHeight="1" s="67">
      <c r="A99" s="30" t="inlineStr">
        <is>
          <t>REENTRY_WT15M_SIZE_MULT</t>
        </is>
      </c>
      <c r="B99" s="72" t="inlineStr">
        <is>
          <t>0.5</t>
        </is>
      </c>
      <c r="C99" s="30" t="n"/>
      <c r="D99" s="30" t="n"/>
      <c r="E99" s="30" t="n"/>
      <c r="F99" s="30" t="n"/>
      <c r="G99" s="30">
        <f>IFERROR(VLOOKUP($A110&amp;"_"&amp;$B110,Results_Deltas!$A$2:$P$15000,5,FALSE),"")</f>
        <v/>
      </c>
      <c r="H99" s="30">
        <f>IFERROR(VLOOKUP($A110,Results_30d_Deltas!$A$2:$H$5000,7,FALSE)-E109,"")</f>
        <v/>
      </c>
      <c r="I99" s="30">
        <f>IFERROR(VLOOKUP($A110,Results_30d_Deltas!$A$2:$H$5000,6,FALSE),"")</f>
        <v/>
      </c>
      <c r="J99" s="30" t="n"/>
      <c r="K99" s="30" t="n"/>
      <c r="L99" s="30" t="inlineStr">
        <is>
          <t>NO</t>
        </is>
      </c>
      <c r="M99" s="33" t="n">
        <v>-2.171333494540543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4" t="n"/>
      <c r="HJ99" s="34" t="n"/>
      <c r="HK99" s="34" t="n"/>
      <c r="HL99" s="34" t="n"/>
      <c r="HM99" s="34"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ez_manage.py:3884 top()</t>
        </is>
      </c>
      <c r="IL99" s="30" t="inlineStr">
        <is>
          <t>v12_quick_engine.py:2926 x5</t>
        </is>
      </c>
      <c r="IM99" s="30" t="n"/>
    </row>
    <row r="100" ht="10.5" customHeight="1" s="67">
      <c r="A100" s="30" t="inlineStr">
        <is>
          <t>MANDATORY_REENTRY_K_HIGH_BLOCK</t>
        </is>
      </c>
      <c r="B100" s="72" t="inlineStr">
        <is>
          <t>1.0</t>
        </is>
      </c>
      <c r="C100" s="30" t="n"/>
      <c r="D100" s="30" t="n"/>
      <c r="E100" s="30" t="n"/>
      <c r="F100" s="30" t="n"/>
      <c r="G100" s="30">
        <f>IFERROR(VLOOKUP($A111&amp;"_"&amp;$B111,Results_Deltas!$A$2:$P$15000,5,FALSE),"")</f>
        <v/>
      </c>
      <c r="H100" s="30">
        <f>IFERROR(VLOOKUP($A111,Results_30d_Deltas!$A$2:$H$5000,7,FALSE)-E110,"")</f>
        <v/>
      </c>
      <c r="I100" s="30">
        <f>IFERROR(VLOOKUP($A111,Results_30d_Deltas!$A$2:$H$5000,6,FALSE),"")</f>
        <v/>
      </c>
      <c r="J100" s="30" t="n"/>
      <c r="K100" s="30" t="n"/>
      <c r="L100" s="30" t="inlineStr">
        <is>
          <t>NO</t>
        </is>
      </c>
      <c r="M100" s="33" t="n">
        <v>-2.16912344816895</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ez_manage.py:4961 top()</t>
        </is>
      </c>
      <c r="IL100" s="30" t="inlineStr">
        <is>
          <t>v12_quick_engine.py:2247 x2</t>
        </is>
      </c>
      <c r="IM100" s="30" t="n"/>
    </row>
    <row r="101" ht="10.5" customHeight="1" s="67">
      <c r="A101" s="30" t="inlineStr">
        <is>
          <t>GUARANTEED_REENTRY_K_LOW_BLOCK</t>
        </is>
      </c>
      <c r="B101" s="72" t="inlineStr">
        <is>
          <t>10.0</t>
        </is>
      </c>
      <c r="C101" s="30" t="n"/>
      <c r="D101" s="30" t="n"/>
      <c r="E101" s="30" t="n"/>
      <c r="F101" s="30" t="n"/>
      <c r="G101" s="30">
        <f>IFERROR(VLOOKUP($A112&amp;"_"&amp;$B112,Results_Deltas!$A$2:$P$15000,5,FALSE),"")</f>
        <v/>
      </c>
      <c r="H101" s="30">
        <f>IFERROR(VLOOKUP($A112,Results_30d_Deltas!$A$2:$H$5000,7,FALSE)-E111,"")</f>
        <v/>
      </c>
      <c r="I101" s="30">
        <f>IFERROR(VLOOKUP($A112,Results_30d_Deltas!$A$2:$H$5000,6,FALSE),"")</f>
        <v/>
      </c>
      <c r="J101" s="30" t="n"/>
      <c r="K101" s="30" t="n"/>
      <c r="L101" s="30" t="inlineStr">
        <is>
          <t>NO</t>
        </is>
      </c>
      <c r="M101" s="33" t="n">
        <v>-2.167285329757248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ez_manage.py:4777 top()</t>
        </is>
      </c>
      <c r="IL101" s="30" t="inlineStr">
        <is>
          <t>v12_quick_engine.py:1944 x4</t>
        </is>
      </c>
      <c r="IM101" s="30" t="n"/>
    </row>
    <row r="102" ht="10.5" customHeight="1" s="67">
      <c r="A102" s="30" t="inlineStr">
        <is>
          <t>REENTRY_TIER1_SIZE_MULT</t>
        </is>
      </c>
      <c r="B102" s="72" t="inlineStr">
        <is>
          <t>0.5</t>
        </is>
      </c>
      <c r="C102" s="30" t="n"/>
      <c r="D102" s="30" t="n"/>
      <c r="E102" s="30" t="n"/>
      <c r="F102" s="30" t="n"/>
      <c r="G102" s="30">
        <f>IFERROR(VLOOKUP($A113&amp;"_"&amp;$B113,Results_Deltas!$A$2:$P$15000,5,FALSE),"")</f>
        <v/>
      </c>
      <c r="H102" s="30">
        <f>IFERROR(VLOOKUP($A113,Results_30d_Deltas!$A$2:$H$5000,7,FALSE)-E112,"")</f>
        <v/>
      </c>
      <c r="I102" s="30">
        <f>IFERROR(VLOOKUP($A113,Results_30d_Deltas!$A$2:$H$5000,6,FALSE),"")</f>
        <v/>
      </c>
      <c r="J102" s="30" t="n"/>
      <c r="K102" s="30" t="n"/>
      <c r="L102" s="30" t="inlineStr">
        <is>
          <t>NO</t>
        </is>
      </c>
      <c r="M102" s="33" t="n">
        <v>-2.161612396437387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4" t="n"/>
      <c r="HJ102" s="34" t="n"/>
      <c r="HK102" s="34" t="n"/>
      <c r="HL102" s="34" t="n"/>
      <c r="HM102" s="34"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ez_manage.py:3878 top()</t>
        </is>
      </c>
      <c r="IL102" s="30" t="inlineStr">
        <is>
          <t>v12_quick_engine.py:2912 x11</t>
        </is>
      </c>
      <c r="IM102" s="30" t="n"/>
    </row>
    <row r="103" ht="10.5" customHeight="1" s="67">
      <c r="A103" s="31" t="inlineStr">
        <is>
          <t>REENTRY_POST_CONSOL_TFS_REQUIRED</t>
        </is>
      </c>
      <c r="B103" s="72" t="inlineStr">
        <is>
          <t>2.0</t>
        </is>
      </c>
      <c r="C103" s="30" t="n"/>
      <c r="D103" s="30" t="n"/>
      <c r="E103" s="30" t="n"/>
      <c r="F103" s="30" t="n"/>
      <c r="G103" s="30">
        <f>IFERROR(VLOOKUP($A114&amp;"_"&amp;$B114,Results_Deltas!$A$2:$P$15000,5,FALSE),"")</f>
        <v/>
      </c>
      <c r="H103" s="30">
        <f>IFERROR(VLOOKUP($A114,Results_30d_Deltas!$A$2:$H$5000,7,FALSE)-E113,"")</f>
        <v/>
      </c>
      <c r="I103" s="30">
        <f>IFERROR(VLOOKUP($A114,Results_30d_Deltas!$A$2:$H$5000,6,FALSE),"")</f>
        <v/>
      </c>
      <c r="J103" s="30" t="n"/>
      <c r="K103" s="30" t="n"/>
      <c r="L103" s="30" t="inlineStr">
        <is>
          <t>NO</t>
        </is>
      </c>
      <c r="M103" s="33" t="n">
        <v>-2.151868373179183</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ez_manage.py:5320 top()</t>
        </is>
      </c>
      <c r="IL103" s="30" t="inlineStr">
        <is>
          <t>v12_quick_engine.py:2899 x3</t>
        </is>
      </c>
      <c r="IM103" s="30" t="n"/>
    </row>
    <row r="104" ht="10.5" customHeight="1" s="67">
      <c r="A104" s="30" t="inlineStr">
        <is>
          <t>OBLIGATORY_REENTRY_SMA_TF</t>
        </is>
      </c>
      <c r="B104" s="72" t="inlineStr">
        <is>
          <t>D</t>
        </is>
      </c>
      <c r="C104" s="30" t="n"/>
      <c r="D104" s="30" t="n"/>
      <c r="E104" s="30" t="n"/>
      <c r="F104" s="30" t="n"/>
      <c r="G104" s="30">
        <f>IFERROR(VLOOKUP($A115&amp;"_"&amp;$B115,Results_Deltas!$A$2:$P$15000,5,FALSE),"")</f>
        <v/>
      </c>
      <c r="H104" s="30">
        <f>IFERROR(VLOOKUP($A115,Results_30d_Deltas!$A$2:$H$5000,7,FALSE)-E114,"")</f>
        <v/>
      </c>
      <c r="I104" s="30">
        <f>IFERROR(VLOOKUP($A115,Results_30d_Deltas!$A$2:$H$5000,6,FALSE),"")</f>
        <v/>
      </c>
      <c r="J104" s="30" t="n"/>
      <c r="K104" s="30" t="n"/>
      <c r="L104" s="30" t="inlineStr">
        <is>
          <t>NO</t>
        </is>
      </c>
      <c r="M104" s="33" t="n">
        <v>-2.146869729407692</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ez_manage.py:5122 top()</t>
        </is>
      </c>
      <c r="IL104" s="30" t="inlineStr">
        <is>
          <t>v12_quick_engine.py:2513 x2</t>
        </is>
      </c>
      <c r="IM104" s="30" t="n"/>
    </row>
    <row r="105" ht="10.5" customHeight="1" s="67">
      <c r="A105" s="30" t="inlineStr">
        <is>
          <t>OBLIGATORY_REENTRY_SCORE_TIER2</t>
        </is>
      </c>
      <c r="B105" s="72" t="inlineStr">
        <is>
          <t>2.0</t>
        </is>
      </c>
      <c r="C105" s="30" t="n"/>
      <c r="D105" s="30" t="n"/>
      <c r="E105" s="30" t="n"/>
      <c r="F105" s="30" t="n"/>
      <c r="G105" s="30">
        <f>IFERROR(VLOOKUP($A116&amp;"_"&amp;$B116,Results_Deltas!$A$2:$P$15000,5,FALSE),"")</f>
        <v/>
      </c>
      <c r="H105" s="30">
        <f>IFERROR(VLOOKUP($A116,Results_30d_Deltas!$A$2:$H$5000,7,FALSE)-E115,"")</f>
        <v/>
      </c>
      <c r="I105" s="30">
        <f>IFERROR(VLOOKUP($A116,Results_30d_Deltas!$A$2:$H$5000,6,FALSE),"")</f>
        <v/>
      </c>
      <c r="J105" s="30" t="n"/>
      <c r="K105" s="30" t="n"/>
      <c r="L105" s="30" t="inlineStr">
        <is>
          <t>NO</t>
        </is>
      </c>
      <c r="M105" s="33" t="n">
        <v>-2.145669616799785</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ez_manage.py:5114 top()</t>
        </is>
      </c>
      <c r="IL105" s="30" t="inlineStr">
        <is>
          <t>v12_quick_engine.py:2505 x4</t>
        </is>
      </c>
      <c r="IM105" s="30" t="n"/>
    </row>
    <row r="106" ht="10.5" customHeight="1" s="67">
      <c r="A106" s="30" t="inlineStr">
        <is>
          <t>OBLIGATORY_REENTRY_SMA_TF</t>
        </is>
      </c>
      <c r="B106" s="72" t="inlineStr">
        <is>
          <t>1h</t>
        </is>
      </c>
      <c r="C106" s="30" t="n"/>
      <c r="D106" s="30" t="n"/>
      <c r="E106" s="30" t="n"/>
      <c r="F106" s="30" t="n"/>
      <c r="G106" s="30">
        <f>IFERROR(VLOOKUP($A117&amp;"_"&amp;$B117,Results_Deltas!$A$2:$P$15000,5,FALSE),"")</f>
        <v/>
      </c>
      <c r="H106" s="30">
        <f>IFERROR(VLOOKUP($A117,Results_30d_Deltas!$A$2:$H$5000,7,FALSE)-E116,"")</f>
        <v/>
      </c>
      <c r="I106" s="30">
        <f>IFERROR(VLOOKUP($A117,Results_30d_Deltas!$A$2:$H$5000,6,FALSE),"")</f>
        <v/>
      </c>
      <c r="J106" s="30" t="n"/>
      <c r="K106" s="30" t="n"/>
      <c r="L106" s="30" t="inlineStr">
        <is>
          <t>YES</t>
        </is>
      </c>
      <c r="M106" s="33" t="n">
        <v>-2.145058703281029</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ez_manage.py:5122 top()</t>
        </is>
      </c>
      <c r="IL106" s="30" t="inlineStr">
        <is>
          <t>v12_quick_engine.py:2513 x2</t>
        </is>
      </c>
      <c r="IM106" s="30" t="n"/>
    </row>
    <row r="107" ht="10.5" customHeight="1" s="67">
      <c r="A107" s="30" t="inlineStr">
        <is>
          <t>REENTRY_B16_SIZE_MULT_WEAK</t>
        </is>
      </c>
      <c r="B107" s="72" t="inlineStr">
        <is>
          <t>2.0</t>
        </is>
      </c>
      <c r="C107" s="30" t="n"/>
      <c r="D107" s="30" t="n"/>
      <c r="E107" s="30" t="n"/>
      <c r="F107" s="30" t="n"/>
      <c r="G107" s="30">
        <f>IFERROR(VLOOKUP($A118&amp;"_"&amp;$B118,Results_Deltas!$A$2:$P$15000,5,FALSE),"")</f>
        <v/>
      </c>
      <c r="H107" s="30">
        <f>IFERROR(VLOOKUP($A118,Results_30d_Deltas!$A$2:$H$5000,7,FALSE)-E117,"")</f>
        <v/>
      </c>
      <c r="I107" s="30">
        <f>IFERROR(VLOOKUP($A118,Results_30d_Deltas!$A$2:$H$5000,6,FALSE),"")</f>
        <v/>
      </c>
      <c r="J107" s="30" t="n"/>
      <c r="K107" s="30" t="n"/>
      <c r="L107" s="30" t="inlineStr">
        <is>
          <t>YES</t>
        </is>
      </c>
      <c r="M107" s="33" t="n">
        <v>-2.140824030555104</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4" t="n"/>
      <c r="HJ107" s="34" t="n"/>
      <c r="HK107" s="34" t="n"/>
      <c r="HL107" s="34" t="n"/>
      <c r="HM107" s="34"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ez_manage.py:5298 top()</t>
        </is>
      </c>
      <c r="IL107" s="30" t="inlineStr">
        <is>
          <t>v12_quick_engine.py:2859 x4</t>
        </is>
      </c>
      <c r="IM107" s="30" t="n"/>
    </row>
    <row r="108" ht="10.5" customHeight="1" s="67">
      <c r="A108" s="30" t="inlineStr">
        <is>
          <t>GUARANTEED_REENTRY_TIGHT_STOP_PCT</t>
        </is>
      </c>
      <c r="B108" s="72" t="inlineStr">
        <is>
          <t>0.625</t>
        </is>
      </c>
      <c r="C108" s="30" t="n"/>
      <c r="D108" s="30" t="n"/>
      <c r="E108" s="30" t="n"/>
      <c r="F108" s="30" t="n"/>
      <c r="G108" s="30">
        <f>IFERROR(VLOOKUP($A119&amp;"_"&amp;$B119,Results_Deltas!$A$2:$P$15000,5,FALSE),"")</f>
        <v/>
      </c>
      <c r="H108" s="30">
        <f>IFERROR(VLOOKUP($A119,Results_30d_Deltas!$A$2:$H$5000,7,FALSE)-E118,"")</f>
        <v/>
      </c>
      <c r="I108" s="30">
        <f>IFERROR(VLOOKUP($A119,Results_30d_Deltas!$A$2:$H$5000,6,FALSE),"")</f>
        <v/>
      </c>
      <c r="J108" s="30" t="n"/>
      <c r="K108" s="30" t="n"/>
      <c r="L108" s="30" t="inlineStr">
        <is>
          <t>NO</t>
        </is>
      </c>
      <c r="M108" s="33" t="n">
        <v>-2.137119400668924</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4" t="n"/>
      <c r="ED108" s="34" t="n"/>
      <c r="EE108" s="34" t="n"/>
      <c r="EF108" s="34" t="n"/>
      <c r="EG108" s="34"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ez_manage.py:4782 top()</t>
        </is>
      </c>
      <c r="IL108" s="30" t="inlineStr">
        <is>
          <t>v12_quick_engine.py:1950 x7</t>
        </is>
      </c>
      <c r="IM108" s="30" t="n"/>
    </row>
    <row r="109" ht="10.5" customHeight="1" s="67">
      <c r="A109" s="31" t="inlineStr">
        <is>
          <t>OBLIGATORY_REENTRY_K15_HIGH_SIZE_FRAC</t>
        </is>
      </c>
      <c r="B109" s="72" t="inlineStr">
        <is>
          <t>0.5</t>
        </is>
      </c>
      <c r="C109" s="30" t="n"/>
      <c r="D109" s="30" t="n"/>
      <c r="E109" s="30" t="n"/>
      <c r="F109" s="30" t="n"/>
      <c r="G109" s="30">
        <f>IFERROR(VLOOKUP($A120&amp;"_"&amp;$B120,Results_Deltas!$A$2:$P$15000,5,FALSE),"")</f>
        <v/>
      </c>
      <c r="H109" s="30">
        <f>IFERROR(VLOOKUP($A120,Results_30d_Deltas!$A$2:$H$5000,7,FALSE)-E119,"")</f>
        <v/>
      </c>
      <c r="I109" s="30">
        <f>IFERROR(VLOOKUP($A120,Results_30d_Deltas!$A$2:$H$5000,6,FALSE),"")</f>
        <v/>
      </c>
      <c r="J109" s="30" t="n"/>
      <c r="K109" s="30" t="n"/>
      <c r="L109" s="30" t="inlineStr">
        <is>
          <t>YES</t>
        </is>
      </c>
      <c r="M109" s="33" t="n">
        <v>-2.13172119538786</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4" t="n"/>
      <c r="HJ109" s="34" t="n"/>
      <c r="HK109" s="34" t="n"/>
      <c r="HL109" s="34" t="n"/>
      <c r="HM109" s="34"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ez_manage.py:5111 top()</t>
        </is>
      </c>
      <c r="IL109" s="30" t="inlineStr">
        <is>
          <t>v12_quick_engine.py:2502 x4</t>
        </is>
      </c>
      <c r="IM109" s="30" t="n"/>
    </row>
    <row r="110" ht="10.5" customHeight="1" s="67">
      <c r="A110" s="30" t="inlineStr">
        <is>
          <t>GUARANTEED_REENTRY_K_LOW_BLOCK</t>
        </is>
      </c>
      <c r="B110" s="72" t="inlineStr">
        <is>
          <t>30.0</t>
        </is>
      </c>
      <c r="C110" s="30" t="n"/>
      <c r="D110" s="30" t="n"/>
      <c r="E110" s="30" t="n"/>
      <c r="F110" s="30" t="n"/>
      <c r="G110" s="30">
        <f>IFERROR(VLOOKUP($A121&amp;"_"&amp;$B121,Results_Deltas!$A$2:$P$15000,5,FALSE),"")</f>
        <v/>
      </c>
      <c r="H110" s="30">
        <f>IFERROR(VLOOKUP($A121,Results_30d_Deltas!$A$2:$H$5000,7,FALSE)-E120,"")</f>
        <v/>
      </c>
      <c r="I110" s="30">
        <f>IFERROR(VLOOKUP($A121,Results_30d_Deltas!$A$2:$H$5000,6,FALSE),"")</f>
        <v/>
      </c>
      <c r="J110" s="30" t="n"/>
      <c r="K110" s="30" t="n"/>
      <c r="L110" s="30" t="inlineStr">
        <is>
          <t>NO</t>
        </is>
      </c>
      <c r="M110" s="33" t="n">
        <v>-2.128311079551783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ez_manage.py:4777 top()</t>
        </is>
      </c>
      <c r="IL110" s="30" t="inlineStr">
        <is>
          <t>v12_quick_engine.py:1944 x4</t>
        </is>
      </c>
      <c r="IM110" s="30" t="n"/>
    </row>
    <row r="111" ht="10.5" customHeight="1" s="67">
      <c r="A111" s="30" t="inlineStr">
        <is>
          <t>OBLIGATORY_REENTRY_SCORE_TIER2</t>
        </is>
      </c>
      <c r="B111" s="72" t="inlineStr">
        <is>
          <t>1.0</t>
        </is>
      </c>
      <c r="C111" s="30" t="n"/>
      <c r="D111" s="30" t="n"/>
      <c r="E111" s="30" t="n"/>
      <c r="F111" s="30" t="n"/>
      <c r="G111" s="30">
        <f>IFERROR(VLOOKUP($A122&amp;"_"&amp;$B122,Results_Deltas!$A$2:$P$15000,5,FALSE),"")</f>
        <v/>
      </c>
      <c r="H111" s="30">
        <f>IFERROR(VLOOKUP($A122,Results_30d_Deltas!$A$2:$H$5000,7,FALSE)-E121,"")</f>
        <v/>
      </c>
      <c r="I111" s="30">
        <f>IFERROR(VLOOKUP($A122,Results_30d_Deltas!$A$2:$H$5000,6,FALSE),"")</f>
        <v/>
      </c>
      <c r="J111" s="30" t="n"/>
      <c r="K111" s="30" t="n"/>
      <c r="L111" s="30" t="inlineStr">
        <is>
          <t>NO</t>
        </is>
      </c>
      <c r="M111" s="33" t="n">
        <v>-2.128213041554457</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ez_manage.py:5114 top()</t>
        </is>
      </c>
      <c r="IL111" s="30" t="inlineStr">
        <is>
          <t>v12_quick_engine.py:2505 x4</t>
        </is>
      </c>
      <c r="IM111" s="30" t="n"/>
    </row>
    <row r="112" ht="10.5" customHeight="1" s="67">
      <c r="A112" s="30" t="inlineStr">
        <is>
          <t>REENTRY_B16_SMA200_PROX_PCT</t>
        </is>
      </c>
      <c r="B112" s="72" t="inlineStr">
        <is>
          <t>2.0</t>
        </is>
      </c>
      <c r="C112" s="30" t="n"/>
      <c r="D112" s="30" t="n"/>
      <c r="E112" s="30" t="n"/>
      <c r="F112" s="30" t="n"/>
      <c r="G112" s="30">
        <f>IFERROR(VLOOKUP($A123&amp;"_"&amp;$B123,Results_Deltas!$A$2:$P$15000,5,FALSE),"")</f>
        <v/>
      </c>
      <c r="H112" s="30">
        <f>IFERROR(VLOOKUP($A123,Results_30d_Deltas!$A$2:$H$5000,7,FALSE)-E122,"")</f>
        <v/>
      </c>
      <c r="I112" s="30">
        <f>IFERROR(VLOOKUP($A123,Results_30d_Deltas!$A$2:$H$5000,6,FALSE),"")</f>
        <v/>
      </c>
      <c r="J112" s="30" t="n"/>
      <c r="K112" s="30" t="n"/>
      <c r="L112" s="30" t="inlineStr">
        <is>
          <t>YES</t>
        </is>
      </c>
      <c r="M112" s="33" t="n">
        <v>-2.120280738584179</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ez_manage.py:5299 top()</t>
        </is>
      </c>
      <c r="IL112" s="30" t="inlineStr">
        <is>
          <t>v12_quick_engine.py:2860 x4</t>
        </is>
      </c>
      <c r="IM112" s="30" t="n"/>
    </row>
    <row r="113" ht="10.5" customHeight="1" s="67">
      <c r="A113" s="30" t="inlineStr">
        <is>
          <t>MANDATORY_REENTRY_ALLOW_WT0_STRONG_CROSS</t>
        </is>
      </c>
      <c r="B113" s="72" t="inlineStr">
        <is>
          <t>1.0</t>
        </is>
      </c>
      <c r="C113" s="30" t="n"/>
      <c r="D113" s="30" t="n"/>
      <c r="E113" s="30" t="n"/>
      <c r="F113" s="30" t="n"/>
      <c r="G113" s="30">
        <f>IFERROR(VLOOKUP($A124&amp;"_"&amp;$B124,Results_Deltas!$A$2:$P$15000,5,FALSE),"")</f>
        <v/>
      </c>
      <c r="H113" s="30">
        <f>IFERROR(VLOOKUP($A124,Results_30d_Deltas!$A$2:$H$5000,7,FALSE)-E123,"")</f>
        <v/>
      </c>
      <c r="I113" s="30">
        <f>IFERROR(VLOOKUP($A124,Results_30d_Deltas!$A$2:$H$5000,6,FALSE),"")</f>
        <v/>
      </c>
      <c r="J113" s="30" t="n"/>
      <c r="K113" s="30" t="n"/>
      <c r="L113" s="30" t="inlineStr">
        <is>
          <t>NO</t>
        </is>
      </c>
      <c r="M113" s="33" t="n">
        <v>-2.113097959717219</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4" t="n"/>
      <c r="AW113" s="34" t="n"/>
      <c r="AX113" s="34" t="n"/>
      <c r="AY113" s="34" t="n"/>
      <c r="AZ113" s="34"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ez_manage.py:4960 top()</t>
        </is>
      </c>
      <c r="IL113" s="30" t="inlineStr">
        <is>
          <t>v12_quick_engine.py:2245 x4</t>
        </is>
      </c>
      <c r="IM113" s="30" t="n"/>
    </row>
    <row r="114" ht="10.5" customHeight="1" s="67">
      <c r="A114" s="30" t="inlineStr">
        <is>
          <t>LEGACY_REENTRY_PSR_K_DC_CROSSOVER</t>
        </is>
      </c>
      <c r="B114" s="72" t="inlineStr">
        <is>
          <t>1.0</t>
        </is>
      </c>
      <c r="C114" s="30" t="n"/>
      <c r="D114" s="30" t="n"/>
      <c r="E114" s="30" t="n"/>
      <c r="F114" s="30" t="n"/>
      <c r="G114" s="30">
        <f>IFERROR(VLOOKUP($A125&amp;"_"&amp;$B125,Results_Deltas!$A$2:$P$15000,5,FALSE),"")</f>
        <v/>
      </c>
      <c r="H114" s="30">
        <f>IFERROR(VLOOKUP($A125,Results_30d_Deltas!$A$2:$H$5000,7,FALSE)-E124,"")</f>
        <v/>
      </c>
      <c r="I114" s="30">
        <f>IFERROR(VLOOKUP($A125,Results_30d_Deltas!$A$2:$H$5000,6,FALSE),"")</f>
        <v/>
      </c>
      <c r="J114" s="30" t="n"/>
      <c r="K114" s="30" t="n"/>
      <c r="L114" s="30" t="inlineStr">
        <is>
          <t>NO</t>
        </is>
      </c>
      <c r="M114" s="33" t="n">
        <v>-2.112213025158539</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ez_manage.py:3424 top()</t>
        </is>
      </c>
      <c r="IL114" s="30" t="inlineStr">
        <is>
          <t>v12_quick_engine.py:2125 x5</t>
        </is>
      </c>
      <c r="IM114" s="30" t="n"/>
    </row>
    <row r="115" ht="10.5" customHeight="1" s="67">
      <c r="A115" s="30" t="inlineStr">
        <is>
          <t>OBLIGATORY_REENTRY_SCORE_TIER2</t>
        </is>
      </c>
      <c r="B115" s="72" t="inlineStr">
        <is>
          <t>0.5</t>
        </is>
      </c>
      <c r="C115" s="30" t="n"/>
      <c r="D115" s="30" t="n"/>
      <c r="E115" s="30" t="n"/>
      <c r="F115" s="30" t="n"/>
      <c r="G115" s="30">
        <f>IFERROR(VLOOKUP($A126&amp;"_"&amp;$B126,Results_Deltas!$A$2:$P$15000,5,FALSE),"")</f>
        <v/>
      </c>
      <c r="H115" s="30">
        <f>IFERROR(VLOOKUP($A126,Results_30d_Deltas!$A$2:$H$5000,7,FALSE)-E125,"")</f>
        <v/>
      </c>
      <c r="I115" s="30">
        <f>IFERROR(VLOOKUP($A126,Results_30d_Deltas!$A$2:$H$5000,6,FALSE),"")</f>
        <v/>
      </c>
      <c r="J115" s="30" t="n"/>
      <c r="K115" s="30" t="n"/>
      <c r="L115" s="30" t="inlineStr">
        <is>
          <t>NO</t>
        </is>
      </c>
      <c r="M115" s="33" t="n">
        <v>-2.088747489440681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ez_manage.py:5114 top()</t>
        </is>
      </c>
      <c r="IL115" s="30" t="inlineStr">
        <is>
          <t>v12_quick_engine.py:2505 x4</t>
        </is>
      </c>
      <c r="IM115" s="30" t="n"/>
    </row>
    <row r="116" ht="10.5" customHeight="1" s="67">
      <c r="A116" s="30" t="inlineStr">
        <is>
          <t>REENTRY_WT15M_SIZE_MULT</t>
        </is>
      </c>
      <c r="B116" s="72" t="inlineStr">
        <is>
          <t>2.0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-2.087403692405148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ez_manage.py:3884 top()</t>
        </is>
      </c>
      <c r="IL116" s="30" t="inlineStr">
        <is>
          <t>v12_quick_engine.py:2926 x5</t>
        </is>
      </c>
      <c r="IM116" s="30" t="n"/>
    </row>
    <row r="117" ht="10.5" customHeight="1" s="67">
      <c r="A117" s="30" t="inlineStr">
        <is>
          <t>DELTA_REENTRY_Z_THRESHOLD</t>
        </is>
      </c>
      <c r="B117" s="72" t="inlineStr">
        <is>
          <t>0.75</t>
        </is>
      </c>
      <c r="C117" s="30" t="n"/>
      <c r="D117" s="30" t="n"/>
      <c r="E117" s="30" t="n"/>
      <c r="F117" s="30" t="n"/>
      <c r="G117" s="30">
        <f>IFERROR(VLOOKUP($A128&amp;"_"&amp;$B128,Results_Deltas!$A$2:$P$15000,5,FALSE),"")</f>
        <v/>
      </c>
      <c r="H117" s="30">
        <f>IFERROR(VLOOKUP($A128,Results_30d_Deltas!$A$2:$H$5000,7,FALSE)-E127,"")</f>
        <v/>
      </c>
      <c r="I117" s="30">
        <f>IFERROR(VLOOKUP($A128,Results_30d_Deltas!$A$2:$H$5000,6,FALSE),"")</f>
        <v/>
      </c>
      <c r="J117" s="30" t="n"/>
      <c r="K117" s="30" t="n"/>
      <c r="L117" s="30" t="inlineStr">
        <is>
          <t>NO</t>
        </is>
      </c>
      <c r="M117" s="33" t="n">
        <v>-2.084919781500877</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4" t="n"/>
      <c r="CA117" s="34" t="n"/>
      <c r="CB117" s="34" t="n"/>
      <c r="CC117" s="34" t="n"/>
      <c r="CD117" s="34"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ez_manage.py:196 check_reentry_delta_tolerant()</t>
        </is>
      </c>
      <c r="IL117" s="30" t="inlineStr">
        <is>
          <t>v12_quick_engine.py:1647 x7</t>
        </is>
      </c>
      <c r="IM117" s="30" t="n"/>
    </row>
    <row r="118" ht="10.5" customHeight="1" s="67">
      <c r="A118" s="30" t="inlineStr">
        <is>
          <t>OBLIGATORY_REENTRY_SCORE_TIER1</t>
        </is>
      </c>
      <c r="B118" s="72" t="inlineStr">
        <is>
          <t>2.0</t>
        </is>
      </c>
      <c r="C118" s="30" t="n"/>
      <c r="D118" s="30" t="n"/>
      <c r="E118" s="30" t="n"/>
      <c r="F118" s="30" t="n"/>
      <c r="G118" s="30">
        <f>IFERROR(VLOOKUP($A129&amp;"_"&amp;$B129,Results_Deltas!$A$2:$P$15000,5,FALSE),"")</f>
        <v/>
      </c>
      <c r="H118" s="30">
        <f>IFERROR(VLOOKUP($A129,Results_30d_Deltas!$A$2:$H$5000,7,FALSE)-E128,"")</f>
        <v/>
      </c>
      <c r="I118" s="30">
        <f>IFERROR(VLOOKUP($A129,Results_30d_Deltas!$A$2:$H$5000,6,FALSE),"")</f>
        <v/>
      </c>
      <c r="J118" s="30" t="n"/>
      <c r="K118" s="30" t="n"/>
      <c r="L118" s="30" t="inlineStr">
        <is>
          <t>NO</t>
        </is>
      </c>
      <c r="M118" s="33" t="n">
        <v>-2.072453341107664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ez_manage.py:5113 top()</t>
        </is>
      </c>
      <c r="IL118" s="30" t="inlineStr">
        <is>
          <t>v12_quick_engine.py:2504 x4</t>
        </is>
      </c>
      <c r="IM118" s="30" t="n"/>
    </row>
    <row r="119" ht="10.5" customHeight="1" s="67">
      <c r="A119" s="31" t="inlineStr">
        <is>
          <t>REENTRY_EXHAUSTED_PARTIAL_ENABLED</t>
        </is>
      </c>
      <c r="B119" s="72" t="inlineStr">
        <is>
          <t>True</t>
        </is>
      </c>
      <c r="C119" s="30" t="n"/>
      <c r="D119" s="30" t="n"/>
      <c r="E119" s="30" t="n"/>
      <c r="F119" s="30" t="n"/>
      <c r="G119" s="30">
        <f>IFERROR(VLOOKUP($A130&amp;"_"&amp;$B130,Results_Deltas!$A$2:$P$15000,5,FALSE),"")</f>
        <v/>
      </c>
      <c r="H119" s="30">
        <f>IFERROR(VLOOKUP($A130,Results_30d_Deltas!$A$2:$H$5000,7,FALSE)-E129,"")</f>
        <v/>
      </c>
      <c r="I119" s="30">
        <f>IFERROR(VLOOKUP($A130,Results_30d_Deltas!$A$2:$H$5000,6,FALSE),"")</f>
        <v/>
      </c>
      <c r="J119" s="30" t="n"/>
      <c r="K119" s="30" t="n"/>
      <c r="L119" s="30" t="inlineStr">
        <is>
          <t>NO</t>
        </is>
      </c>
      <c r="M119" s="33" t="n">
        <v>-2.071827568928794</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4" t="n"/>
      <c r="HO119" s="34" t="n"/>
      <c r="HP119" s="34" t="n"/>
      <c r="HQ119" s="34" t="n"/>
      <c r="HR119" s="34"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ez_manage.py:5308 top()</t>
        </is>
      </c>
      <c r="IL119" s="30" t="inlineStr">
        <is>
          <t>v12_quick_engine.py:2875 x2</t>
        </is>
      </c>
      <c r="IM119" s="30" t="n"/>
    </row>
    <row r="120" ht="10.5" customHeight="1" s="67">
      <c r="A120" s="30" t="inlineStr">
        <is>
          <t>OBLIGATORY_REENTRY_SMA_FIELD</t>
        </is>
      </c>
      <c r="B120" s="72" t="inlineStr">
        <is>
          <t>1.0</t>
        </is>
      </c>
      <c r="C120" s="30" t="n"/>
      <c r="D120" s="30" t="n"/>
      <c r="E120" s="30" t="n"/>
      <c r="F120" s="30" t="n"/>
      <c r="G120" s="30">
        <f>IFERROR(VLOOKUP($A131&amp;"_"&amp;$B131,Results_Deltas!$A$2:$P$15000,5,FALSE),"")</f>
        <v/>
      </c>
      <c r="H120" s="30">
        <f>IFERROR(VLOOKUP($A131,Results_30d_Deltas!$A$2:$H$5000,7,FALSE)-E130,"")</f>
        <v/>
      </c>
      <c r="I120" s="30">
        <f>IFERROR(VLOOKUP($A131,Results_30d_Deltas!$A$2:$H$5000,6,FALSE),"")</f>
        <v/>
      </c>
      <c r="J120" s="30" t="n"/>
      <c r="K120" s="30" t="n"/>
      <c r="L120" s="30" t="inlineStr">
        <is>
          <t>NO</t>
        </is>
      </c>
      <c r="M120" s="33" t="n">
        <v>-2.057133605136972</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ez_manage.py:5121 top()</t>
        </is>
      </c>
      <c r="IL120" s="30" t="inlineStr">
        <is>
          <t>v12_quick_engine.py:2512 x2</t>
        </is>
      </c>
      <c r="IM120" s="30" t="n"/>
    </row>
    <row r="121" ht="10.5" customHeight="1" s="67">
      <c r="A121" s="31" t="inlineStr">
        <is>
          <t>BOUNCE_REENTRY_ENABLED</t>
        </is>
      </c>
      <c r="B121" s="72" t="inlineStr">
        <is>
          <t>True</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-2.055132938272436</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ez_manage.py:2985 top()</t>
        </is>
      </c>
      <c r="IL121" s="30" t="inlineStr">
        <is>
          <t>v12_quick_engine.py:315 x14</t>
        </is>
      </c>
      <c r="IM121" s="30" t="n"/>
    </row>
    <row r="122" ht="10.5" customHeight="1" s="67">
      <c r="A122" s="30" t="inlineStr">
        <is>
          <t>REENTRY_B16_SIZE_MULT_STRONG</t>
        </is>
      </c>
      <c r="B122" s="72" t="inlineStr">
        <is>
          <t>1.0</t>
        </is>
      </c>
      <c r="C122" s="30" t="n"/>
      <c r="D122" s="30" t="n"/>
      <c r="E122" s="30" t="n"/>
      <c r="F122" s="30" t="n"/>
      <c r="G122" s="30">
        <f>IFERROR(VLOOKUP($A133&amp;"_"&amp;$B133,Results_Deltas!$A$2:$P$15000,5,FALSE),"")</f>
        <v/>
      </c>
      <c r="H122" s="30">
        <f>IFERROR(VLOOKUP($A133,Results_30d_Deltas!$A$2:$H$5000,7,FALSE)-E132,"")</f>
        <v/>
      </c>
      <c r="I122" s="30">
        <f>IFERROR(VLOOKUP($A133,Results_30d_Deltas!$A$2:$H$5000,6,FALSE),"")</f>
        <v/>
      </c>
      <c r="J122" s="30" t="n"/>
      <c r="K122" s="30" t="n"/>
      <c r="L122" s="30" t="inlineStr">
        <is>
          <t>NO</t>
        </is>
      </c>
      <c r="M122" s="33" t="n">
        <v>-2.03772664481857</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4" t="n"/>
      <c r="HJ122" s="34" t="n"/>
      <c r="HK122" s="34" t="n"/>
      <c r="HL122" s="34" t="n"/>
      <c r="HM122" s="34"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ez_manage.py:5297 top()</t>
        </is>
      </c>
      <c r="IL122" s="30" t="inlineStr">
        <is>
          <t>v12_quick_engine.py:2858 x4</t>
        </is>
      </c>
      <c r="IM122" s="30" t="n"/>
    </row>
    <row r="123" ht="10.5" customHeight="1" s="67">
      <c r="A123" s="30" t="inlineStr">
        <is>
          <t>LEGACY_PROC_SINGLE_REENTRY</t>
        </is>
      </c>
      <c r="B123" s="72" t="inlineStr">
        <is>
          <t>0.5</t>
        </is>
      </c>
      <c r="C123" s="30" t="n"/>
      <c r="D123" s="30" t="n"/>
      <c r="E123" s="30" t="n"/>
      <c r="F123" s="30" t="n"/>
      <c r="G123" s="30">
        <f>IFERROR(VLOOKUP($A134&amp;"_"&amp;$B134,Results_Deltas!$A$2:$P$15000,5,FALSE),"")</f>
        <v/>
      </c>
      <c r="H123" s="30">
        <f>IFERROR(VLOOKUP($A134,Results_30d_Deltas!$A$2:$H$5000,7,FALSE)-E133,"")</f>
        <v/>
      </c>
      <c r="I123" s="30">
        <f>IFERROR(VLOOKUP($A134,Results_30d_Deltas!$A$2:$H$5000,6,FALSE),"")</f>
        <v/>
      </c>
      <c r="J123" s="30" t="n"/>
      <c r="K123" s="30" t="n"/>
      <c r="L123" s="30" t="inlineStr">
        <is>
          <t>NO</t>
        </is>
      </c>
      <c r="M123" s="33" t="n">
        <v>-2.00919224035083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ez_manage.py:3418 top()</t>
        </is>
      </c>
      <c r="IL123" s="30" t="inlineStr">
        <is>
          <t>v12_quick_engine.py:2119 x5</t>
        </is>
      </c>
      <c r="IM123" s="30" t="n"/>
    </row>
    <row r="124" ht="10.5" customHeight="1" s="67">
      <c r="A124" s="30" t="inlineStr">
        <is>
          <t>GUARANTEED_REENTRY_TIGHT_STOP_MIN_AGE_S</t>
        </is>
      </c>
      <c r="B124" s="72" t="inlineStr">
        <is>
          <t>75.0</t>
        </is>
      </c>
      <c r="C124" s="30" t="n"/>
      <c r="D124" s="30" t="n"/>
      <c r="E124" s="30" t="n"/>
      <c r="F124" s="30" t="n"/>
      <c r="G124" s="30">
        <f>IFERROR(VLOOKUP($A135&amp;"_"&amp;$B135,Results_Deltas!$A$2:$P$15000,5,FALSE),"")</f>
        <v/>
      </c>
      <c r="H124" s="30">
        <f>IFERROR(VLOOKUP($A135,Results_30d_Deltas!$A$2:$H$5000,7,FALSE)-E134,"")</f>
        <v/>
      </c>
      <c r="I124" s="30">
        <f>IFERROR(VLOOKUP($A135,Results_30d_Deltas!$A$2:$H$5000,6,FALSE),"")</f>
        <v/>
      </c>
      <c r="J124" s="30" t="n"/>
      <c r="K124" s="30" t="n"/>
      <c r="L124" s="30" t="inlineStr">
        <is>
          <t>NO</t>
        </is>
      </c>
      <c r="M124" s="33" t="n">
        <v>-2.007930193721261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ez_manage.py:4781 top()</t>
        </is>
      </c>
      <c r="IL124" s="30" t="inlineStr">
        <is>
          <t>v12_quick_engine.py:1949 x4</t>
        </is>
      </c>
      <c r="IM124" s="30" t="n"/>
    </row>
    <row r="125" ht="10.5" customHeight="1" s="67">
      <c r="A125" s="30" t="inlineStr">
        <is>
          <t>OBLIGATORY_REENTRY_K15_HIGH_SIZE_FRAC</t>
        </is>
      </c>
      <c r="B125" s="72" t="inlineStr">
        <is>
          <t>2.0</t>
        </is>
      </c>
      <c r="C125" s="30" t="n"/>
      <c r="D125" s="30" t="n"/>
      <c r="E125" s="30" t="n"/>
      <c r="F125" s="30" t="n"/>
      <c r="G125" s="30">
        <f>IFERROR(VLOOKUP($A136&amp;"_"&amp;$B136,Results_Deltas!$A$2:$P$15000,5,FALSE),"")</f>
        <v/>
      </c>
      <c r="H125" s="30">
        <f>IFERROR(VLOOKUP($A136,Results_30d_Deltas!$A$2:$H$5000,7,FALSE)-E135,"")</f>
        <v/>
      </c>
      <c r="I125" s="30">
        <f>IFERROR(VLOOKUP($A136,Results_30d_Deltas!$A$2:$H$5000,6,FALSE),"")</f>
        <v/>
      </c>
      <c r="J125" s="30" t="n"/>
      <c r="K125" s="30" t="n"/>
      <c r="L125" s="30" t="inlineStr">
        <is>
          <t>NO</t>
        </is>
      </c>
      <c r="M125" s="33" t="n">
        <v>-1.990915065695432</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ez_manage.py:5111 top()</t>
        </is>
      </c>
      <c r="IL125" s="30" t="inlineStr">
        <is>
          <t>v12_quick_engine.py:2502 x4</t>
        </is>
      </c>
      <c r="IM125" s="30" t="n"/>
    </row>
    <row r="126" ht="10.5" customHeight="1" s="67">
      <c r="A126" s="30" t="inlineStr">
        <is>
          <t>MANDATORY_REENTRY_ALLOW_WT0_STRONG_CROSS</t>
        </is>
      </c>
      <c r="B126" s="72" t="inlineStr">
        <is>
          <t>0.5</t>
        </is>
      </c>
      <c r="C126" s="30" t="n"/>
      <c r="D126" s="30" t="n"/>
      <c r="E126" s="30" t="n"/>
      <c r="F126" s="30" t="n"/>
      <c r="G126" s="30">
        <f>IFERROR(VLOOKUP($A137&amp;"_"&amp;$B137,Results_Deltas!$A$2:$P$15000,5,FALSE),"")</f>
        <v/>
      </c>
      <c r="H126" s="30">
        <f>IFERROR(VLOOKUP($A137,Results_30d_Deltas!$A$2:$H$5000,7,FALSE)-E136,"")</f>
        <v/>
      </c>
      <c r="I126" s="30">
        <f>IFERROR(VLOOKUP($A137,Results_30d_Deltas!$A$2:$H$5000,6,FALSE),"")</f>
        <v/>
      </c>
      <c r="J126" s="30" t="n"/>
      <c r="K126" s="30" t="n"/>
      <c r="L126" s="30" t="inlineStr">
        <is>
          <t>NO</t>
        </is>
      </c>
      <c r="M126" s="33" t="n">
        <v>-1.990168406384024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4" t="n"/>
      <c r="AW126" s="34" t="n"/>
      <c r="AX126" s="34" t="n"/>
      <c r="AY126" s="34" t="n"/>
      <c r="AZ126" s="34"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ez_manage.py:4960 top()</t>
        </is>
      </c>
      <c r="IL126" s="30" t="inlineStr">
        <is>
          <t>v12_quick_engine.py:2245 x4</t>
        </is>
      </c>
      <c r="IM126" s="30" t="n"/>
    </row>
    <row r="127" ht="10.5" customHeight="1" s="67">
      <c r="A127" s="30" t="inlineStr">
        <is>
          <t>REENTRY_B16_SIZE_MULT_STRONG</t>
        </is>
      </c>
      <c r="B127" s="72" t="inlineStr">
        <is>
          <t>0.5</t>
        </is>
      </c>
      <c r="C127" s="30" t="n"/>
      <c r="D127" s="30" t="n"/>
      <c r="E127" s="30" t="n"/>
      <c r="F127" s="30" t="n"/>
      <c r="G127" s="30">
        <f>IFERROR(VLOOKUP($A138&amp;"_"&amp;$B138,Results_Deltas!$A$2:$P$15000,5,FALSE),"")</f>
        <v/>
      </c>
      <c r="H127" s="30">
        <f>IFERROR(VLOOKUP($A138,Results_30d_Deltas!$A$2:$H$5000,7,FALSE)-E137,"")</f>
        <v/>
      </c>
      <c r="I127" s="30">
        <f>IFERROR(VLOOKUP($A138,Results_30d_Deltas!$A$2:$H$5000,6,FALSE),"")</f>
        <v/>
      </c>
      <c r="J127" s="30" t="n"/>
      <c r="K127" s="30" t="n"/>
      <c r="L127" s="30" t="inlineStr">
        <is>
          <t>NO</t>
        </is>
      </c>
      <c r="M127" s="33" t="n">
        <v>-1.983846329781692</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ez_manage.py:5297 top()</t>
        </is>
      </c>
      <c r="IL127" s="30" t="inlineStr">
        <is>
          <t>v12_quick_engine.py:2858 x4</t>
        </is>
      </c>
      <c r="IM127" s="30" t="n"/>
    </row>
    <row r="128" ht="10.5" customHeight="1" s="67">
      <c r="A128" s="30" t="inlineStr">
        <is>
          <t>OBLIGATORY_REENTRY_SHORT_K15_LOW_BLOCK</t>
        </is>
      </c>
      <c r="B128" s="72" t="inlineStr">
        <is>
          <t>2.0</t>
        </is>
      </c>
      <c r="C128" s="30" t="n"/>
      <c r="D128" s="30" t="n"/>
      <c r="E128" s="30" t="n"/>
      <c r="F128" s="30" t="n"/>
      <c r="G128" s="30">
        <f>IFERROR(VLOOKUP($A139&amp;"_"&amp;$B139,Results_Deltas!$A$2:$P$15000,5,FALSE),"")</f>
        <v/>
      </c>
      <c r="H128" s="30">
        <f>IFERROR(VLOOKUP($A139,Results_30d_Deltas!$A$2:$H$5000,7,FALSE)-E138,"")</f>
        <v/>
      </c>
      <c r="I128" s="30">
        <f>IFERROR(VLOOKUP($A139,Results_30d_Deltas!$A$2:$H$5000,6,FALSE),"")</f>
        <v/>
      </c>
      <c r="J128" s="30" t="n"/>
      <c r="K128" s="30" t="n"/>
      <c r="L128" s="30" t="inlineStr">
        <is>
          <t>NO</t>
        </is>
      </c>
      <c r="M128" s="33" t="n">
        <v>-1.980946463098744</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ez_manage.py:5117 top()</t>
        </is>
      </c>
      <c r="IL128" s="30" t="inlineStr">
        <is>
          <t>v12_quick_engine.py:2508 x4</t>
        </is>
      </c>
      <c r="IM128" s="30" t="n"/>
    </row>
    <row r="129" ht="10.5" customHeight="1" s="67">
      <c r="A129" s="30" t="inlineStr">
        <is>
          <t>GUARANTEED_REENTRY_TIGHT_STOP_PCT</t>
        </is>
      </c>
      <c r="B129" s="72" t="inlineStr">
        <is>
          <t>0.25</t>
        </is>
      </c>
      <c r="C129" s="30" t="n"/>
      <c r="D129" s="30" t="n"/>
      <c r="E129" s="30" t="n"/>
      <c r="F129" s="30" t="n"/>
      <c r="G129" s="30">
        <f>IFERROR(VLOOKUP($A140&amp;"_"&amp;$B140,Results_Deltas!$A$2:$P$15000,5,FALSE),"")</f>
        <v/>
      </c>
      <c r="H129" s="30">
        <f>IFERROR(VLOOKUP($A140,Results_30d_Deltas!$A$2:$H$5000,7,FALSE)-E139,"")</f>
        <v/>
      </c>
      <c r="I129" s="30">
        <f>IFERROR(VLOOKUP($A140,Results_30d_Deltas!$A$2:$H$5000,6,FALSE),"")</f>
        <v/>
      </c>
      <c r="J129" s="30" t="n"/>
      <c r="K129" s="30" t="n"/>
      <c r="L129" s="30" t="inlineStr">
        <is>
          <t>NO</t>
        </is>
      </c>
      <c r="M129" s="33" t="n">
        <v>-1.957650346408617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4" t="n"/>
      <c r="CZ129" s="34" t="n"/>
      <c r="DA129" s="34" t="n"/>
      <c r="DB129" s="34" t="n"/>
      <c r="DC129" s="34"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ez_manage.py:4782 top()</t>
        </is>
      </c>
      <c r="IL129" s="30" t="inlineStr">
        <is>
          <t>v12_quick_engine.py:1950 x7</t>
        </is>
      </c>
      <c r="IM129" s="30" t="n"/>
    </row>
    <row r="130" ht="10.5" customHeight="1" s="67">
      <c r="A130" s="30" t="inlineStr">
        <is>
          <t>OBLIGATORY_REENTRY_SHORT_K15_LOW_SIZE_FRAC</t>
        </is>
      </c>
      <c r="B130" s="72" t="inlineStr">
        <is>
          <t>2.0</t>
        </is>
      </c>
      <c r="C130" s="30" t="n"/>
      <c r="D130" s="30" t="n"/>
      <c r="E130" s="30" t="n"/>
      <c r="F130" s="30" t="n"/>
      <c r="G130" s="30">
        <f>IFERROR(VLOOKUP($A141&amp;"_"&amp;$B141,Results_Deltas!$A$2:$P$15000,5,FALSE),"")</f>
        <v/>
      </c>
      <c r="H130" s="30">
        <f>IFERROR(VLOOKUP($A141,Results_30d_Deltas!$A$2:$H$5000,7,FALSE)-E140,"")</f>
        <v/>
      </c>
      <c r="I130" s="30">
        <f>IFERROR(VLOOKUP($A141,Results_30d_Deltas!$A$2:$H$5000,6,FALSE),"")</f>
        <v/>
      </c>
      <c r="J130" s="30" t="n"/>
      <c r="K130" s="30" t="n"/>
      <c r="L130" s="30" t="inlineStr">
        <is>
          <t>NO</t>
        </is>
      </c>
      <c r="M130" s="33" t="n">
        <v>-1.955366153980172</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4" t="n"/>
      <c r="HJ130" s="34" t="n"/>
      <c r="HK130" s="34" t="n"/>
      <c r="HL130" s="34" t="n"/>
      <c r="HM130" s="34"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ez_manage.py:5118 top()</t>
        </is>
      </c>
      <c r="IL130" s="30" t="inlineStr">
        <is>
          <t>v12_quick_engine.py:2509 x4</t>
        </is>
      </c>
      <c r="IM130" s="30" t="n"/>
    </row>
    <row r="131" ht="10.5" customHeight="1" s="67">
      <c r="A131" s="30" t="inlineStr">
        <is>
          <t>DELTA_REENTRY_Z_THRESHOLD</t>
        </is>
      </c>
      <c r="B131" s="72" t="inlineStr">
        <is>
          <t>1.25</t>
        </is>
      </c>
      <c r="C131" s="30" t="n"/>
      <c r="D131" s="30" t="n"/>
      <c r="E131" s="30" t="n"/>
      <c r="F131" s="30" t="n"/>
      <c r="G131" s="30">
        <f>IFERROR(VLOOKUP($A142&amp;"_"&amp;$B142,Results_Deltas!$A$2:$P$15000,5,FALSE),"")</f>
        <v/>
      </c>
      <c r="H131" s="30">
        <f>IFERROR(VLOOKUP($A142,Results_30d_Deltas!$A$2:$H$5000,7,FALSE)-E141,"")</f>
        <v/>
      </c>
      <c r="I131" s="30">
        <f>IFERROR(VLOOKUP($A142,Results_30d_Deltas!$A$2:$H$5000,6,FALSE),"")</f>
        <v/>
      </c>
      <c r="J131" s="30" t="n"/>
      <c r="K131" s="30" t="n"/>
      <c r="L131" s="30" t="inlineStr">
        <is>
          <t>NO</t>
        </is>
      </c>
      <c r="M131" s="33" t="n">
        <v>-1.945727102955268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4" t="n"/>
      <c r="CA131" s="34" t="n"/>
      <c r="CB131" s="34" t="n"/>
      <c r="CC131" s="34" t="n"/>
      <c r="CD131" s="34"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ez_manage.py:196 check_reentry_delta_tolerant()</t>
        </is>
      </c>
      <c r="IL131" s="30" t="inlineStr">
        <is>
          <t>v12_quick_engine.py:1647 x7</t>
        </is>
      </c>
      <c r="IM131" s="30" t="n"/>
    </row>
    <row r="132" ht="10.5" customHeight="1" s="67">
      <c r="A132" s="30" t="inlineStr">
        <is>
          <t>DELTA_REENTRY_Z_THRESHOLD</t>
        </is>
      </c>
      <c r="B132" s="72" t="inlineStr">
        <is>
          <t>1.5</t>
        </is>
      </c>
      <c r="C132" s="30" t="n"/>
      <c r="D132" s="30" t="n"/>
      <c r="E132" s="30" t="n"/>
      <c r="F132" s="30" t="n"/>
      <c r="G132" s="30">
        <f>IFERROR(VLOOKUP($A143&amp;"_"&amp;$B143,Results_Deltas!$A$2:$P$15000,5,FALSE),"")</f>
        <v/>
      </c>
      <c r="H132" s="30">
        <f>IFERROR(VLOOKUP($A143,Results_30d_Deltas!$A$2:$H$5000,7,FALSE)-E142,"")</f>
        <v/>
      </c>
      <c r="I132" s="30">
        <f>IFERROR(VLOOKUP($A143,Results_30d_Deltas!$A$2:$H$5000,6,FALSE),"")</f>
        <v/>
      </c>
      <c r="J132" s="30" t="n"/>
      <c r="K132" s="30" t="n"/>
      <c r="L132" s="30" t="inlineStr">
        <is>
          <t>NO</t>
        </is>
      </c>
      <c r="M132" s="33" t="n">
        <v>-1.939179092157805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4" t="n"/>
      <c r="CA132" s="34" t="n"/>
      <c r="CB132" s="34" t="n"/>
      <c r="CC132" s="34" t="n"/>
      <c r="CD132" s="34"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ez_manage.py:196 check_reentry_delta_tolerant()</t>
        </is>
      </c>
      <c r="IL132" s="30" t="inlineStr">
        <is>
          <t>v12_quick_engine.py:1647 x7</t>
        </is>
      </c>
      <c r="IM132" s="30" t="n"/>
    </row>
    <row r="133" ht="10.5" customHeight="1" s="67">
      <c r="A133" s="30" t="inlineStr">
        <is>
          <t>OBLIGATORY_REENTRY_DEFAULT_SIZE_MULT</t>
        </is>
      </c>
      <c r="B133" s="72" t="inlineStr">
        <is>
          <t>0.5</t>
        </is>
      </c>
      <c r="C133" s="30" t="n"/>
      <c r="D133" s="30" t="n"/>
      <c r="E133" s="30" t="n"/>
      <c r="F133" s="30" t="n"/>
      <c r="G133" s="30">
        <f>IFERROR(VLOOKUP($A144&amp;"_"&amp;$B144,Results_Deltas!$A$2:$P$15000,5,FALSE),"")</f>
        <v/>
      </c>
      <c r="H133" s="30">
        <f>IFERROR(VLOOKUP($A144,Results_30d_Deltas!$A$2:$H$5000,7,FALSE)-E143,"")</f>
        <v/>
      </c>
      <c r="I133" s="30">
        <f>IFERROR(VLOOKUP($A144,Results_30d_Deltas!$A$2:$H$5000,6,FALSE),"")</f>
        <v/>
      </c>
      <c r="J133" s="30" t="n"/>
      <c r="K133" s="30" t="n"/>
      <c r="L133" s="30" t="inlineStr">
        <is>
          <t>NO</t>
        </is>
      </c>
      <c r="M133" s="33" t="n">
        <v>-1.935529941682401</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4" t="n"/>
      <c r="HJ133" s="34" t="n"/>
      <c r="HK133" s="34" t="n"/>
      <c r="HL133" s="34" t="n"/>
      <c r="HM133" s="34"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ez_manage.py:5108 top()</t>
        </is>
      </c>
      <c r="IL133" s="30" t="inlineStr">
        <is>
          <t>v12_quick_engine.py:2499 x2</t>
        </is>
      </c>
      <c r="IM133" s="30" t="n"/>
    </row>
    <row r="134" ht="10.5" customHeight="1" s="67">
      <c r="A134" s="30" t="inlineStr">
        <is>
          <t>REENTRY_TIER1_SIZE_MULT</t>
        </is>
      </c>
      <c r="B134" s="72" t="inlineStr">
        <is>
          <t>1.0</t>
        </is>
      </c>
      <c r="C134" s="30" t="n"/>
      <c r="D134" s="30" t="n"/>
      <c r="E134" s="30" t="n"/>
      <c r="F134" s="30" t="n"/>
      <c r="G134" s="30">
        <f>IFERROR(VLOOKUP($A145&amp;"_"&amp;$B145,Results_Deltas!$A$2:$P$15000,5,FALSE),"")</f>
        <v/>
      </c>
      <c r="H134" s="30">
        <f>IFERROR(VLOOKUP($A145,Results_30d_Deltas!$A$2:$H$5000,7,FALSE)-E144,"")</f>
        <v/>
      </c>
      <c r="I134" s="30">
        <f>IFERROR(VLOOKUP($A145,Results_30d_Deltas!$A$2:$H$5000,6,FALSE),"")</f>
        <v/>
      </c>
      <c r="J134" s="30" t="n"/>
      <c r="K134" s="30" t="n"/>
      <c r="L134" s="30" t="inlineStr">
        <is>
          <t>NO</t>
        </is>
      </c>
      <c r="M134" s="33" t="n">
        <v>-1.933526242069837</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4" t="n"/>
      <c r="HJ134" s="34" t="n"/>
      <c r="HK134" s="34" t="n"/>
      <c r="HL134" s="34" t="n"/>
      <c r="HM134" s="34"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ez_manage.py:3878 top()</t>
        </is>
      </c>
      <c r="IL134" s="30" t="inlineStr">
        <is>
          <t>v12_quick_engine.py:2912 x11</t>
        </is>
      </c>
      <c r="IM134" s="30" t="n"/>
    </row>
    <row r="135" ht="10.5" customHeight="1" s="67">
      <c r="A135" s="30" t="inlineStr">
        <is>
          <t>REENTRY_SIZE_EXTENDED_MULT</t>
        </is>
      </c>
      <c r="B135" s="72" t="inlineStr">
        <is>
          <t>2.0</t>
        </is>
      </c>
      <c r="C135" s="30" t="n"/>
      <c r="D135" s="30" t="n"/>
      <c r="E135" s="30" t="n"/>
      <c r="F135" s="30" t="n"/>
      <c r="G135" s="30">
        <f>IFERROR(VLOOKUP($A146&amp;"_"&amp;$B146,Results_Deltas!$A$2:$P$15000,5,FALSE),"")</f>
        <v/>
      </c>
      <c r="H135" s="30">
        <f>IFERROR(VLOOKUP($A146,Results_30d_Deltas!$A$2:$H$5000,7,FALSE)-E145,"")</f>
        <v/>
      </c>
      <c r="I135" s="30">
        <f>IFERROR(VLOOKUP($A146,Results_30d_Deltas!$A$2:$H$5000,6,FALSE),"")</f>
        <v/>
      </c>
      <c r="J135" s="30" t="n"/>
      <c r="K135" s="30" t="n"/>
      <c r="L135" s="30" t="inlineStr">
        <is>
          <t>NO</t>
        </is>
      </c>
      <c r="M135" s="33" t="n">
        <v>-1.921424289529758</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ez_manage.py:3873 top()</t>
        </is>
      </c>
      <c r="IL135" s="30" t="inlineStr">
        <is>
          <t>v12_quick_engine.py:2906 x3</t>
        </is>
      </c>
      <c r="IM135" s="30" t="n"/>
    </row>
    <row r="136" ht="10.5" customHeight="1" s="67">
      <c r="A136" s="30" t="inlineStr">
        <is>
          <t>GUARANTEED_REENTRY_TIGHT_STOP_MIN_AGE_S</t>
        </is>
      </c>
      <c r="B136" s="72" t="inlineStr">
        <is>
          <t>45.0</t>
        </is>
      </c>
      <c r="C136" s="30" t="n"/>
      <c r="D136" s="30" t="n"/>
      <c r="E136" s="30" t="n"/>
      <c r="F136" s="30" t="n"/>
      <c r="G136" s="30">
        <f>IFERROR(VLOOKUP($A147&amp;"_"&amp;$B147,Results_Deltas!$A$2:$P$15000,5,FALSE),"")</f>
        <v/>
      </c>
      <c r="H136" s="30">
        <f>IFERROR(VLOOKUP($A147,Results_30d_Deltas!$A$2:$H$5000,7,FALSE)-E146,"")</f>
        <v/>
      </c>
      <c r="I136" s="30">
        <f>IFERROR(VLOOKUP($A147,Results_30d_Deltas!$A$2:$H$5000,6,FALSE),"")</f>
        <v/>
      </c>
      <c r="J136" s="30" t="n"/>
      <c r="K136" s="30" t="n"/>
      <c r="L136" s="30" t="inlineStr">
        <is>
          <t>NO</t>
        </is>
      </c>
      <c r="M136" s="33" t="n">
        <v>-1.916484289484965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4" t="n"/>
      <c r="CZ136" s="34" t="n"/>
      <c r="DA136" s="34" t="n"/>
      <c r="DB136" s="34" t="n"/>
      <c r="DC136" s="34"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4" t="n"/>
      <c r="ED136" s="34" t="n"/>
      <c r="EE136" s="34" t="n"/>
      <c r="EF136" s="34" t="n"/>
      <c r="EG136" s="34"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ez_manage.py:4781 top()</t>
        </is>
      </c>
      <c r="IL136" s="30" t="inlineStr">
        <is>
          <t>v12_quick_engine.py:1949 x4</t>
        </is>
      </c>
      <c r="IM136" s="30" t="n"/>
    </row>
    <row r="137" ht="10.5" customHeight="1" s="67">
      <c r="A137" s="30" t="inlineStr">
        <is>
          <t>REENTRY_SIZE_DIP_MULT</t>
        </is>
      </c>
      <c r="B137" s="72" t="inlineStr">
        <is>
          <t>1.0</t>
        </is>
      </c>
      <c r="C137" s="30" t="n"/>
      <c r="D137" s="30" t="n"/>
      <c r="E137" s="30" t="n"/>
      <c r="F137" s="30" t="n"/>
      <c r="G137" s="30">
        <f>IFERROR(VLOOKUP($A148&amp;"_"&amp;$B148,Results_Deltas!$A$2:$P$15000,5,FALSE),"")</f>
        <v/>
      </c>
      <c r="H137" s="30">
        <f>IFERROR(VLOOKUP($A148,Results_30d_Deltas!$A$2:$H$5000,7,FALSE)-E147,"")</f>
        <v/>
      </c>
      <c r="I137" s="30">
        <f>IFERROR(VLOOKUP($A148,Results_30d_Deltas!$A$2:$H$5000,6,FALSE),"")</f>
        <v/>
      </c>
      <c r="J137" s="30" t="n"/>
      <c r="K137" s="30" t="n"/>
      <c r="L137" s="30" t="inlineStr">
        <is>
          <t>NO</t>
        </is>
      </c>
      <c r="M137" s="33" t="n">
        <v>-1.912945417253411</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4" t="n"/>
      <c r="HJ137" s="34" t="n"/>
      <c r="HK137" s="34" t="n"/>
      <c r="HL137" s="34" t="n"/>
      <c r="HM137" s="34"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ez_manage.py:3871 top()</t>
        </is>
      </c>
      <c r="IL137" s="30" t="inlineStr">
        <is>
          <t>v12_quick_engine.py:2904 x3</t>
        </is>
      </c>
      <c r="IM137" s="30" t="n"/>
    </row>
    <row r="138" ht="10.5" customHeight="1" s="67">
      <c r="A138" s="30" t="inlineStr">
        <is>
          <t>GUARANTEED_REENTRY_TIGHT_STOP_MIN_AGE_S</t>
        </is>
      </c>
      <c r="B138" s="72" t="inlineStr">
        <is>
          <t>30.0</t>
        </is>
      </c>
      <c r="C138" s="30" t="n"/>
      <c r="D138" s="30" t="n"/>
      <c r="E138" s="30" t="n"/>
      <c r="F138" s="30" t="n"/>
      <c r="G138" s="30">
        <f>IFERROR(VLOOKUP($A149&amp;"_"&amp;$B149,Results_Deltas!$A$2:$P$15000,5,FALSE),"")</f>
        <v/>
      </c>
      <c r="H138" s="30">
        <f>IFERROR(VLOOKUP($A149,Results_30d_Deltas!$A$2:$H$5000,7,FALSE)-E148,"")</f>
        <v/>
      </c>
      <c r="I138" s="30">
        <f>IFERROR(VLOOKUP($A149,Results_30d_Deltas!$A$2:$H$5000,6,FALSE),"")</f>
        <v/>
      </c>
      <c r="J138" s="30" t="n"/>
      <c r="K138" s="30" t="n"/>
      <c r="L138" s="30" t="inlineStr">
        <is>
          <t>NO</t>
        </is>
      </c>
      <c r="M138" s="33" t="n">
        <v>-1.911127013132655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4" t="n"/>
      <c r="CZ138" s="34" t="n"/>
      <c r="DA138" s="34" t="n"/>
      <c r="DB138" s="34" t="n"/>
      <c r="DC138" s="34"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4" t="n"/>
      <c r="ED138" s="34" t="n"/>
      <c r="EE138" s="34" t="n"/>
      <c r="EF138" s="34" t="n"/>
      <c r="EG138" s="34"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ez_manage.py:4781 top()</t>
        </is>
      </c>
      <c r="IL138" s="30" t="inlineStr">
        <is>
          <t>v12_quick_engine.py:1949 x4</t>
        </is>
      </c>
      <c r="IM138" s="30" t="n"/>
    </row>
    <row r="139" ht="10.5" customHeight="1" s="67">
      <c r="A139" s="30" t="inlineStr">
        <is>
          <t>GUARANTEED_REENTRY_TIGHT_STOP_PCT</t>
        </is>
      </c>
      <c r="B139" s="72" t="inlineStr">
        <is>
          <t>0.375</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-1.903779450534324</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4" t="n"/>
      <c r="CZ139" s="34" t="n"/>
      <c r="DA139" s="34" t="n"/>
      <c r="DB139" s="34" t="n"/>
      <c r="DC139" s="34"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4" t="n"/>
      <c r="ED139" s="34" t="n"/>
      <c r="EE139" s="34" t="n"/>
      <c r="EF139" s="34" t="n"/>
      <c r="EG139" s="34"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ez_manage.py:4782 top()</t>
        </is>
      </c>
      <c r="IL139" s="30" t="inlineStr">
        <is>
          <t>v12_quick_engine.py:1950 x7</t>
        </is>
      </c>
      <c r="IM139" s="30" t="n"/>
    </row>
    <row r="140" ht="10.5" customHeight="1" s="67">
      <c r="A140" s="30" t="inlineStr">
        <is>
          <t>REENTRY_EXIT_RECLAIM_BUFFER_PCT</t>
        </is>
      </c>
      <c r="B140" s="72" t="inlineStr">
        <is>
          <t>2.0</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YES</t>
        </is>
      </c>
      <c r="M140" s="33" t="n">
        <v>-1.886392868247677</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ez_manage.py:5309 top()</t>
        </is>
      </c>
      <c r="IL140" s="30" t="inlineStr">
        <is>
          <t>v12_quick_engine.py:2876 x3</t>
        </is>
      </c>
      <c r="IM140" s="30" t="n"/>
    </row>
    <row r="141" ht="10.5" customHeight="1" s="67">
      <c r="A141" s="30" t="inlineStr">
        <is>
          <t>REENTRY_WT15M_SIZE_MULT</t>
        </is>
      </c>
      <c r="B141" s="72" t="inlineStr">
        <is>
          <t>1.0</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YES</t>
        </is>
      </c>
      <c r="M141" s="33" t="n">
        <v>-1.874979545092379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4" t="n"/>
      <c r="HJ141" s="34" t="n"/>
      <c r="HK141" s="34" t="n"/>
      <c r="HL141" s="34" t="n"/>
      <c r="HM141" s="34"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ez_manage.py:3884 top()</t>
        </is>
      </c>
      <c r="IL141" s="30" t="inlineStr">
        <is>
          <t>v12_quick_engine.py:2926 x5</t>
        </is>
      </c>
      <c r="IM141" s="30" t="n"/>
    </row>
    <row r="142" ht="10.5" customHeight="1" s="67">
      <c r="A142" s="30" t="inlineStr">
        <is>
          <t>LEGACY_REENTRY_PSR_QUICK_RECOVERY</t>
        </is>
      </c>
      <c r="B142" s="72" t="inlineStr">
        <is>
          <t>0.5</t>
        </is>
      </c>
      <c r="C142" s="30" t="n"/>
      <c r="D142" s="30" t="n"/>
      <c r="E142" s="30" t="n"/>
      <c r="F142" s="30" t="n"/>
      <c r="G142" s="30">
        <f>IFERROR(VLOOKUP($A153&amp;"_"&amp;$B153,Results_Deltas!$A$2:$P$15000,5,FALSE),"")</f>
        <v/>
      </c>
      <c r="H142" s="30">
        <f>IFERROR(VLOOKUP($A153,Results_30d_Deltas!$A$2:$H$5000,7,FALSE)-E152,"")</f>
        <v/>
      </c>
      <c r="I142" s="30">
        <f>IFERROR(VLOOKUP($A153,Results_30d_Deltas!$A$2:$H$5000,6,FALSE),"")</f>
        <v/>
      </c>
      <c r="J142" s="30" t="n"/>
      <c r="K142" s="30" t="n"/>
      <c r="L142" s="30" t="inlineStr">
        <is>
          <t>NO</t>
        </is>
      </c>
      <c r="M142" s="33" t="n">
        <v>-1.871731119687753</v>
      </c>
      <c r="N142" s="33" t="n"/>
      <c r="O142" s="33" t="n"/>
      <c r="P142" s="33" t="n"/>
      <c r="Q142" s="33" t="n"/>
      <c r="R142" s="33" t="n"/>
      <c r="S142" s="33" t="n"/>
      <c r="T142" s="33" t="n"/>
      <c r="U142" s="33" t="n"/>
      <c r="V142" s="33" t="n"/>
      <c r="W142" s="33" t="n"/>
      <c r="X142" s="33" t="n"/>
      <c r="Y142" s="33" t="n"/>
      <c r="Z142" s="33" t="n"/>
      <c r="AA142" s="33" t="n"/>
      <c r="AB142" s="34" t="n"/>
      <c r="AC142" s="34" t="n"/>
      <c r="AD142" s="34" t="n"/>
      <c r="AE142" s="34" t="n"/>
      <c r="AF142" s="34" t="n"/>
      <c r="AG142" s="34" t="n"/>
      <c r="AH142" s="34" t="n"/>
      <c r="AI142" s="34" t="n"/>
      <c r="AJ142" s="34" t="n"/>
      <c r="AK142" s="34"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ez_manage.py:3425 top()</t>
        </is>
      </c>
      <c r="IL142" s="30" t="inlineStr">
        <is>
          <t>v12_quick_engine.py:2126 x4</t>
        </is>
      </c>
      <c r="IM142" s="30" t="n"/>
    </row>
    <row r="143" ht="10.5" customHeight="1" s="67">
      <c r="A143" s="30" t="inlineStr">
        <is>
          <t>GUARANTEED_REENTRY_K_FAVORABLE_LOW</t>
        </is>
      </c>
      <c r="B143" s="72" t="inlineStr">
        <is>
          <t>37.5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-1.867998212091069</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ez_manage.py:4775 top()</t>
        </is>
      </c>
      <c r="IL143" s="30" t="inlineStr">
        <is>
          <t>v12_quick_engine.py:1942 x4</t>
        </is>
      </c>
      <c r="IM143" s="30" t="n"/>
    </row>
    <row r="144" ht="10.5" customHeight="1" s="67">
      <c r="A144" s="30" t="inlineStr">
        <is>
          <t>GUARANTEED_REENTRY_K_FAVORABLE_HIGH</t>
        </is>
      </c>
      <c r="B144" s="72" t="inlineStr">
        <is>
          <t>52.5</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-1.867828955594945</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ez_manage.py:4774 top()</t>
        </is>
      </c>
      <c r="IL144" s="30" t="inlineStr">
        <is>
          <t>v12_quick_engine.py:1941 x4</t>
        </is>
      </c>
      <c r="IM144" s="30" t="n"/>
    </row>
    <row r="145" ht="10.5" customHeight="1" s="67">
      <c r="A145" s="31" t="inlineStr">
        <is>
          <t>REENTRY_B16_SMA200_PULLBACK_ENABLED</t>
        </is>
      </c>
      <c r="B145" s="72" t="inlineStr">
        <is>
          <t>True</t>
        </is>
      </c>
      <c r="C145" s="30" t="n"/>
      <c r="D145" s="30" t="n"/>
      <c r="E145" s="30" t="n"/>
      <c r="F145" s="30" t="n"/>
      <c r="G145" s="30">
        <f>IFERROR(VLOOKUP($A156&amp;"_"&amp;$B156,Results_Deltas!$A$2:$P$15000,5,FALSE),"")</f>
        <v/>
      </c>
      <c r="H145" s="30">
        <f>IFERROR(VLOOKUP($A156,Results_30d_Deltas!$A$2:$H$5000,7,FALSE)-E155,"")</f>
        <v/>
      </c>
      <c r="I145" s="30">
        <f>IFERROR(VLOOKUP($A156,Results_30d_Deltas!$A$2:$H$5000,6,FALSE),"")</f>
        <v/>
      </c>
      <c r="J145" s="30" t="n"/>
      <c r="K145" s="30" t="n"/>
      <c r="L145" s="30" t="inlineStr">
        <is>
          <t>NO</t>
        </is>
      </c>
      <c r="M145" s="33" t="n">
        <v>-1.861482169049352</v>
      </c>
      <c r="N145" s="33" t="n"/>
      <c r="O145" s="33" t="n"/>
      <c r="P145" s="33" t="n"/>
      <c r="Q145" s="33" t="n"/>
      <c r="R145" s="33" t="n"/>
      <c r="S145" s="33" t="n"/>
      <c r="T145" s="33" t="n"/>
      <c r="U145" s="33" t="n"/>
      <c r="V145" s="33" t="n"/>
      <c r="W145" s="34" t="n"/>
      <c r="X145" s="34" t="n"/>
      <c r="Y145" s="34" t="n"/>
      <c r="Z145" s="34" t="n"/>
      <c r="AA145" s="34"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ez_manage.py:5300 top()</t>
        </is>
      </c>
      <c r="IL145" s="30" t="inlineStr">
        <is>
          <t>v12_quick_engine.py:2861 x4</t>
        </is>
      </c>
      <c r="IM145" s="30" t="n"/>
    </row>
    <row r="146" ht="10.5" customHeight="1" s="67">
      <c r="A146" s="30" t="inlineStr">
        <is>
          <t>REENTRY_SIZE_DIP_MULT</t>
        </is>
      </c>
      <c r="B146" s="72" t="inlineStr">
        <is>
          <t>0.5</t>
        </is>
      </c>
      <c r="C146" s="30" t="n"/>
      <c r="D146" s="30" t="n"/>
      <c r="E146" s="30" t="n"/>
      <c r="F146" s="30" t="n"/>
      <c r="G146" s="30">
        <f>IFERROR(VLOOKUP($A157&amp;"_"&amp;$B157,Results_Deltas!$A$2:$P$15000,5,FALSE),"")</f>
        <v/>
      </c>
      <c r="H146" s="30">
        <f>IFERROR(VLOOKUP($A157,Results_30d_Deltas!$A$2:$H$5000,7,FALSE)-E156,"")</f>
        <v/>
      </c>
      <c r="I146" s="30">
        <f>IFERROR(VLOOKUP($A157,Results_30d_Deltas!$A$2:$H$5000,6,FALSE),"")</f>
        <v/>
      </c>
      <c r="J146" s="30" t="n"/>
      <c r="K146" s="30" t="n"/>
      <c r="L146" s="30" t="inlineStr">
        <is>
          <t>YES</t>
        </is>
      </c>
      <c r="M146" s="33" t="n">
        <v>-1.86046456489004</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ez_manage.py:3871 top()</t>
        </is>
      </c>
      <c r="IL146" s="30" t="inlineStr">
        <is>
          <t>v12_quick_engine.py:2904 x3</t>
        </is>
      </c>
      <c r="IM146" s="30" t="n"/>
    </row>
    <row r="147" ht="10.5" customHeight="1" s="67">
      <c r="A147" s="30" t="inlineStr">
        <is>
          <t>GUARANTEED_REENTRY_TIGHT_STOP_PCT</t>
        </is>
      </c>
      <c r="B147" s="72" t="inlineStr">
        <is>
          <t>0.75</t>
        </is>
      </c>
      <c r="C147" s="30" t="n"/>
      <c r="D147" s="30" t="n"/>
      <c r="E147" s="30" t="n"/>
      <c r="F147" s="30" t="n"/>
      <c r="G147" s="30">
        <f>IFERROR(VLOOKUP($A158&amp;"_"&amp;$B158,Results_Deltas!$A$2:$P$15000,5,FALSE),"")</f>
        <v/>
      </c>
      <c r="H147" s="30">
        <f>IFERROR(VLOOKUP($A158,Results_30d_Deltas!$A$2:$H$5000,7,FALSE)-E157,"")</f>
        <v/>
      </c>
      <c r="I147" s="30">
        <f>IFERROR(VLOOKUP($A158,Results_30d_Deltas!$A$2:$H$5000,6,FALSE),"")</f>
        <v/>
      </c>
      <c r="J147" s="30" t="n"/>
      <c r="K147" s="30" t="n"/>
      <c r="L147" s="30" t="inlineStr">
        <is>
          <t>NO</t>
        </is>
      </c>
      <c r="M147" s="33" t="n">
        <v>-1.856318387819003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4" t="n"/>
      <c r="ED147" s="34" t="n"/>
      <c r="EE147" s="34" t="n"/>
      <c r="EF147" s="34" t="n"/>
      <c r="EG147" s="34"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ez_manage.py:4782 top()</t>
        </is>
      </c>
      <c r="IL147" s="30" t="inlineStr">
        <is>
          <t>v12_quick_engine.py:1950 x7</t>
        </is>
      </c>
      <c r="IM147" s="30" t="n"/>
    </row>
    <row r="148" ht="10.5" customHeight="1" s="67">
      <c r="A148" s="30" t="inlineStr">
        <is>
          <t>OBLIGATORY_REENTRY_SHORT_K15_LOW_SIZE_FRAC</t>
        </is>
      </c>
      <c r="B148" s="72" t="inlineStr">
        <is>
          <t>1.0</t>
        </is>
      </c>
      <c r="C148" s="30" t="n"/>
      <c r="D148" s="30" t="n"/>
      <c r="E148" s="30" t="n"/>
      <c r="F148" s="30" t="n"/>
      <c r="G148" s="30">
        <f>IFERROR(VLOOKUP($A159&amp;"_"&amp;$B159,Results_Deltas!$A$2:$P$15000,5,FALSE),"")</f>
        <v/>
      </c>
      <c r="H148" s="30">
        <f>IFERROR(VLOOKUP($A159,Results_30d_Deltas!$A$2:$H$5000,7,FALSE)-E158,"")</f>
        <v/>
      </c>
      <c r="I148" s="30">
        <f>IFERROR(VLOOKUP($A159,Results_30d_Deltas!$A$2:$H$5000,6,FALSE),"")</f>
        <v/>
      </c>
      <c r="J148" s="30" t="n"/>
      <c r="K148" s="30" t="n"/>
      <c r="L148" s="30" t="inlineStr">
        <is>
          <t>NO</t>
        </is>
      </c>
      <c r="M148" s="33" t="n">
        <v>-1.850656316545042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4" t="n"/>
      <c r="HJ148" s="34" t="n"/>
      <c r="HK148" s="34" t="n"/>
      <c r="HL148" s="34" t="n"/>
      <c r="HM148" s="34"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ez_manage.py:5118 top()</t>
        </is>
      </c>
      <c r="IL148" s="30" t="inlineStr">
        <is>
          <t>v12_quick_engine.py:2509 x4</t>
        </is>
      </c>
      <c r="IM148" s="30" t="n"/>
    </row>
    <row r="149" ht="10.5" customHeight="1" s="67">
      <c r="A149" s="30" t="inlineStr">
        <is>
          <t>GUARANTEED_REENTRY_DELTA_GATE_ENABLED</t>
        </is>
      </c>
      <c r="B149" s="72" t="inlineStr">
        <is>
          <t>True</t>
        </is>
      </c>
      <c r="C149" s="30" t="n"/>
      <c r="D149" s="30" t="n"/>
      <c r="E149" s="30" t="n"/>
      <c r="F149" s="30" t="n"/>
      <c r="G149" s="30">
        <f>IFERROR(VLOOKUP($A160&amp;"_"&amp;$B160,Results_Deltas!$A$2:$P$15000,5,FALSE),"")</f>
        <v/>
      </c>
      <c r="H149" s="30">
        <f>IFERROR(VLOOKUP($A160,Results_30d_Deltas!$A$2:$H$5000,7,FALSE)-E159,"")</f>
        <v/>
      </c>
      <c r="I149" s="30">
        <f>IFERROR(VLOOKUP($A160,Results_30d_Deltas!$A$2:$H$5000,6,FALSE),"")</f>
        <v/>
      </c>
      <c r="J149" s="30" t="n"/>
      <c r="K149" s="30" t="n"/>
      <c r="L149" s="30" t="inlineStr">
        <is>
          <t>NO</t>
        </is>
      </c>
      <c r="M149" s="33" t="n">
        <v>-1.847578335503115</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4" t="n"/>
      <c r="CA149" s="34" t="n"/>
      <c r="CB149" s="34" t="n"/>
      <c r="CC149" s="34" t="n"/>
      <c r="CD149" s="34"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ez_manage.py:4773 top()</t>
        </is>
      </c>
      <c r="IL149" s="30" t="inlineStr">
        <is>
          <t>v12_quick_engine.py:1939 x4</t>
        </is>
      </c>
      <c r="IM149" s="30" t="n"/>
    </row>
    <row r="150" ht="10.5" customHeight="1" s="67">
      <c r="A150" s="30" t="inlineStr">
        <is>
          <t>REENTRY_SIZE_EXTENDED_K1H</t>
        </is>
      </c>
      <c r="B150" s="72" t="inlineStr">
        <is>
          <t>0.5</t>
        </is>
      </c>
      <c r="C150" s="30" t="n"/>
      <c r="D150" s="30" t="n"/>
      <c r="E150" s="30" t="n"/>
      <c r="F150" s="30" t="n"/>
      <c r="G150" s="30">
        <f>IFERROR(VLOOKUP($A161&amp;"_"&amp;$B161,Results_Deltas!$A$2:$P$15000,5,FALSE),"")</f>
        <v/>
      </c>
      <c r="H150" s="30">
        <f>IFERROR(VLOOKUP($A161,Results_30d_Deltas!$A$2:$H$5000,7,FALSE)-E160,"")</f>
        <v/>
      </c>
      <c r="I150" s="30">
        <f>IFERROR(VLOOKUP($A161,Results_30d_Deltas!$A$2:$H$5000,6,FALSE),"")</f>
        <v/>
      </c>
      <c r="J150" s="30" t="n"/>
      <c r="K150" s="30" t="n"/>
      <c r="L150" s="30" t="inlineStr">
        <is>
          <t>NO</t>
        </is>
      </c>
      <c r="M150" s="33" t="n">
        <v>-1.845651360406015</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4" t="n"/>
      <c r="HJ150" s="34" t="n"/>
      <c r="HK150" s="34" t="n"/>
      <c r="HL150" s="34" t="n"/>
      <c r="HM150" s="34"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ez_manage.py:3872 top()</t>
        </is>
      </c>
      <c r="IL150" s="30" t="inlineStr">
        <is>
          <t>v12_quick_engine.py:2905 x5</t>
        </is>
      </c>
      <c r="IM150" s="30" t="n"/>
    </row>
    <row r="151" ht="10.5" customHeight="1" s="67">
      <c r="A151" s="30" t="inlineStr">
        <is>
          <t>REENTRY_SIZE_EXTENDED_MULT</t>
        </is>
      </c>
      <c r="B151" s="72" t="inlineStr">
        <is>
          <t>0.5</t>
        </is>
      </c>
      <c r="C151" s="30" t="n"/>
      <c r="D151" s="30" t="n"/>
      <c r="E151" s="30" t="n"/>
      <c r="F151" s="30" t="n"/>
      <c r="G151" s="30">
        <f>IFERROR(VLOOKUP($A162&amp;"_"&amp;$B162,Results_Deltas!$A$2:$P$15000,5,FALSE),"")</f>
        <v/>
      </c>
      <c r="H151" s="30">
        <f>IFERROR(VLOOKUP($A162,Results_30d_Deltas!$A$2:$H$5000,7,FALSE)-E161,"")</f>
        <v/>
      </c>
      <c r="I151" s="30">
        <f>IFERROR(VLOOKUP($A162,Results_30d_Deltas!$A$2:$H$5000,6,FALSE),"")</f>
        <v/>
      </c>
      <c r="J151" s="30" t="n"/>
      <c r="K151" s="30" t="n"/>
      <c r="L151" s="30" t="inlineStr">
        <is>
          <t>NO</t>
        </is>
      </c>
      <c r="M151" s="33" t="n">
        <v>-1.839237122304179</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4" t="n"/>
      <c r="HJ151" s="34" t="n"/>
      <c r="HK151" s="34" t="n"/>
      <c r="HL151" s="34" t="n"/>
      <c r="HM151" s="34"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ez_manage.py:3873 top()</t>
        </is>
      </c>
      <c r="IL151" s="30" t="inlineStr">
        <is>
          <t>v12_quick_engine.py:2906 x3</t>
        </is>
      </c>
      <c r="IM151" s="30" t="n"/>
    </row>
    <row r="152" ht="10.5" customHeight="1" s="67">
      <c r="A152" s="30" t="inlineStr">
        <is>
          <t>DELTA_EXIT_MANDATORY_REENTRY_ENABLED</t>
        </is>
      </c>
      <c r="B152" s="72" t="inlineStr">
        <is>
          <t>True</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v>-1.829161174331429</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4" t="n"/>
      <c r="CA152" s="34" t="n"/>
      <c r="CB152" s="34" t="n"/>
      <c r="CC152" s="34" t="n"/>
      <c r="CD152" s="34"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ez_manage.py:5975 top()</t>
        </is>
      </c>
      <c r="IL152" s="30" t="inlineStr">
        <is>
          <t>v12_quick_engine.py:4235 x4</t>
        </is>
      </c>
      <c r="IM152" s="30" t="n"/>
    </row>
    <row r="153" ht="10.5" customHeight="1" s="67">
      <c r="A153" s="30" t="inlineStr">
        <is>
          <t>GUARANTEED_REENTRY_TIGHT_STOP_MAX_AGE_S</t>
        </is>
      </c>
      <c r="B153" s="72" t="inlineStr">
        <is>
          <t>2700.0</t>
        </is>
      </c>
      <c r="C153" s="30" t="n"/>
      <c r="D153" s="30" t="n"/>
      <c r="E153" s="30" t="n"/>
      <c r="F153" s="30" t="n"/>
      <c r="G153" s="30">
        <f>IFERROR(VLOOKUP($A164&amp;"_"&amp;$B164,Results_Deltas!$A$2:$P$15000,5,FALSE),"")</f>
        <v/>
      </c>
      <c r="H153" s="30">
        <f>IFERROR(VLOOKUP($A164,Results_30d_Deltas!$A$2:$H$5000,7,FALSE)-E163,"")</f>
        <v/>
      </c>
      <c r="I153" s="30">
        <f>IFERROR(VLOOKUP($A164,Results_30d_Deltas!$A$2:$H$5000,6,FALSE),"")</f>
        <v/>
      </c>
      <c r="J153" s="30" t="n"/>
      <c r="K153" s="30" t="n"/>
      <c r="L153" s="30" t="inlineStr">
        <is>
          <t>NO</t>
        </is>
      </c>
      <c r="M153" s="33" t="n">
        <v>-1.809904188298424</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4" t="n"/>
      <c r="ED153" s="34" t="n"/>
      <c r="EE153" s="34" t="n"/>
      <c r="EF153" s="34" t="n"/>
      <c r="EG153" s="34"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ez_manage.py:4780 top()</t>
        </is>
      </c>
      <c r="IL153" s="30" t="inlineStr">
        <is>
          <t>v12_quick_engine.py:1948 x4</t>
        </is>
      </c>
      <c r="IM153" s="30" t="n"/>
    </row>
    <row r="154" ht="10.5" customHeight="1" s="67">
      <c r="A154" s="30" t="inlineStr">
        <is>
          <t>GUARANTEED_REENTRY_TIGHT_STOP_MIN_AGE_S</t>
        </is>
      </c>
      <c r="B154" s="72" t="inlineStr">
        <is>
          <t>90.0</t>
        </is>
      </c>
      <c r="C154" s="30" t="n"/>
      <c r="D154" s="30" t="n"/>
      <c r="E154" s="30" t="n"/>
      <c r="F154" s="30" t="n"/>
      <c r="G154" s="30">
        <f>IFERROR(VLOOKUP($A165&amp;"_"&amp;$B165,Results_Deltas!$A$2:$P$15000,5,FALSE),"")</f>
        <v/>
      </c>
      <c r="H154" s="30">
        <f>IFERROR(VLOOKUP($A165,Results_30d_Deltas!$A$2:$H$5000,7,FALSE)-E164,"")</f>
        <v/>
      </c>
      <c r="I154" s="30">
        <f>IFERROR(VLOOKUP($A165,Results_30d_Deltas!$A$2:$H$5000,6,FALSE),"")</f>
        <v/>
      </c>
      <c r="J154" s="30" t="n"/>
      <c r="K154" s="30" t="n"/>
      <c r="L154" s="30" t="inlineStr">
        <is>
          <t>NO</t>
        </is>
      </c>
      <c r="M154" s="33" t="n">
        <v>-1.804698848403221</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4" t="n"/>
      <c r="ED154" s="34" t="n"/>
      <c r="EE154" s="34" t="n"/>
      <c r="EF154" s="34" t="n"/>
      <c r="EG154" s="34"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ez_manage.py:4781 top()</t>
        </is>
      </c>
      <c r="IL154" s="30" t="inlineStr">
        <is>
          <t>v12_quick_engine.py:1949 x4</t>
        </is>
      </c>
      <c r="IM154" s="30" t="n"/>
    </row>
    <row r="155" ht="10.5" customHeight="1" s="67">
      <c r="A155" s="30" t="inlineStr">
        <is>
          <t>REENTRY_CROSS_FRESHNESS_ENABLED</t>
        </is>
      </c>
      <c r="B155" s="72" t="inlineStr">
        <is>
          <t>True</t>
        </is>
      </c>
      <c r="C155" s="30" t="n"/>
      <c r="D155" s="30" t="n"/>
      <c r="E155" s="30" t="n"/>
      <c r="F155" s="30" t="n"/>
      <c r="G155" s="30">
        <f>IFERROR(VLOOKUP($A166&amp;"_"&amp;$B166,Results_Deltas!$A$2:$P$15000,5,FALSE),"")</f>
        <v/>
      </c>
      <c r="H155" s="30">
        <f>IFERROR(VLOOKUP($A166,Results_30d_Deltas!$A$2:$H$5000,7,FALSE)-E165,"")</f>
        <v/>
      </c>
      <c r="I155" s="30">
        <f>IFERROR(VLOOKUP($A166,Results_30d_Deltas!$A$2:$H$5000,6,FALSE),"")</f>
        <v/>
      </c>
      <c r="J155" s="30" t="n"/>
      <c r="K155" s="30" t="n"/>
      <c r="L155" s="30" t="inlineStr">
        <is>
          <t>NO</t>
        </is>
      </c>
      <c r="M155" s="33" t="n">
        <v>-1.797370651837832</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4" t="n"/>
      <c r="AW155" s="34" t="n"/>
      <c r="AX155" s="34" t="n"/>
      <c r="AY155" s="34" t="n"/>
      <c r="AZ155" s="34"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ez_manage.py:5306 top()</t>
        </is>
      </c>
      <c r="IL155" s="30" t="inlineStr">
        <is>
          <t>v12_quick_engine.py:2869 x2</t>
        </is>
      </c>
      <c r="IM155" s="30" t="n"/>
    </row>
    <row r="156" ht="10.5" customHeight="1" s="67">
      <c r="A156" s="30" t="inlineStr">
        <is>
          <t>MANDATORY_REENTRY_ALLOW_WT0_STRONG_CROSS</t>
        </is>
      </c>
      <c r="B156" s="72" t="inlineStr">
        <is>
          <t>2.0</t>
        </is>
      </c>
      <c r="C156" s="30" t="n"/>
      <c r="D156" s="30" t="n"/>
      <c r="E156" s="30" t="n"/>
      <c r="F156" s="30" t="n"/>
      <c r="G156" s="30">
        <f>IFERROR(VLOOKUP($A167&amp;"_"&amp;$B167,Results_Deltas!$A$2:$P$15000,5,FALSE),"")</f>
        <v/>
      </c>
      <c r="H156" s="30">
        <f>IFERROR(VLOOKUP($A167,Results_30d_Deltas!$A$2:$H$5000,7,FALSE)-E166,"")</f>
        <v/>
      </c>
      <c r="I156" s="30">
        <f>IFERROR(VLOOKUP($A167,Results_30d_Deltas!$A$2:$H$5000,6,FALSE),"")</f>
        <v/>
      </c>
      <c r="J156" s="30" t="n"/>
      <c r="K156" s="30" t="n"/>
      <c r="L156" s="30" t="inlineStr">
        <is>
          <t>NO</t>
        </is>
      </c>
      <c r="M156" s="33" t="n">
        <v>-1.795843245397654</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4" t="n"/>
      <c r="AW156" s="34" t="n"/>
      <c r="AX156" s="34" t="n"/>
      <c r="AY156" s="34" t="n"/>
      <c r="AZ156" s="34"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ez_manage.py:4960 top()</t>
        </is>
      </c>
      <c r="IL156" s="30" t="inlineStr">
        <is>
          <t>v12_quick_engine.py:2245 x4</t>
        </is>
      </c>
      <c r="IM156" s="30" t="n"/>
    </row>
    <row r="157" ht="10.5" customHeight="1" s="67">
      <c r="A157" s="30" t="inlineStr">
        <is>
          <t>GUARANTEED_REENTRY_TIGHT_STOP_MAX_AGE_S</t>
        </is>
      </c>
      <c r="B157" s="72" t="inlineStr">
        <is>
          <t>2250.0</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NO</t>
        </is>
      </c>
      <c r="M157" s="33" t="n">
        <v>-1.791673204249491</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4" t="n"/>
      <c r="ED157" s="34" t="n"/>
      <c r="EE157" s="34" t="n"/>
      <c r="EF157" s="34" t="n"/>
      <c r="EG157" s="34"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ez_manage.py:4780 top()</t>
        </is>
      </c>
      <c r="IL157" s="30" t="inlineStr">
        <is>
          <t>v12_quick_engine.py:1948 x4</t>
        </is>
      </c>
      <c r="IM157" s="30" t="n"/>
    </row>
    <row r="158" ht="10.5" customHeight="1" s="67">
      <c r="A158" s="30" t="inlineStr">
        <is>
          <t>REENTRY_B16_SIZE_MULT_STRONG</t>
        </is>
      </c>
      <c r="B158" s="72" t="inlineStr">
        <is>
          <t>2.0</t>
        </is>
      </c>
      <c r="C158" s="30" t="n"/>
      <c r="D158" s="30" t="n"/>
      <c r="E158" s="30" t="n"/>
      <c r="F158" s="30" t="n"/>
      <c r="G158" s="30">
        <f>IFERROR(VLOOKUP($A169&amp;"_"&amp;$B169,Results_Deltas!$A$2:$P$15000,5,FALSE),"")</f>
        <v/>
      </c>
      <c r="H158" s="30">
        <f>IFERROR(VLOOKUP($A169,Results_30d_Deltas!$A$2:$H$5000,7,FALSE)-E168,"")</f>
        <v/>
      </c>
      <c r="I158" s="30">
        <f>IFERROR(VLOOKUP($A169,Results_30d_Deltas!$A$2:$H$5000,6,FALSE),"")</f>
        <v/>
      </c>
      <c r="J158" s="30" t="n"/>
      <c r="K158" s="30" t="n"/>
      <c r="L158" s="30" t="inlineStr">
        <is>
          <t>NO</t>
        </is>
      </c>
      <c r="M158" s="33" t="n">
        <v>-1.78524361359787</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4" t="n"/>
      <c r="HJ158" s="34" t="n"/>
      <c r="HK158" s="34" t="n"/>
      <c r="HL158" s="34" t="n"/>
      <c r="HM158" s="34"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ez_manage.py:5297 top()</t>
        </is>
      </c>
      <c r="IL158" s="30" t="inlineStr">
        <is>
          <t>v12_quick_engine.py:2858 x4</t>
        </is>
      </c>
      <c r="IM158" s="30" t="n"/>
    </row>
    <row r="159" ht="10.5" customHeight="1" s="67">
      <c r="A159" s="31" t="inlineStr">
        <is>
          <t>REENTRY_SIZE_EXTENDED_MULT</t>
        </is>
      </c>
      <c r="B159" s="72" t="inlineStr">
        <is>
          <t>1.0</t>
        </is>
      </c>
      <c r="C159" s="30" t="n"/>
      <c r="D159" s="30" t="n"/>
      <c r="E159" s="30" t="n"/>
      <c r="F159" s="30" t="n"/>
      <c r="G159" s="30">
        <f>IFERROR(VLOOKUP($A170&amp;"_"&amp;$B170,Results_Deltas!$A$2:$P$15000,5,FALSE),"")</f>
        <v/>
      </c>
      <c r="H159" s="30">
        <f>IFERROR(VLOOKUP($A170,Results_30d_Deltas!$A$2:$H$5000,7,FALSE)-E169,"")</f>
        <v/>
      </c>
      <c r="I159" s="30">
        <f>IFERROR(VLOOKUP($A170,Results_30d_Deltas!$A$2:$H$5000,6,FALSE),"")</f>
        <v/>
      </c>
      <c r="J159" s="30" t="n"/>
      <c r="K159" s="30" t="n"/>
      <c r="L159" s="30" t="inlineStr">
        <is>
          <t>NO</t>
        </is>
      </c>
      <c r="M159" s="33" t="n">
        <v>-1.783609643597646</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ez_manage.py:3873 top()</t>
        </is>
      </c>
      <c r="IL159" s="30" t="inlineStr">
        <is>
          <t>v12_quick_engine.py:2906 x3</t>
        </is>
      </c>
      <c r="IM159" s="30" t="n"/>
    </row>
    <row r="160" ht="10.5" customHeight="1" s="67">
      <c r="A160" s="31" t="inlineStr">
        <is>
          <t>OBLIGATORY_REENTRY_DEFAULT_SIZE_MULT</t>
        </is>
      </c>
      <c r="B160" s="72" t="inlineStr">
        <is>
          <t>1.0</t>
        </is>
      </c>
      <c r="C160" s="30" t="n"/>
      <c r="D160" s="30" t="n"/>
      <c r="E160" s="30" t="n"/>
      <c r="F160" s="30" t="n"/>
      <c r="G160" s="30">
        <f>IFERROR(VLOOKUP($A171&amp;"_"&amp;$B171,Results_Deltas!$A$2:$P$15000,5,FALSE),"")</f>
        <v/>
      </c>
      <c r="H160" s="30">
        <f>IFERROR(VLOOKUP($A171,Results_30d_Deltas!$A$2:$H$5000,7,FALSE)-E170,"")</f>
        <v/>
      </c>
      <c r="I160" s="30">
        <f>IFERROR(VLOOKUP($A171,Results_30d_Deltas!$A$2:$H$5000,6,FALSE),"")</f>
        <v/>
      </c>
      <c r="J160" s="30" t="n"/>
      <c r="K160" s="30" t="n"/>
      <c r="L160" s="30" t="inlineStr">
        <is>
          <t>NO</t>
        </is>
      </c>
      <c r="M160" s="33" t="n">
        <v>-1.7737919140193</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ez_manage.py:5108 top()</t>
        </is>
      </c>
      <c r="IL160" s="30" t="inlineStr">
        <is>
          <t>v12_quick_engine.py:2499 x2</t>
        </is>
      </c>
      <c r="IM160" s="30" t="n"/>
    </row>
    <row r="161" ht="10.5" customHeight="1" s="67">
      <c r="A161" s="31" t="inlineStr">
        <is>
          <t>REENTRY_SIZE_DIP_MULT</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-1.765363690691318</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4" t="n"/>
      <c r="HJ161" s="34" t="n"/>
      <c r="HK161" s="34" t="n"/>
      <c r="HL161" s="34" t="n"/>
      <c r="HM161" s="34"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ez_manage.py:3871 top()</t>
        </is>
      </c>
      <c r="IL161" s="30" t="inlineStr">
        <is>
          <t>v12_quick_engine.py:2904 x3</t>
        </is>
      </c>
      <c r="IM161" s="30" t="n"/>
    </row>
    <row r="162" ht="10.5" customHeight="1" s="67">
      <c r="A162" s="30" t="inlineStr">
        <is>
          <t>OBLIGATORY_REENTRY_K15_HIGH_SIZE_FRAC</t>
        </is>
      </c>
      <c r="B162" s="72" t="inlineStr">
        <is>
          <t>1.0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NO</t>
        </is>
      </c>
      <c r="M162" s="33" t="n">
        <v>-1.75746738230176</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4" t="n"/>
      <c r="HJ162" s="34" t="n"/>
      <c r="HK162" s="34" t="n"/>
      <c r="HL162" s="34" t="n"/>
      <c r="HM162" s="34"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ez_manage.py:5111 top()</t>
        </is>
      </c>
      <c r="IL162" s="30" t="inlineStr">
        <is>
          <t>v12_quick_engine.py:2502 x4</t>
        </is>
      </c>
      <c r="IM162" s="30" t="n"/>
    </row>
    <row r="163" ht="10.5" customHeight="1" s="67">
      <c r="A163" s="30" t="inlineStr">
        <is>
          <t>REENTRY_EXIT_RECLAIM_BUFFER_PCT</t>
        </is>
      </c>
      <c r="B163" s="72" t="inlineStr">
        <is>
          <t>0.5</t>
        </is>
      </c>
      <c r="C163" s="30" t="n"/>
      <c r="D163" s="30" t="n"/>
      <c r="E163" s="30" t="n"/>
      <c r="F163" s="30" t="n"/>
      <c r="G163" s="30">
        <f>IFERROR(VLOOKUP($A174&amp;"_"&amp;$B174,Results_Deltas!$A$2:$P$15000,5,FALSE),"")</f>
        <v/>
      </c>
      <c r="H163" s="30">
        <f>IFERROR(VLOOKUP($A174,Results_30d_Deltas!$A$2:$H$5000,7,FALSE)-E173,"")</f>
        <v/>
      </c>
      <c r="I163" s="30">
        <f>IFERROR(VLOOKUP($A174,Results_30d_Deltas!$A$2:$H$5000,6,FALSE),"")</f>
        <v/>
      </c>
      <c r="J163" s="30" t="n"/>
      <c r="K163" s="30" t="n"/>
      <c r="L163" s="30" t="inlineStr">
        <is>
          <t>NO</t>
        </is>
      </c>
      <c r="M163" s="33" t="n">
        <v>-1.73105364001761</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ez_manage.py:5309 top()</t>
        </is>
      </c>
      <c r="IL163" s="30" t="inlineStr">
        <is>
          <t>v12_quick_engine.py:2876 x3</t>
        </is>
      </c>
      <c r="IM163" s="30" t="n"/>
    </row>
    <row r="164" ht="10.5" customHeight="1" s="67">
      <c r="A164" s="30" t="inlineStr">
        <is>
          <t>GUARANTEED_REENTRY_TIGHT_STOP_MAX_AGE_S</t>
        </is>
      </c>
      <c r="B164" s="72" t="inlineStr">
        <is>
          <t>1350.0</t>
        </is>
      </c>
      <c r="C164" s="30" t="n"/>
      <c r="D164" s="30" t="n"/>
      <c r="E164" s="30" t="n"/>
      <c r="F164" s="30" t="n"/>
      <c r="G164" s="30">
        <f>IFERROR(VLOOKUP($A175&amp;"_"&amp;$B175,Results_Deltas!$A$2:$P$15000,5,FALSE),"")</f>
        <v/>
      </c>
      <c r="H164" s="30">
        <f>IFERROR(VLOOKUP($A175,Results_30d_Deltas!$A$2:$H$5000,7,FALSE)-E174,"")</f>
        <v/>
      </c>
      <c r="I164" s="30">
        <f>IFERROR(VLOOKUP($A175,Results_30d_Deltas!$A$2:$H$5000,6,FALSE),"")</f>
        <v/>
      </c>
      <c r="J164" s="30" t="n"/>
      <c r="K164" s="30" t="n"/>
      <c r="L164" s="30" t="inlineStr">
        <is>
          <t>NO</t>
        </is>
      </c>
      <c r="M164" s="33" t="n">
        <v>-1.720872280132407</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4" t="n"/>
      <c r="CZ164" s="34" t="n"/>
      <c r="DA164" s="34" t="n"/>
      <c r="DB164" s="34" t="n"/>
      <c r="DC164" s="34"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4" t="n"/>
      <c r="ED164" s="34" t="n"/>
      <c r="EE164" s="34" t="n"/>
      <c r="EF164" s="34" t="n"/>
      <c r="EG164" s="34"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ez_manage.py:4780 top()</t>
        </is>
      </c>
      <c r="IL164" s="30" t="inlineStr">
        <is>
          <t>v12_quick_engine.py:1948 x4</t>
        </is>
      </c>
      <c r="IM164" s="30" t="n"/>
    </row>
    <row r="165" ht="10.5" customHeight="1" s="67">
      <c r="A165" s="30" t="inlineStr">
        <is>
          <t>GUARANTEED_REENTRY_TIGHT_STOP_MAX_AGE_S</t>
        </is>
      </c>
      <c r="B165" s="72" t="inlineStr">
        <is>
          <t>900.0</t>
        </is>
      </c>
      <c r="C165" s="30" t="n"/>
      <c r="D165" s="30" t="n"/>
      <c r="E165" s="30" t="n"/>
      <c r="F165" s="30" t="n"/>
      <c r="G165" s="30">
        <f>IFERROR(VLOOKUP($A176&amp;"_"&amp;$B176,Results_Deltas!$A$2:$P$15000,5,FALSE),"")</f>
        <v/>
      </c>
      <c r="H165" s="30">
        <f>IFERROR(VLOOKUP($A176,Results_30d_Deltas!$A$2:$H$5000,7,FALSE)-E175,"")</f>
        <v/>
      </c>
      <c r="I165" s="30">
        <f>IFERROR(VLOOKUP($A176,Results_30d_Deltas!$A$2:$H$5000,6,FALSE),"")</f>
        <v/>
      </c>
      <c r="J165" s="30" t="n"/>
      <c r="K165" s="30" t="n"/>
      <c r="L165" s="30" t="inlineStr">
        <is>
          <t>NO</t>
        </is>
      </c>
      <c r="M165" s="33" t="n">
        <v>-1.72025730392799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4" t="n"/>
      <c r="CZ165" s="34" t="n"/>
      <c r="DA165" s="34" t="n"/>
      <c r="DB165" s="34" t="n"/>
      <c r="DC165" s="34"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4" t="n"/>
      <c r="ED165" s="34" t="n"/>
      <c r="EE165" s="34" t="n"/>
      <c r="EF165" s="34" t="n"/>
      <c r="EG165" s="34"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ez_manage.py:4780 top()</t>
        </is>
      </c>
      <c r="IL165" s="30" t="inlineStr">
        <is>
          <t>v12_quick_engine.py:1948 x4</t>
        </is>
      </c>
      <c r="IM165" s="30" t="n"/>
    </row>
    <row r="166" ht="10.5" customHeight="1" s="67">
      <c r="A166" s="30" t="inlineStr">
        <is>
          <t>REENTRY_EXIT_RECLAIM_BUFFER_PCT</t>
        </is>
      </c>
      <c r="B166" s="72" t="inlineStr">
        <is>
          <t>1.0</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-1.687784688451244</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ez_manage.py:5309 top()</t>
        </is>
      </c>
      <c r="IL166" s="30" t="inlineStr">
        <is>
          <t>v12_quick_engine.py:2876 x3</t>
        </is>
      </c>
      <c r="IM166" s="30" t="n"/>
    </row>
    <row r="167" ht="10.5" customHeight="1" s="67">
      <c r="A167" s="30" t="inlineStr">
        <is>
          <t>LEGACY_REENTRY_PSR_QUICK_RECOVERY</t>
        </is>
      </c>
      <c r="B167" s="72" t="inlineStr">
        <is>
          <t>1.0</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-1.683320802015793</v>
      </c>
      <c r="N167" s="33" t="n"/>
      <c r="O167" s="33" t="n"/>
      <c r="P167" s="33" t="n"/>
      <c r="Q167" s="33" t="n"/>
      <c r="R167" s="33" t="n"/>
      <c r="S167" s="33" t="n"/>
      <c r="T167" s="33" t="n"/>
      <c r="U167" s="33" t="n"/>
      <c r="V167" s="33" t="n"/>
      <c r="W167" s="33" t="n"/>
      <c r="X167" s="33" t="n"/>
      <c r="Y167" s="33" t="n"/>
      <c r="Z167" s="33" t="n"/>
      <c r="AA167" s="33" t="n"/>
      <c r="AB167" s="34" t="n"/>
      <c r="AC167" s="34" t="n"/>
      <c r="AD167" s="34" t="n"/>
      <c r="AE167" s="34" t="n"/>
      <c r="AF167" s="34" t="n"/>
      <c r="AG167" s="34" t="n"/>
      <c r="AH167" s="34" t="n"/>
      <c r="AI167" s="34" t="n"/>
      <c r="AJ167" s="34" t="n"/>
      <c r="AK167" s="34"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ez_manage.py:3425 top()</t>
        </is>
      </c>
      <c r="IL167" s="30" t="inlineStr">
        <is>
          <t>v12_quick_engine.py:2126 x4</t>
        </is>
      </c>
      <c r="IM167" s="30" t="n"/>
    </row>
    <row r="168" ht="10.5" customHeight="1" s="67">
      <c r="A168" s="30" t="inlineStr">
        <is>
          <t>DELTA_REENTRY_Z_THRESHOLD</t>
        </is>
      </c>
      <c r="B168" s="72" t="inlineStr">
        <is>
          <t>0.5</t>
        </is>
      </c>
      <c r="C168" s="30" t="n"/>
      <c r="D168" s="30" t="n"/>
      <c r="E168" s="30" t="n"/>
      <c r="F168" s="30" t="n"/>
      <c r="G168" s="30">
        <f>IFERROR(VLOOKUP($A179&amp;"_"&amp;$B179,Results_Deltas!$A$2:$P$15000,5,FALSE),"")</f>
        <v/>
      </c>
      <c r="H168" s="30">
        <f>IFERROR(VLOOKUP($A179,Results_30d_Deltas!$A$2:$H$5000,7,FALSE)-E178,"")</f>
        <v/>
      </c>
      <c r="I168" s="30">
        <f>IFERROR(VLOOKUP($A179,Results_30d_Deltas!$A$2:$H$5000,6,FALSE),"")</f>
        <v/>
      </c>
      <c r="J168" s="30" t="n"/>
      <c r="K168" s="30" t="n"/>
      <c r="L168" s="30" t="inlineStr">
        <is>
          <t>NO</t>
        </is>
      </c>
      <c r="M168" s="33" t="n">
        <v>-1.673183715159391</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4" t="n"/>
      <c r="CA168" s="34" t="n"/>
      <c r="CB168" s="34" t="n"/>
      <c r="CC168" s="34" t="n"/>
      <c r="CD168" s="34"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ez_manage.py:196 check_reentry_delta_tolerant()</t>
        </is>
      </c>
      <c r="IL168" s="30" t="inlineStr">
        <is>
          <t>v12_quick_engine.py:1647 x7</t>
        </is>
      </c>
      <c r="IM168" s="30" t="n"/>
    </row>
    <row r="169" ht="10.5" customHeight="1" s="67">
      <c r="A169" s="30" t="inlineStr">
        <is>
          <t>LEGACY_REENTRY_PSR_QUICK_RECOVERY</t>
        </is>
      </c>
      <c r="B169" s="72" t="inlineStr">
        <is>
          <t>2.0</t>
        </is>
      </c>
      <c r="C169" s="30" t="n"/>
      <c r="D169" s="30" t="n"/>
      <c r="E169" s="30" t="n"/>
      <c r="F169" s="30" t="n"/>
      <c r="G169" s="30">
        <f>IFERROR(VLOOKUP($A180&amp;"_"&amp;$B180,Results_Deltas!$A$2:$P$15000,5,FALSE),"")</f>
        <v/>
      </c>
      <c r="H169" s="30">
        <f>IFERROR(VLOOKUP($A180,Results_30d_Deltas!$A$2:$H$5000,7,FALSE)-E179,"")</f>
        <v/>
      </c>
      <c r="I169" s="30">
        <f>IFERROR(VLOOKUP($A180,Results_30d_Deltas!$A$2:$H$5000,6,FALSE),"")</f>
        <v/>
      </c>
      <c r="J169" s="30" t="n"/>
      <c r="K169" s="30" t="n"/>
      <c r="L169" s="30" t="inlineStr">
        <is>
          <t>NO</t>
        </is>
      </c>
      <c r="M169" s="33" t="n">
        <v>-1.646027289366502</v>
      </c>
      <c r="N169" s="33" t="n"/>
      <c r="O169" s="33" t="n"/>
      <c r="P169" s="33" t="n"/>
      <c r="Q169" s="33" t="n"/>
      <c r="R169" s="33" t="n"/>
      <c r="S169" s="33" t="n"/>
      <c r="T169" s="33" t="n"/>
      <c r="U169" s="33" t="n"/>
      <c r="V169" s="33" t="n"/>
      <c r="W169" s="33" t="n"/>
      <c r="X169" s="33" t="n"/>
      <c r="Y169" s="33" t="n"/>
      <c r="Z169" s="33" t="n"/>
      <c r="AA169" s="33" t="n"/>
      <c r="AB169" s="34" t="n"/>
      <c r="AC169" s="34" t="n"/>
      <c r="AD169" s="34" t="n"/>
      <c r="AE169" s="34" t="n"/>
      <c r="AF169" s="34" t="n"/>
      <c r="AG169" s="34" t="n"/>
      <c r="AH169" s="34" t="n"/>
      <c r="AI169" s="34" t="n"/>
      <c r="AJ169" s="34" t="n"/>
      <c r="AK169" s="34"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ez_manage.py:3425 top()</t>
        </is>
      </c>
      <c r="IL169" s="30" t="inlineStr">
        <is>
          <t>v12_quick_engine.py:2126 x4</t>
        </is>
      </c>
      <c r="IM169" s="30" t="n"/>
    </row>
    <row r="170" ht="10.5" customHeight="1" s="67">
      <c r="A170" s="30" t="inlineStr">
        <is>
          <t>REENTRY_TIER1_SIZE_MULT</t>
        </is>
      </c>
      <c r="B170" s="72" t="inlineStr">
        <is>
          <t>2.0</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-1.641273419051834</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4" t="n"/>
      <c r="HJ170" s="34" t="n"/>
      <c r="HK170" s="34" t="n"/>
      <c r="HL170" s="34" t="n"/>
      <c r="HM170" s="34"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ez_manage.py:3878 top()</t>
        </is>
      </c>
      <c r="IL170" s="30" t="inlineStr">
        <is>
          <t>v12_quick_engine.py:2912 x11</t>
        </is>
      </c>
      <c r="IM170" s="30" t="n"/>
    </row>
    <row r="171" ht="10.5" customHeight="1" s="67">
      <c r="A171" s="30" t="inlineStr">
        <is>
          <t>REENTRY_SIZE_EXTENDED_K1H</t>
        </is>
      </c>
      <c r="B171" s="72" t="inlineStr">
        <is>
          <t>2.0</t>
        </is>
      </c>
      <c r="C171" s="30" t="n"/>
      <c r="D171" s="30" t="n"/>
      <c r="E171" s="30" t="n"/>
      <c r="F171" s="30" t="n"/>
      <c r="G171" s="30">
        <f>IFERROR(VLOOKUP($A182&amp;"_"&amp;$B182,Results_Deltas!$A$2:$P$15000,5,FALSE),"")</f>
        <v/>
      </c>
      <c r="H171" s="30">
        <f>IFERROR(VLOOKUP($A182,Results_30d_Deltas!$A$2:$H$5000,7,FALSE)-E181,"")</f>
        <v/>
      </c>
      <c r="I171" s="30">
        <f>IFERROR(VLOOKUP($A182,Results_30d_Deltas!$A$2:$H$5000,6,FALSE),"")</f>
        <v/>
      </c>
      <c r="J171" s="30" t="n"/>
      <c r="K171" s="30" t="n"/>
      <c r="L171" s="30" t="inlineStr">
        <is>
          <t>NO</t>
        </is>
      </c>
      <c r="M171" s="33" t="n">
        <v>-1.623270018523973</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4" t="n"/>
      <c r="HJ171" s="34" t="n"/>
      <c r="HK171" s="34" t="n"/>
      <c r="HL171" s="34" t="n"/>
      <c r="HM171" s="34"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ez_manage.py:3872 top()</t>
        </is>
      </c>
      <c r="IL171" s="30" t="inlineStr">
        <is>
          <t>v12_quick_engine.py:2905 x5</t>
        </is>
      </c>
      <c r="IM171" s="30" t="n"/>
    </row>
    <row r="172" ht="10.5" customHeight="1" s="67">
      <c r="A172" s="30" t="inlineStr">
        <is>
          <t>REENTRY_B16_SIZE_MULT_WEAK</t>
        </is>
      </c>
      <c r="B172" s="72" t="inlineStr">
        <is>
          <t>1.0</t>
        </is>
      </c>
      <c r="C172" s="30" t="n"/>
      <c r="D172" s="30" t="n"/>
      <c r="E172" s="30" t="n"/>
      <c r="F172" s="30" t="n"/>
      <c r="G172" s="30">
        <f>IFERROR(VLOOKUP($A183&amp;"_"&amp;$B183,Results_Deltas!$A$2:$P$15000,5,FALSE),"")</f>
        <v/>
      </c>
      <c r="H172" s="30">
        <f>IFERROR(VLOOKUP($A183,Results_30d_Deltas!$A$2:$H$5000,7,FALSE)-E182,"")</f>
        <v/>
      </c>
      <c r="I172" s="30">
        <f>IFERROR(VLOOKUP($A183,Results_30d_Deltas!$A$2:$H$5000,6,FALSE),"")</f>
        <v/>
      </c>
      <c r="J172" s="30" t="n"/>
      <c r="K172" s="30" t="n"/>
      <c r="L172" s="30" t="inlineStr">
        <is>
          <t>NO</t>
        </is>
      </c>
      <c r="M172" s="33" t="n">
        <v>-1.556722062988614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4" t="n"/>
      <c r="HJ172" s="34" t="n"/>
      <c r="HK172" s="34" t="n"/>
      <c r="HL172" s="34" t="n"/>
      <c r="HM172" s="34"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ez_manage.py:5298 top()</t>
        </is>
      </c>
      <c r="IL172" s="30" t="inlineStr">
        <is>
          <t>v12_quick_engine.py:2859 x4</t>
        </is>
      </c>
      <c r="IM172" s="30" t="n"/>
    </row>
    <row r="173" ht="10.5" customHeight="1" s="67">
      <c r="A173" s="31" t="inlineStr">
        <is>
          <t>OBLIGATORY_REENTRY_SHORT_K15_LOW_SIZE_FRAC</t>
        </is>
      </c>
      <c r="B173" s="72" t="inlineStr">
        <is>
          <t>0.5</t>
        </is>
      </c>
      <c r="C173" s="30" t="n"/>
      <c r="D173" s="30" t="n"/>
      <c r="E173" s="30" t="n"/>
      <c r="F173" s="30" t="n"/>
      <c r="G173" s="30">
        <f>IFERROR(VLOOKUP($A184&amp;"_"&amp;$B184,Results_Deltas!$A$2:$P$15000,5,FALSE),"")</f>
        <v/>
      </c>
      <c r="H173" s="30">
        <f>IFERROR(VLOOKUP($A184,Results_30d_Deltas!$A$2:$H$5000,7,FALSE)-E183,"")</f>
        <v/>
      </c>
      <c r="I173" s="30">
        <f>IFERROR(VLOOKUP($A184,Results_30d_Deltas!$A$2:$H$5000,6,FALSE),"")</f>
        <v/>
      </c>
      <c r="J173" s="30" t="n"/>
      <c r="K173" s="30" t="n"/>
      <c r="L173" s="30" t="inlineStr">
        <is>
          <t>YES</t>
        </is>
      </c>
      <c r="M173" s="33" t="n">
        <v>-1.556342656355236</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4" t="n"/>
      <c r="HJ173" s="34" t="n"/>
      <c r="HK173" s="34" t="n"/>
      <c r="HL173" s="34" t="n"/>
      <c r="HM173" s="34"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ez_manage.py:5118 top()</t>
        </is>
      </c>
      <c r="IL173" s="30" t="inlineStr">
        <is>
          <t>v12_quick_engine.py:2509 x4</t>
        </is>
      </c>
      <c r="IM173" s="30" t="n"/>
    </row>
    <row r="174" ht="10.5" customHeight="1" s="67">
      <c r="A174" s="31" t="inlineStr">
        <is>
          <t>REENTRY_EXIT_RECLAIM_ENABLED</t>
        </is>
      </c>
      <c r="B174" s="72" t="inlineStr">
        <is>
          <t>True</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-1.484897780931107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ez_manage.py:5310 top()</t>
        </is>
      </c>
      <c r="IL174" s="30" t="inlineStr">
        <is>
          <t>v12_quick_engine.py:2877 x3</t>
        </is>
      </c>
      <c r="IM174" s="30" t="n"/>
    </row>
    <row r="175" ht="10.5" customHeight="1" s="67">
      <c r="A175" s="30" t="inlineStr">
        <is>
          <t>REENTRY_B16_SIZE_MULT_WEAK</t>
        </is>
      </c>
      <c r="B175" s="72" t="inlineStr">
        <is>
          <t>0.5</t>
        </is>
      </c>
      <c r="C175" s="30" t="n"/>
      <c r="D175" s="30" t="n"/>
      <c r="E175" s="30" t="n"/>
      <c r="F175" s="30" t="n"/>
      <c r="G175" s="30">
        <f>IFERROR(VLOOKUP($A186&amp;"_"&amp;$B186,Results_Deltas!$A$2:$P$15000,5,FALSE),"")</f>
        <v/>
      </c>
      <c r="H175" s="30">
        <f>IFERROR(VLOOKUP($A186,Results_30d_Deltas!$A$2:$H$5000,7,FALSE)-E185,"")</f>
        <v/>
      </c>
      <c r="I175" s="30">
        <f>IFERROR(VLOOKUP($A186,Results_30d_Deltas!$A$2:$H$5000,6,FALSE),"")</f>
        <v/>
      </c>
      <c r="J175" s="30" t="n"/>
      <c r="K175" s="30" t="n"/>
      <c r="L175" s="30" t="inlineStr">
        <is>
          <t>NO</t>
        </is>
      </c>
      <c r="M175" s="33" t="n">
        <v>-1.44847138518526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4" t="n"/>
      <c r="HJ175" s="34" t="n"/>
      <c r="HK175" s="34" t="n"/>
      <c r="HL175" s="34" t="n"/>
      <c r="HM175" s="34"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ez_manage.py:5298 top()</t>
        </is>
      </c>
      <c r="IL175" s="30" t="inlineStr">
        <is>
          <t>v12_quick_engine.py:2859 x4</t>
        </is>
      </c>
      <c r="IM175" s="30" t="n"/>
    </row>
    <row r="176" ht="10.5" customHeight="1" s="67">
      <c r="A176" s="30" t="inlineStr">
        <is>
          <t>OBLIGATORY_REENTRY_DEFAULT_SIZE_MULT</t>
        </is>
      </c>
      <c r="B176" s="72" t="inlineStr">
        <is>
          <t>0</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-1.016320220934578</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4" t="n"/>
      <c r="HJ176" s="34" t="n"/>
      <c r="HK176" s="34" t="n"/>
      <c r="HL176" s="34" t="n"/>
      <c r="HM176" s="34"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ez_manage.py:5108 top()</t>
        </is>
      </c>
      <c r="IL176" s="30" t="inlineStr">
        <is>
          <t>v12_quick_engine.py:2499 x2</t>
        </is>
      </c>
      <c r="IM176" s="30" t="n"/>
    </row>
    <row r="177" ht="10.5" customHeight="1" s="67">
      <c r="A177" s="30" t="inlineStr">
        <is>
          <t>OBLIGATORY_REENTRY_SHORT_K15_LOW_SIZE_FRAC</t>
        </is>
      </c>
      <c r="B177" s="72" t="inlineStr">
        <is>
          <t>0</t>
        </is>
      </c>
      <c r="C177" s="30" t="n"/>
      <c r="D177" s="30" t="n"/>
      <c r="E177" s="30" t="n"/>
      <c r="F177" s="30" t="n"/>
      <c r="G177" s="30">
        <f>IFERROR(VLOOKUP($A188&amp;"_"&amp;$B188,Results_Deltas!$A$2:$P$15000,5,FALSE),"")</f>
        <v/>
      </c>
      <c r="H177" s="30">
        <f>IFERROR(VLOOKUP($A188,Results_30d_Deltas!$A$2:$H$5000,7,FALSE)-E187,"")</f>
        <v/>
      </c>
      <c r="I177" s="30">
        <f>IFERROR(VLOOKUP($A188,Results_30d_Deltas!$A$2:$H$5000,6,FALSE),"")</f>
        <v/>
      </c>
      <c r="J177" s="30" t="n"/>
      <c r="K177" s="30" t="n"/>
      <c r="L177" s="30" t="inlineStr">
        <is>
          <t>NO</t>
        </is>
      </c>
      <c r="M177" s="33" t="n">
        <v>-1.015665086014652</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4" t="n"/>
      <c r="HJ177" s="34" t="n"/>
      <c r="HK177" s="34" t="n"/>
      <c r="HL177" s="34" t="n"/>
      <c r="HM177" s="34"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ez_manage.py:5118 top()</t>
        </is>
      </c>
      <c r="IL177" s="30" t="inlineStr">
        <is>
          <t>v12_quick_engine.py:2509 x4</t>
        </is>
      </c>
      <c r="IM177" s="30" t="n"/>
    </row>
    <row r="178" ht="10.5" customHeight="1" s="67">
      <c r="A178" s="30" t="inlineStr">
        <is>
          <t>MANDATORY_REENTRY_ALLOW_WT0_STRONG_CROSS</t>
        </is>
      </c>
      <c r="B178" s="72" t="inlineStr">
        <is>
          <t>0</t>
        </is>
      </c>
      <c r="C178" s="30" t="n"/>
      <c r="D178" s="30" t="n"/>
      <c r="E178" s="30" t="n"/>
      <c r="F178" s="30" t="n"/>
      <c r="G178" s="30">
        <f>IFERROR(VLOOKUP($A189&amp;"_"&amp;$B189,Results_Deltas!$A$2:$P$15000,5,FALSE),"")</f>
        <v/>
      </c>
      <c r="H178" s="30">
        <f>IFERROR(VLOOKUP($A189,Results_30d_Deltas!$A$2:$H$5000,7,FALSE)-E188,"")</f>
        <v/>
      </c>
      <c r="I178" s="30">
        <f>IFERROR(VLOOKUP($A189,Results_30d_Deltas!$A$2:$H$5000,6,FALSE),"")</f>
        <v/>
      </c>
      <c r="J178" s="30" t="n"/>
      <c r="K178" s="30" t="n"/>
      <c r="L178" s="30" t="inlineStr">
        <is>
          <t>NO</t>
        </is>
      </c>
      <c r="M178" s="33" t="n">
        <v>-1.009040002746262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4" t="n"/>
      <c r="AW178" s="34" t="n"/>
      <c r="AX178" s="34" t="n"/>
      <c r="AY178" s="34" t="n"/>
      <c r="AZ178" s="34"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ez_manage.py:4960 top()</t>
        </is>
      </c>
      <c r="IL178" s="30" t="inlineStr">
        <is>
          <t>v12_quick_engine.py:2245 x4</t>
        </is>
      </c>
      <c r="IM178" s="30" t="n"/>
    </row>
    <row r="179" ht="10.5" customHeight="1" s="67">
      <c r="A179" s="30" t="inlineStr">
        <is>
          <t>REENTRY2_DC_BREAK_ALLOW_15M</t>
        </is>
      </c>
      <c r="B179" s="72" t="inlineStr">
        <is>
          <t>0</t>
        </is>
      </c>
      <c r="C179" s="30" t="n"/>
      <c r="D179" s="30" t="n"/>
      <c r="E179" s="30" t="n"/>
      <c r="F179" s="30" t="n"/>
      <c r="G179" s="30">
        <f>IFERROR(VLOOKUP($A190&amp;"_"&amp;$B190,Results_Deltas!$A$2:$P$15000,5,FALSE),"")</f>
        <v/>
      </c>
      <c r="H179" s="30">
        <f>IFERROR(VLOOKUP($A190,Results_30d_Deltas!$A$2:$H$5000,7,FALSE)-E189,"")</f>
        <v/>
      </c>
      <c r="I179" s="30">
        <f>IFERROR(VLOOKUP($A190,Results_30d_Deltas!$A$2:$H$5000,6,FALSE),"")</f>
        <v/>
      </c>
      <c r="J179" s="30" t="n"/>
      <c r="K179" s="30" t="n"/>
      <c r="L179" s="30" t="inlineStr">
        <is>
          <t>NO</t>
        </is>
      </c>
      <c r="M179" s="33" t="n">
        <v>-1.004154714735062</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ez_manage.py:5278 top()</t>
        </is>
      </c>
      <c r="IL179" s="30" t="inlineStr">
        <is>
          <t>v12_quick_engine.py:2835 x5</t>
        </is>
      </c>
      <c r="IM179" s="30" t="n"/>
    </row>
    <row r="180" ht="10.5" customHeight="1" s="67">
      <c r="A180" s="30" t="inlineStr">
        <is>
          <t>REENTRY2_DC_BREAK_REQUIRE_K_FILTER</t>
        </is>
      </c>
      <c r="B180" s="72" t="inlineStr">
        <is>
          <t>0</t>
        </is>
      </c>
      <c r="C180" s="30" t="n"/>
      <c r="D180" s="30" t="n"/>
      <c r="E180" s="30" t="n"/>
      <c r="F180" s="30" t="n"/>
      <c r="G180" s="30">
        <f>IFERROR(VLOOKUP($A191&amp;"_"&amp;$B191,Results_Deltas!$A$2:$P$15000,5,FALSE),"")</f>
        <v/>
      </c>
      <c r="H180" s="30">
        <f>IFERROR(VLOOKUP($A191,Results_30d_Deltas!$A$2:$H$5000,7,FALSE)-E190,"")</f>
        <v/>
      </c>
      <c r="I180" s="30">
        <f>IFERROR(VLOOKUP($A191,Results_30d_Deltas!$A$2:$H$5000,6,FALSE),"")</f>
        <v/>
      </c>
      <c r="J180" s="30" t="n"/>
      <c r="K180" s="30" t="n"/>
      <c r="L180" s="30" t="inlineStr">
        <is>
          <t>NO</t>
        </is>
      </c>
      <c r="M180" s="33" t="n">
        <v>-1.004154714735062</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ez_manage.py:5281 top()</t>
        </is>
      </c>
      <c r="IL180" s="30" t="inlineStr">
        <is>
          <t>v12_quick_engine.py:2838 x5</t>
        </is>
      </c>
      <c r="IM180" s="30" t="n"/>
    </row>
    <row r="181" ht="10.5" customHeight="1" s="67">
      <c r="A181" s="30" t="inlineStr">
        <is>
          <t>OBLIGATORY_REENTRY_K15_HIGH_SIZE_FRAC</t>
        </is>
      </c>
      <c r="B181" s="72" t="inlineStr">
        <is>
          <t>0</t>
        </is>
      </c>
      <c r="C181" s="30" t="n"/>
      <c r="D181" s="30" t="n"/>
      <c r="E181" s="30" t="n"/>
      <c r="F181" s="30" t="n"/>
      <c r="G181" s="30">
        <f>IFERROR(VLOOKUP($A192&amp;"_"&amp;$B192,Results_Deltas!$A$2:$P$15000,5,FALSE),"")</f>
        <v/>
      </c>
      <c r="H181" s="30">
        <f>IFERROR(VLOOKUP($A192,Results_30d_Deltas!$A$2:$H$5000,7,FALSE)-E191,"")</f>
        <v/>
      </c>
      <c r="I181" s="30">
        <f>IFERROR(VLOOKUP($A192,Results_30d_Deltas!$A$2:$H$5000,6,FALSE),"")</f>
        <v/>
      </c>
      <c r="J181" s="30" t="n"/>
      <c r="K181" s="30" t="n"/>
      <c r="L181" s="30" t="inlineStr">
        <is>
          <t>NO</t>
        </is>
      </c>
      <c r="M181" s="33" t="n">
        <v>-0.9984573054464083</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4" t="n"/>
      <c r="HJ181" s="34" t="n"/>
      <c r="HK181" s="34" t="n"/>
      <c r="HL181" s="34" t="n"/>
      <c r="HM181" s="34"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ez_manage.py:5111 top()</t>
        </is>
      </c>
      <c r="IL181" s="30" t="inlineStr">
        <is>
          <t>v12_quick_engine.py:2502 x4</t>
        </is>
      </c>
      <c r="IM181" s="30" t="n"/>
    </row>
    <row r="182" ht="10.5" customHeight="1" s="67">
      <c r="A182" s="30" t="inlineStr">
        <is>
          <t>REENTRY2_DC_BREAK_REQUIRE_WT_FILTER</t>
        </is>
      </c>
      <c r="B182" s="72" t="inlineStr">
        <is>
          <t>0</t>
        </is>
      </c>
      <c r="C182" s="30" t="n"/>
      <c r="D182" s="30" t="n"/>
      <c r="E182" s="30" t="n"/>
      <c r="F182" s="30" t="n"/>
      <c r="G182" s="30">
        <f>IFERROR(VLOOKUP($A193&amp;"_"&amp;$B193,Results_Deltas!$A$2:$P$15000,5,FALSE),"")</f>
        <v/>
      </c>
      <c r="H182" s="30">
        <f>IFERROR(VLOOKUP($A193,Results_30d_Deltas!$A$2:$H$5000,7,FALSE)-E192,"")</f>
        <v/>
      </c>
      <c r="I182" s="30">
        <f>IFERROR(VLOOKUP($A193,Results_30d_Deltas!$A$2:$H$5000,6,FALSE),"")</f>
        <v/>
      </c>
      <c r="J182" s="30" t="n"/>
      <c r="K182" s="30" t="n"/>
      <c r="L182" s="30" t="inlineStr">
        <is>
          <t>YES</t>
        </is>
      </c>
      <c r="M182" s="33" t="n">
        <v>-0.9837712904322933</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4" t="n"/>
      <c r="CF182" s="34" t="n"/>
      <c r="CG182" s="34" t="n"/>
      <c r="CH182" s="34" t="n"/>
      <c r="CI182" s="34" t="n"/>
      <c r="CJ182" s="34" t="n"/>
      <c r="CK182" s="34" t="n"/>
      <c r="CL182" s="34" t="n"/>
      <c r="CM182" s="34" t="n"/>
      <c r="CN182" s="34"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4" t="n"/>
      <c r="ES182" s="34" t="n"/>
      <c r="ET182" s="34" t="n"/>
      <c r="EU182" s="34" t="n"/>
      <c r="EV182" s="34" t="n"/>
      <c r="EW182" s="33" t="n"/>
      <c r="EX182" s="33" t="n"/>
      <c r="EY182" s="33" t="n"/>
      <c r="EZ182" s="33" t="n"/>
      <c r="FA182" s="33" t="n"/>
      <c r="FB182" s="33" t="n"/>
      <c r="FC182" s="33" t="n"/>
      <c r="FD182" s="33" t="n"/>
      <c r="FE182" s="33" t="n"/>
      <c r="FF182" s="33" t="n"/>
      <c r="FG182" s="34" t="n"/>
      <c r="FH182" s="34"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ez_manage.py:5282 top()</t>
        </is>
      </c>
      <c r="IL182" s="30" t="inlineStr">
        <is>
          <t>v12_quick_engine.py:2839 x5</t>
        </is>
      </c>
      <c r="IM182" s="30" t="n"/>
    </row>
    <row r="183" ht="10.5" customHeight="1" s="67">
      <c r="A183" s="30" t="inlineStr">
        <is>
          <t>REENTRY_WT15M_SIZE_MULT</t>
        </is>
      </c>
      <c r="B183" s="72" t="inlineStr">
        <is>
          <t>0</t>
        </is>
      </c>
      <c r="C183" s="30" t="n"/>
      <c r="D183" s="30" t="n"/>
      <c r="E183" s="30" t="n"/>
      <c r="F183" s="30" t="n"/>
      <c r="G183" s="30">
        <f>IFERROR(VLOOKUP($A194&amp;"_"&amp;$B194,Results_Deltas!$A$2:$P$15000,5,FALSE),"")</f>
        <v/>
      </c>
      <c r="H183" s="30">
        <f>IFERROR(VLOOKUP($A194,Results_30d_Deltas!$A$2:$H$5000,7,FALSE)-E193,"")</f>
        <v/>
      </c>
      <c r="I183" s="30">
        <f>IFERROR(VLOOKUP($A194,Results_30d_Deltas!$A$2:$H$5000,6,FALSE),"")</f>
        <v/>
      </c>
      <c r="J183" s="30" t="n"/>
      <c r="K183" s="30" t="n"/>
      <c r="L183" s="30" t="inlineStr">
        <is>
          <t>NO</t>
        </is>
      </c>
      <c r="M183" s="33" t="n">
        <v>-0.9578130685608374</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4" t="n"/>
      <c r="HJ183" s="34" t="n"/>
      <c r="HK183" s="34" t="n"/>
      <c r="HL183" s="34" t="n"/>
      <c r="HM183" s="34"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ez_manage.py:3884 top()</t>
        </is>
      </c>
      <c r="IL183" s="30" t="inlineStr">
        <is>
          <t>v12_quick_engine.py:2926 x5</t>
        </is>
      </c>
      <c r="IM183" s="30" t="n"/>
    </row>
    <row r="184" ht="10.5" customHeight="1" s="67">
      <c r="A184" s="30" t="inlineStr">
        <is>
          <t>REENTRY_B16_SIZE_MULT_WEAK</t>
        </is>
      </c>
      <c r="B184" s="72" t="inlineStr">
        <is>
          <t>0</t>
        </is>
      </c>
      <c r="C184" s="30" t="n"/>
      <c r="D184" s="30" t="n"/>
      <c r="E184" s="30" t="n"/>
      <c r="F184" s="30" t="n"/>
      <c r="G184" s="30">
        <f>IFERROR(VLOOKUP($A195&amp;"_"&amp;$B195,Results_Deltas!$A$2:$P$15000,5,FALSE),"")</f>
        <v/>
      </c>
      <c r="H184" s="30">
        <f>IFERROR(VLOOKUP($A195,Results_30d_Deltas!$A$2:$H$5000,7,FALSE)-E194,"")</f>
        <v/>
      </c>
      <c r="I184" s="30">
        <f>IFERROR(VLOOKUP($A195,Results_30d_Deltas!$A$2:$H$5000,6,FALSE),"")</f>
        <v/>
      </c>
      <c r="J184" s="30" t="n"/>
      <c r="K184" s="30" t="n"/>
      <c r="L184" s="30" t="inlineStr">
        <is>
          <t>NO</t>
        </is>
      </c>
      <c r="M184" s="33" t="n">
        <v>-0.9570548466041496</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ez_manage.py:5298 top()</t>
        </is>
      </c>
      <c r="IL184" s="30" t="inlineStr">
        <is>
          <t>v12_quick_engine.py:2859 x4</t>
        </is>
      </c>
      <c r="IM184" s="30" t="n"/>
    </row>
    <row r="185" ht="10.5" customHeight="1" s="67">
      <c r="A185" s="30" t="inlineStr">
        <is>
          <t>REENTRY_SIZE_DIP_MULT</t>
        </is>
      </c>
      <c r="B185" s="72" t="inlineStr">
        <is>
          <t>0</t>
        </is>
      </c>
      <c r="C185" s="30" t="n"/>
      <c r="D185" s="30" t="n"/>
      <c r="E185" s="30" t="n"/>
      <c r="F185" s="30" t="n"/>
      <c r="G185" s="30">
        <f>IFERROR(VLOOKUP($A196&amp;"_"&amp;$B196,Results_Deltas!$A$2:$P$15000,5,FALSE),"")</f>
        <v/>
      </c>
      <c r="H185" s="30">
        <f>IFERROR(VLOOKUP($A196,Results_30d_Deltas!$A$2:$H$5000,7,FALSE)-E195,"")</f>
        <v/>
      </c>
      <c r="I185" s="30">
        <f>IFERROR(VLOOKUP($A196,Results_30d_Deltas!$A$2:$H$5000,6,FALSE),"")</f>
        <v/>
      </c>
      <c r="J185" s="30" t="n"/>
      <c r="K185" s="30" t="n"/>
      <c r="L185" s="30" t="inlineStr">
        <is>
          <t>NO</t>
        </is>
      </c>
      <c r="M185" s="33" t="n">
        <v>-0.9424815907927376</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ez_manage.py:3871 top()</t>
        </is>
      </c>
      <c r="IL185" s="30" t="inlineStr">
        <is>
          <t>v12_quick_engine.py:2904 x3</t>
        </is>
      </c>
      <c r="IM185" s="30" t="n"/>
    </row>
    <row r="186" ht="10.5" customHeight="1" s="67">
      <c r="A186" s="30" t="inlineStr">
        <is>
          <t>REENTRY_SIZE_EXTENDED_MULT</t>
        </is>
      </c>
      <c r="B186" s="72" t="inlineStr">
        <is>
          <t>0</t>
        </is>
      </c>
      <c r="C186" s="30" t="n"/>
      <c r="D186" s="30" t="n"/>
      <c r="E186" s="30" t="n"/>
      <c r="F186" s="30" t="n"/>
      <c r="G186" s="30">
        <f>IFERROR(VLOOKUP($A197&amp;"_"&amp;$B197,Results_Deltas!$A$2:$P$15000,5,FALSE),"")</f>
        <v/>
      </c>
      <c r="H186" s="30">
        <f>IFERROR(VLOOKUP($A197,Results_30d_Deltas!$A$2:$H$5000,7,FALSE)-E196,"")</f>
        <v/>
      </c>
      <c r="I186" s="30">
        <f>IFERROR(VLOOKUP($A197,Results_30d_Deltas!$A$2:$H$5000,6,FALSE),"")</f>
        <v/>
      </c>
      <c r="J186" s="30" t="n"/>
      <c r="K186" s="30" t="n"/>
      <c r="L186" s="30" t="inlineStr">
        <is>
          <t>NO</t>
        </is>
      </c>
      <c r="M186" s="33" t="n">
        <v>-0.9393919369636617</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ez_manage.py:3873 top()</t>
        </is>
      </c>
      <c r="IL186" s="30" t="inlineStr">
        <is>
          <t>v12_quick_engine.py:2906 x3</t>
        </is>
      </c>
      <c r="IM186" s="30" t="n"/>
    </row>
    <row r="187" ht="10.5" customHeight="1" s="67">
      <c r="A187" s="30" t="inlineStr">
        <is>
          <t>REENTRY_SIZE_EXTENDED_K1H</t>
        </is>
      </c>
      <c r="B187" s="72" t="inlineStr">
        <is>
          <t>0</t>
        </is>
      </c>
      <c r="C187" s="30" t="n"/>
      <c r="D187" s="30" t="n"/>
      <c r="E187" s="30" t="n"/>
      <c r="F187" s="30" t="n"/>
      <c r="G187" s="30">
        <f>IFERROR(VLOOKUP($A198&amp;"_"&amp;$B198,Results_Deltas!$A$2:$P$15000,5,FALSE),"")</f>
        <v/>
      </c>
      <c r="H187" s="30">
        <f>IFERROR(VLOOKUP($A198,Results_30d_Deltas!$A$2:$H$5000,7,FALSE)-E197,"")</f>
        <v/>
      </c>
      <c r="I187" s="30">
        <f>IFERROR(VLOOKUP($A198,Results_30d_Deltas!$A$2:$H$5000,6,FALSE),"")</f>
        <v/>
      </c>
      <c r="J187" s="30" t="n"/>
      <c r="K187" s="30" t="n"/>
      <c r="L187" s="30" t="inlineStr">
        <is>
          <t>NO</t>
        </is>
      </c>
      <c r="M187" s="33" t="n">
        <v>-0.9386000158662337</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ez_manage.py:3872 top()</t>
        </is>
      </c>
      <c r="IL187" s="30" t="inlineStr">
        <is>
          <t>v12_quick_engine.py:2905 x5</t>
        </is>
      </c>
      <c r="IM187" s="30" t="n"/>
    </row>
    <row r="188" ht="10.5" customHeight="1" s="67">
      <c r="A188" s="30" t="inlineStr">
        <is>
          <t>REENTRY_B16_SIZE_MULT_STRONG</t>
        </is>
      </c>
      <c r="B188" s="72" t="inlineStr">
        <is>
          <t>0</t>
        </is>
      </c>
      <c r="C188" s="30" t="n"/>
      <c r="D188" s="30" t="n"/>
      <c r="E188" s="30" t="n"/>
      <c r="F188" s="30" t="n"/>
      <c r="G188" s="30">
        <f>IFERROR(VLOOKUP($A199&amp;"_"&amp;$B199,Results_Deltas!$A$2:$P$15000,5,FALSE),"")</f>
        <v/>
      </c>
      <c r="H188" s="30">
        <f>IFERROR(VLOOKUP($A199,Results_30d_Deltas!$A$2:$H$5000,7,FALSE)-E198,"")</f>
        <v/>
      </c>
      <c r="I188" s="30">
        <f>IFERROR(VLOOKUP($A199,Results_30d_Deltas!$A$2:$H$5000,6,FALSE),"")</f>
        <v/>
      </c>
      <c r="J188" s="30" t="n"/>
      <c r="K188" s="30" t="n"/>
      <c r="L188" s="30" t="inlineStr">
        <is>
          <t>NO</t>
        </is>
      </c>
      <c r="M188" s="33" t="n">
        <v>-0.9342563879634848</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ez_manage.py:5297 top()</t>
        </is>
      </c>
      <c r="IL188" s="30" t="inlineStr">
        <is>
          <t>v12_quick_engine.py:2858 x4</t>
        </is>
      </c>
      <c r="IM188" s="30" t="n"/>
    </row>
    <row r="189" ht="10.5" customHeight="1" s="67">
      <c r="A189" s="30" t="inlineStr">
        <is>
          <t>REENTRY_TIER1_SIZE_MULT</t>
        </is>
      </c>
      <c r="B189" s="72" t="inlineStr">
        <is>
          <t>0</t>
        </is>
      </c>
      <c r="C189" s="30" t="n"/>
      <c r="D189" s="30" t="n"/>
      <c r="E189" s="30" t="n"/>
      <c r="F189" s="30" t="n"/>
      <c r="G189" s="30">
        <f>IFERROR(VLOOKUP($A200&amp;"_"&amp;$B200,Results_Deltas!$A$2:$P$15000,5,FALSE),"")</f>
        <v/>
      </c>
      <c r="H189" s="30">
        <f>IFERROR(VLOOKUP($A200,Results_30d_Deltas!$A$2:$H$5000,7,FALSE)-E199,"")</f>
        <v/>
      </c>
      <c r="I189" s="30">
        <f>IFERROR(VLOOKUP($A200,Results_30d_Deltas!$A$2:$H$5000,6,FALSE),"")</f>
        <v/>
      </c>
      <c r="J189" s="30" t="n"/>
      <c r="K189" s="30" t="n"/>
      <c r="L189" s="30" t="inlineStr">
        <is>
          <t>YES</t>
        </is>
      </c>
      <c r="M189" s="33" t="n">
        <v>-0.933186731467165</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ez_manage.py:3878 top()</t>
        </is>
      </c>
      <c r="IL189" s="30" t="inlineStr">
        <is>
          <t>v12_quick_engine.py:2912 x11</t>
        </is>
      </c>
      <c r="IM189" s="30" t="n"/>
    </row>
    <row r="190" ht="10.5" customHeight="1" s="67">
      <c r="A190" s="30" t="inlineStr">
        <is>
          <t>MANDATORY_REENTRY_K_HIGH_BLOCK</t>
        </is>
      </c>
      <c r="B190" s="72" t="inlineStr">
        <is>
          <t>0</t>
        </is>
      </c>
      <c r="C190" s="30" t="n"/>
      <c r="D190" s="30" t="n"/>
      <c r="E190" s="30" t="n"/>
      <c r="F190" s="30" t="n"/>
      <c r="G190" s="30">
        <f>IFERROR(VLOOKUP($A201&amp;"_"&amp;$B201,Results_Deltas!$A$2:$P$15000,5,FALSE),"")</f>
        <v/>
      </c>
      <c r="H190" s="30">
        <f>IFERROR(VLOOKUP($A201,Results_30d_Deltas!$A$2:$H$5000,7,FALSE)-E200,"")</f>
        <v/>
      </c>
      <c r="I190" s="30">
        <f>IFERROR(VLOOKUP($A201,Results_30d_Deltas!$A$2:$H$5000,6,FALSE),"")</f>
        <v/>
      </c>
      <c r="J190" s="30" t="n"/>
      <c r="K190" s="30" t="n"/>
      <c r="L190" s="30" t="inlineStr">
        <is>
          <t>NO</t>
        </is>
      </c>
      <c r="M190" s="33" t="n">
        <v>-0.9202731685243916</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ez_manage.py:4961 top()</t>
        </is>
      </c>
      <c r="IL190" s="30" t="inlineStr">
        <is>
          <t>v12_quick_engine.py:2247 x2</t>
        </is>
      </c>
      <c r="IM190" s="30" t="n"/>
    </row>
    <row r="191" ht="10.5" customHeight="1" s="67">
      <c r="A191" s="30" t="inlineStr">
        <is>
          <t>BOUNCE_REENTRY_K_RESET_SHORT</t>
        </is>
      </c>
      <c r="B191" s="72" t="inlineStr">
        <is>
          <t>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-0.9199105602080567</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ez_manage.py:2987 top()</t>
        </is>
      </c>
      <c r="IL191" s="30" t="inlineStr">
        <is>
          <t>v12_quick_engine.py:327 x13</t>
        </is>
      </c>
      <c r="IM191" s="30" t="n"/>
    </row>
    <row r="192" ht="10.5" customHeight="1" s="67">
      <c r="A192" s="31" t="inlineStr">
        <is>
          <t>GUARANTEED_REENTRY_K_LOW_BLOCK</t>
        </is>
      </c>
      <c r="B192" s="72" t="inlineStr">
        <is>
          <t>20.0</t>
        </is>
      </c>
      <c r="C192" s="30" t="n"/>
      <c r="D192" s="30" t="n"/>
      <c r="E192" s="30" t="n"/>
      <c r="F192" s="30" t="n"/>
      <c r="G192" s="30">
        <f>IFERROR(VLOOKUP($A203&amp;"_"&amp;$B203,Results_Deltas!$A$2:$P$15000,5,FALSE),"")</f>
        <v/>
      </c>
      <c r="H192" s="30">
        <f>IFERROR(VLOOKUP($A203,Results_30d_Deltas!$A$2:$H$5000,7,FALSE)-E202,"")</f>
        <v/>
      </c>
      <c r="I192" s="30">
        <f>IFERROR(VLOOKUP($A203,Results_30d_Deltas!$A$2:$H$5000,6,FALSE),"")</f>
        <v/>
      </c>
      <c r="J192" s="30" t="n"/>
      <c r="K192" s="30" t="n"/>
      <c r="L192" s="30" t="inlineStr">
        <is>
          <t>YES</t>
        </is>
      </c>
      <c r="M192" s="33" t="n">
        <v>-0.9199105602080567</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ez_manage.py:4777 top()</t>
        </is>
      </c>
      <c r="IL192" s="30" t="inlineStr">
        <is>
          <t>v12_quick_engine.py:1944 x4</t>
        </is>
      </c>
      <c r="IM192" s="30" t="n"/>
    </row>
    <row r="193" ht="10.5" customHeight="1" s="67">
      <c r="A193" s="30" t="inlineStr">
        <is>
          <t>OBLIGATORY_REENTRY_TIER2_HTF_REQUIRED</t>
        </is>
      </c>
      <c r="B193" s="72" t="inlineStr">
        <is>
          <t>0</t>
        </is>
      </c>
      <c r="C193" s="30" t="n"/>
      <c r="D193" s="30" t="n"/>
      <c r="E193" s="30" t="n"/>
      <c r="F193" s="30" t="n"/>
      <c r="G193" s="30">
        <f>IFERROR(VLOOKUP($A204&amp;"_"&amp;$B204,Results_Deltas!$A$2:$P$15000,5,FALSE),"")</f>
        <v/>
      </c>
      <c r="H193" s="30">
        <f>IFERROR(VLOOKUP($A204,Results_30d_Deltas!$A$2:$H$5000,7,FALSE)-E203,"")</f>
        <v/>
      </c>
      <c r="I193" s="30">
        <f>IFERROR(VLOOKUP($A204,Results_30d_Deltas!$A$2:$H$5000,6,FALSE),"")</f>
        <v/>
      </c>
      <c r="J193" s="30" t="n"/>
      <c r="K193" s="30" t="n"/>
      <c r="L193" s="30" t="inlineStr">
        <is>
          <t>NO</t>
        </is>
      </c>
      <c r="M193" s="33" t="n">
        <v>-0.9199105602080567</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4" t="n"/>
      <c r="EN193" s="34" t="n"/>
      <c r="EO193" s="34" t="n"/>
      <c r="EP193" s="34" t="n"/>
      <c r="EQ193" s="34"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ez_manage.py:5124 top()</t>
        </is>
      </c>
      <c r="IL193" s="30" t="inlineStr">
        <is>
          <t>v12_quick_engine.py:2515 x4</t>
        </is>
      </c>
      <c r="IM193" s="30" t="n"/>
    </row>
    <row r="194" ht="10.5" customHeight="1" s="67">
      <c r="A194" s="30" t="inlineStr">
        <is>
          <t>REENTRY_POST_CONSOL_TFS_REQUIRED</t>
        </is>
      </c>
      <c r="B194" s="72" t="inlineStr">
        <is>
          <t>0</t>
        </is>
      </c>
      <c r="C194" s="30" t="n"/>
      <c r="D194" s="30" t="n"/>
      <c r="E194" s="30" t="n"/>
      <c r="F194" s="30" t="n"/>
      <c r="G194" s="30">
        <f>IFERROR(VLOOKUP($A205&amp;"_"&amp;$B205,Results_Deltas!$A$2:$P$15000,5,FALSE),"")</f>
        <v/>
      </c>
      <c r="H194" s="30">
        <f>IFERROR(VLOOKUP($A205,Results_30d_Deltas!$A$2:$H$5000,7,FALSE)-E204,"")</f>
        <v/>
      </c>
      <c r="I194" s="30">
        <f>IFERROR(VLOOKUP($A205,Results_30d_Deltas!$A$2:$H$5000,6,FALSE),"")</f>
        <v/>
      </c>
      <c r="J194" s="30" t="n"/>
      <c r="K194" s="30" t="n"/>
      <c r="L194" s="30" t="inlineStr">
        <is>
          <t>NO</t>
        </is>
      </c>
      <c r="M194" s="33" t="n">
        <v>-0.9199105602080567</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ez_manage.py:5320 top()</t>
        </is>
      </c>
      <c r="IL194" s="30" t="inlineStr">
        <is>
          <t>v12_quick_engine.py:2899 x3</t>
        </is>
      </c>
      <c r="IM194" s="30" t="n"/>
    </row>
    <row r="195" ht="10.5" customHeight="1" s="67">
      <c r="A195" s="30" t="inlineStr">
        <is>
          <t>REENTRY_TIER2_MAX_MINUTES</t>
        </is>
      </c>
      <c r="B195" s="72" t="inlineStr">
        <is>
          <t>0</t>
        </is>
      </c>
      <c r="C195" s="30" t="n"/>
      <c r="D195" s="30" t="n"/>
      <c r="E195" s="30" t="n"/>
      <c r="F195" s="30" t="n"/>
      <c r="G195" s="30">
        <f>IFERROR(VLOOKUP($A206&amp;"_"&amp;$B206,Results_Deltas!$A$2:$P$15000,5,FALSE),"")</f>
        <v/>
      </c>
      <c r="H195" s="30">
        <f>IFERROR(VLOOKUP($A206,Results_30d_Deltas!$A$2:$H$5000,7,FALSE)-E205,"")</f>
        <v/>
      </c>
      <c r="I195" s="30">
        <f>IFERROR(VLOOKUP($A206,Results_30d_Deltas!$A$2:$H$5000,6,FALSE),"")</f>
        <v/>
      </c>
      <c r="J195" s="30" t="n"/>
      <c r="K195" s="30" t="n"/>
      <c r="L195" s="30" t="inlineStr">
        <is>
          <t>NO</t>
        </is>
      </c>
      <c r="M195" s="33" t="n">
        <v>-0.9199105602080567</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ez_manage.py:3879 top()</t>
        </is>
      </c>
      <c r="IL195" s="30" t="inlineStr">
        <is>
          <t>v12_quick_engine.py:2914 x10</t>
        </is>
      </c>
      <c r="IM195" s="30" t="n"/>
    </row>
    <row r="196" ht="10.5" customHeight="1" s="67">
      <c r="A196" s="31" t="inlineStr">
        <is>
          <t>GUARANTEED_REENTRY_K_FAVORABLE_HIGH</t>
        </is>
      </c>
      <c r="B196" s="72" t="inlineStr">
        <is>
          <t>70.0</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YES</t>
        </is>
      </c>
      <c r="M196" s="33" t="n">
        <v>-0.919234952321882</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ez_manage.py:4774 top()</t>
        </is>
      </c>
      <c r="IL196" s="30" t="inlineStr">
        <is>
          <t>v12_quick_engine.py:1941 x4</t>
        </is>
      </c>
      <c r="IM196" s="30" t="n"/>
    </row>
    <row r="197" ht="10.5" customHeight="1" s="67">
      <c r="A197" s="30" t="inlineStr">
        <is>
          <t>LEGACY_PROC_SINGLE_REENTRY</t>
        </is>
      </c>
      <c r="B197" s="72" t="inlineStr">
        <is>
          <t>0</t>
        </is>
      </c>
      <c r="C197" s="30" t="n"/>
      <c r="D197" s="30" t="n"/>
      <c r="E197" s="30" t="n"/>
      <c r="F197" s="30" t="n"/>
      <c r="G197" s="30">
        <f>IFERROR(VLOOKUP($A208&amp;"_"&amp;$B208,Results_Deltas!$A$2:$P$15000,5,FALSE),"")</f>
        <v/>
      </c>
      <c r="H197" s="30">
        <f>IFERROR(VLOOKUP($A208,Results_30d_Deltas!$A$2:$H$5000,7,FALSE)-E207,"")</f>
        <v/>
      </c>
      <c r="I197" s="30">
        <f>IFERROR(VLOOKUP($A208,Results_30d_Deltas!$A$2:$H$5000,6,FALSE),"")</f>
        <v/>
      </c>
      <c r="J197" s="30" t="n"/>
      <c r="K197" s="30" t="n"/>
      <c r="L197" s="30" t="inlineStr">
        <is>
          <t>NO</t>
        </is>
      </c>
      <c r="M197" s="33" t="n">
        <v>-0.919234952321882</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ez_manage.py:3418 top()</t>
        </is>
      </c>
      <c r="IL197" s="30" t="inlineStr">
        <is>
          <t>v12_quick_engine.py:2119 x5</t>
        </is>
      </c>
      <c r="IM197" s="30" t="n"/>
    </row>
    <row r="198" ht="10.5" customHeight="1" s="67">
      <c r="A198" s="30" t="inlineStr">
        <is>
          <t>OBLIGATORY_REENTRY_K15_HIGH_BLOCK</t>
        </is>
      </c>
      <c r="B198" s="72" t="inlineStr">
        <is>
          <t>0</t>
        </is>
      </c>
      <c r="C198" s="30" t="n"/>
      <c r="D198" s="30" t="n"/>
      <c r="E198" s="30" t="n"/>
      <c r="F198" s="30" t="n"/>
      <c r="G198" s="30">
        <f>IFERROR(VLOOKUP($A209&amp;"_"&amp;$B209,Results_Deltas!$A$2:$P$15000,5,FALSE),"")</f>
        <v/>
      </c>
      <c r="H198" s="30">
        <f>IFERROR(VLOOKUP($A209,Results_30d_Deltas!$A$2:$H$5000,7,FALSE)-E208,"")</f>
        <v/>
      </c>
      <c r="I198" s="30">
        <f>IFERROR(VLOOKUP($A209,Results_30d_Deltas!$A$2:$H$5000,6,FALSE),"")</f>
        <v/>
      </c>
      <c r="J198" s="30" t="n"/>
      <c r="K198" s="30" t="n"/>
      <c r="L198" s="30" t="inlineStr">
        <is>
          <t>YES</t>
        </is>
      </c>
      <c r="M198" s="33" t="n">
        <v>-0.919234952321882</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ez_manage.py:5110 top()</t>
        </is>
      </c>
      <c r="IL198" s="30" t="inlineStr">
        <is>
          <t>v12_quick_engine.py:2501 x4</t>
        </is>
      </c>
      <c r="IM198" s="30" t="n"/>
    </row>
    <row r="199" ht="10.5" customHeight="1" s="67">
      <c r="A199" s="30" t="inlineStr">
        <is>
          <t>OBLIGATORY_REENTRY_TIER1_HTF_REQUIRED</t>
        </is>
      </c>
      <c r="B199" s="72" t="inlineStr">
        <is>
          <t>0</t>
        </is>
      </c>
      <c r="C199" s="30" t="n"/>
      <c r="D199" s="30" t="n"/>
      <c r="E199" s="30" t="n"/>
      <c r="F199" s="30" t="n"/>
      <c r="G199" s="30">
        <f>IFERROR(VLOOKUP($A210&amp;"_"&amp;$B210,Results_Deltas!$A$2:$P$15000,5,FALSE),"")</f>
        <v/>
      </c>
      <c r="H199" s="30">
        <f>IFERROR(VLOOKUP($A210,Results_30d_Deltas!$A$2:$H$5000,7,FALSE)-E209,"")</f>
        <v/>
      </c>
      <c r="I199" s="30">
        <f>IFERROR(VLOOKUP($A210,Results_30d_Deltas!$A$2:$H$5000,6,FALSE),"")</f>
        <v/>
      </c>
      <c r="J199" s="30" t="n"/>
      <c r="K199" s="30" t="n"/>
      <c r="L199" s="30" t="inlineStr">
        <is>
          <t>NO</t>
        </is>
      </c>
      <c r="M199" s="33" t="n">
        <v>-0.919234952321882</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4" t="n"/>
      <c r="EN199" s="34" t="n"/>
      <c r="EO199" s="34" t="n"/>
      <c r="EP199" s="34" t="n"/>
      <c r="EQ199" s="34"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ez_manage.py:5123 top()</t>
        </is>
      </c>
      <c r="IL199" s="30" t="inlineStr">
        <is>
          <t>v12_quick_engine.py:2514 x4</t>
        </is>
      </c>
      <c r="IM199" s="30" t="n"/>
    </row>
    <row r="200" ht="10.5" customHeight="1" s="67">
      <c r="A200" s="30" t="inlineStr">
        <is>
          <t>REENTRY_B16_SMA200_PROX_PCT</t>
        </is>
      </c>
      <c r="B200" s="72" t="inlineStr">
        <is>
          <t>0</t>
        </is>
      </c>
      <c r="C200" s="30" t="n"/>
      <c r="D200" s="30" t="n"/>
      <c r="E200" s="30" t="n"/>
      <c r="F200" s="30" t="n"/>
      <c r="G200" s="30">
        <f>IFERROR(VLOOKUP($A211&amp;"_"&amp;$B211,Results_Deltas!$A$2:$P$15000,5,FALSE),"")</f>
        <v/>
      </c>
      <c r="H200" s="30">
        <f>IFERROR(VLOOKUP($A211,Results_30d_Deltas!$A$2:$H$5000,7,FALSE)-E210,"")</f>
        <v/>
      </c>
      <c r="I200" s="30">
        <f>IFERROR(VLOOKUP($A211,Results_30d_Deltas!$A$2:$H$5000,6,FALSE),"")</f>
        <v/>
      </c>
      <c r="J200" s="30" t="n"/>
      <c r="K200" s="30" t="n"/>
      <c r="L200" s="30" t="inlineStr">
        <is>
          <t>YES</t>
        </is>
      </c>
      <c r="M200" s="33" t="n">
        <v>-0.919234952321882</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ez_manage.py:5299 top()</t>
        </is>
      </c>
      <c r="IL200" s="30" t="inlineStr">
        <is>
          <t>v12_quick_engine.py:2860 x4</t>
        </is>
      </c>
      <c r="IM200" s="30" t="n"/>
    </row>
    <row r="201" ht="10.5" customHeight="1" s="67">
      <c r="A201" s="30" t="inlineStr">
        <is>
          <t>BOUNCE_REENTRY_K_RESET_LONG</t>
        </is>
      </c>
      <c r="B201" s="72" t="inlineStr">
        <is>
          <t>0</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v>-0.919152338251369</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ez_manage.py:2986 top()</t>
        </is>
      </c>
      <c r="IL201" s="30" t="inlineStr">
        <is>
          <t>v12_quick_engine.py:321 x13</t>
        </is>
      </c>
      <c r="IM201" s="30" t="n"/>
    </row>
    <row r="202" ht="10.5" customHeight="1" s="67">
      <c r="A202" s="30" t="inlineStr">
        <is>
          <t>REENTRY_POST_CONSOL_ATR_THRESHOLD</t>
        </is>
      </c>
      <c r="B202" s="72" t="inlineStr">
        <is>
          <t>0</t>
        </is>
      </c>
      <c r="C202" s="30" t="n"/>
      <c r="D202" s="30" t="n"/>
      <c r="E202" s="30" t="n"/>
      <c r="F202" s="30" t="n"/>
      <c r="G202" s="30">
        <f>IFERROR(VLOOKUP($A213&amp;"_"&amp;$B213,Results_Deltas!$A$2:$P$15000,5,FALSE),"")</f>
        <v/>
      </c>
      <c r="H202" s="30">
        <f>IFERROR(VLOOKUP($A213,Results_30d_Deltas!$A$2:$H$5000,7,FALSE)-E212,"")</f>
        <v/>
      </c>
      <c r="I202" s="30">
        <f>IFERROR(VLOOKUP($A213,Results_30d_Deltas!$A$2:$H$5000,6,FALSE),"")</f>
        <v/>
      </c>
      <c r="J202" s="30" t="n"/>
      <c r="K202" s="30" t="n"/>
      <c r="L202" s="30" t="inlineStr">
        <is>
          <t>NO</t>
        </is>
      </c>
      <c r="M202" s="33" t="n">
        <v>-0.919152338251369</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ez_manage.py:5318 top()</t>
        </is>
      </c>
      <c r="IL202" s="30" t="inlineStr">
        <is>
          <t>v12_quick_engine.py:2896 x3</t>
        </is>
      </c>
      <c r="IM202" s="30" t="n"/>
    </row>
    <row r="203" ht="10.5" customHeight="1" s="67">
      <c r="A203" s="30" t="inlineStr">
        <is>
          <t>LEGACY_REENTRY_PSR_K_DC_CROSSOVER</t>
        </is>
      </c>
      <c r="B203" s="72" t="inlineStr">
        <is>
          <t>0</t>
        </is>
      </c>
      <c r="C203" s="30" t="n"/>
      <c r="D203" s="30" t="n"/>
      <c r="E203" s="30" t="n"/>
      <c r="F203" s="30" t="n"/>
      <c r="G203" s="30">
        <f>IFERROR(VLOOKUP($A214&amp;"_"&amp;$B214,Results_Deltas!$A$2:$P$15000,5,FALSE),"")</f>
        <v/>
      </c>
      <c r="H203" s="30">
        <f>IFERROR(VLOOKUP($A214,Results_30d_Deltas!$A$2:$H$5000,7,FALSE)-E213,"")</f>
        <v/>
      </c>
      <c r="I203" s="30">
        <f>IFERROR(VLOOKUP($A214,Results_30d_Deltas!$A$2:$H$5000,6,FALSE),"")</f>
        <v/>
      </c>
      <c r="J203" s="30" t="n"/>
      <c r="K203" s="30" t="n"/>
      <c r="L203" s="30" t="inlineStr">
        <is>
          <t>NO</t>
        </is>
      </c>
      <c r="M203" s="33" t="n">
        <v>-0.9187043639104219</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ez_manage.py:3424 top()</t>
        </is>
      </c>
      <c r="IL203" s="30" t="inlineStr">
        <is>
          <t>v12_quick_engine.py:2125 x5</t>
        </is>
      </c>
      <c r="IM203" s="30" t="n"/>
    </row>
    <row r="204" ht="10.5" customHeight="1" s="67">
      <c r="A204" s="30" t="inlineStr">
        <is>
          <t>OBLIGATORY_REENTRY_SCORE_TIER3</t>
        </is>
      </c>
      <c r="B204" s="72" t="inlineStr">
        <is>
          <t>0</t>
        </is>
      </c>
      <c r="C204" s="30" t="n"/>
      <c r="D204" s="30" t="n"/>
      <c r="E204" s="30" t="n"/>
      <c r="F204" s="30" t="n"/>
      <c r="G204" s="30">
        <f>IFERROR(VLOOKUP($A215&amp;"_"&amp;$B215,Results_Deltas!$A$2:$P$15000,5,FALSE),"")</f>
        <v/>
      </c>
      <c r="H204" s="30">
        <f>IFERROR(VLOOKUP($A215,Results_30d_Deltas!$A$2:$H$5000,7,FALSE)-E214,"")</f>
        <v/>
      </c>
      <c r="I204" s="30">
        <f>IFERROR(VLOOKUP($A215,Results_30d_Deltas!$A$2:$H$5000,6,FALSE),"")</f>
        <v/>
      </c>
      <c r="J204" s="30" t="n"/>
      <c r="K204" s="30" t="n"/>
      <c r="L204" s="30" t="inlineStr">
        <is>
          <t>NO</t>
        </is>
      </c>
      <c r="M204" s="33" t="n">
        <v>-0.9132975172119567</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ez_manage.py:5115 top()</t>
        </is>
      </c>
      <c r="IL204" s="30" t="inlineStr">
        <is>
          <t>v12_quick_engine.py:2506 x4</t>
        </is>
      </c>
      <c r="IM204" s="30" t="n"/>
    </row>
    <row r="205" ht="10.5" customHeight="1" s="67">
      <c r="A205" s="30" t="inlineStr">
        <is>
          <t>LEGACY_REENTRY_PSR_DC_BOUNCE</t>
        </is>
      </c>
      <c r="B205" s="72" t="inlineStr">
        <is>
          <t>0</t>
        </is>
      </c>
      <c r="C205" s="30" t="n"/>
      <c r="D205" s="30" t="n"/>
      <c r="E205" s="30" t="n"/>
      <c r="F205" s="30" t="n"/>
      <c r="G205" s="30">
        <f>IFERROR(VLOOKUP($A216&amp;"_"&amp;$B216,Results_Deltas!$A$2:$P$15000,5,FALSE),"")</f>
        <v/>
      </c>
      <c r="H205" s="30">
        <f>IFERROR(VLOOKUP($A216,Results_30d_Deltas!$A$2:$H$5000,7,FALSE)-E215,"")</f>
        <v/>
      </c>
      <c r="I205" s="30">
        <f>IFERROR(VLOOKUP($A216,Results_30d_Deltas!$A$2:$H$5000,6,FALSE),"")</f>
        <v/>
      </c>
      <c r="J205" s="30" t="n"/>
      <c r="K205" s="30" t="n"/>
      <c r="L205" s="30" t="inlineStr">
        <is>
          <t>NO</t>
        </is>
      </c>
      <c r="M205" s="33" t="n">
        <v>-0.9072225830072972</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ez_manage.py:3422 top()</t>
        </is>
      </c>
      <c r="IL205" s="30" t="inlineStr">
        <is>
          <t>v12_quick_engine.py:2123 x5</t>
        </is>
      </c>
      <c r="IM205" s="30" t="n"/>
    </row>
    <row r="206" ht="10.5" customHeight="1" s="67">
      <c r="A206" s="30" t="inlineStr">
        <is>
          <t>OBLIGATORY_REENTRY_SCORE_TIER1</t>
        </is>
      </c>
      <c r="B206" s="72" t="inlineStr">
        <is>
          <t>0</t>
        </is>
      </c>
      <c r="C206" s="30" t="n"/>
      <c r="D206" s="30" t="n"/>
      <c r="E206" s="30" t="n"/>
      <c r="F206" s="30" t="n"/>
      <c r="G206" s="30">
        <f>IFERROR(VLOOKUP($A217&amp;"_"&amp;$B217,Results_Deltas!$A$2:$P$15000,5,FALSE),"")</f>
        <v/>
      </c>
      <c r="H206" s="30">
        <f>IFERROR(VLOOKUP($A217,Results_30d_Deltas!$A$2:$H$5000,7,FALSE)-E216,"")</f>
        <v/>
      </c>
      <c r="I206" s="30">
        <f>IFERROR(VLOOKUP($A217,Results_30d_Deltas!$A$2:$H$5000,6,FALSE),"")</f>
        <v/>
      </c>
      <c r="J206" s="30" t="n"/>
      <c r="K206" s="30" t="n"/>
      <c r="L206" s="30" t="inlineStr">
        <is>
          <t>NO</t>
        </is>
      </c>
      <c r="M206" s="33" t="n">
        <v>-0.9023282679205683</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ez_manage.py:5113 top()</t>
        </is>
      </c>
      <c r="IL206" s="30" t="inlineStr">
        <is>
          <t>v12_quick_engine.py:2504 x4</t>
        </is>
      </c>
      <c r="IM206" s="30" t="n"/>
    </row>
    <row r="207" ht="10.5" customHeight="1" s="67">
      <c r="A207" s="31" t="inlineStr">
        <is>
          <t>GUARANTEED_REENTRY_K_FAVORABLE_LOW</t>
        </is>
      </c>
      <c r="B207" s="72" t="inlineStr">
        <is>
          <t>30.0</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YES</t>
        </is>
      </c>
      <c r="M207" s="33" t="n">
        <v>-0.9014894286108813</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ez_manage.py:4775 top()</t>
        </is>
      </c>
      <c r="IL207" s="30" t="inlineStr">
        <is>
          <t>v12_quick_engine.py:1942 x4</t>
        </is>
      </c>
      <c r="IM207" s="30" t="n"/>
    </row>
    <row r="208" ht="10.5" customHeight="1" s="67">
      <c r="A208" s="31" t="inlineStr">
        <is>
          <t>GUARANTEED_REENTRY_K_HIGH_BLOCK</t>
        </is>
      </c>
      <c r="B208" s="72" t="inlineStr">
        <is>
          <t>80.0</t>
        </is>
      </c>
      <c r="C208" s="30" t="n"/>
      <c r="D208" s="30" t="n"/>
      <c r="E208" s="30" t="n"/>
      <c r="F208" s="30" t="n"/>
      <c r="G208" s="30">
        <f>IFERROR(VLOOKUP($A219&amp;"_"&amp;$B219,Results_Deltas!$A$2:$P$15000,5,FALSE),"")</f>
        <v/>
      </c>
      <c r="H208" s="30">
        <f>IFERROR(VLOOKUP($A219,Results_30d_Deltas!$A$2:$H$5000,7,FALSE)-E218,"")</f>
        <v/>
      </c>
      <c r="I208" s="30">
        <f>IFERROR(VLOOKUP($A219,Results_30d_Deltas!$A$2:$H$5000,6,FALSE),"")</f>
        <v/>
      </c>
      <c r="J208" s="30" t="n"/>
      <c r="K208" s="30" t="n"/>
      <c r="L208" s="30" t="inlineStr">
        <is>
          <t>YES</t>
        </is>
      </c>
      <c r="M208" s="33" t="n">
        <v>-0.9014894286108813</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ez_manage.py:4776 top()</t>
        </is>
      </c>
      <c r="IL208" s="30" t="inlineStr">
        <is>
          <t>v12_quick_engine.py:1943 x4</t>
        </is>
      </c>
      <c r="IM208" s="30" t="n"/>
    </row>
    <row r="209" ht="10.5" customHeight="1" s="67">
      <c r="A209" s="30" t="inlineStr">
        <is>
          <t>LEGACY_REENTRY_PSR_FULL_DC</t>
        </is>
      </c>
      <c r="B209" s="72" t="inlineStr">
        <is>
          <t>0</t>
        </is>
      </c>
      <c r="C209" s="30" t="n"/>
      <c r="D209" s="30" t="n"/>
      <c r="E209" s="30" t="n"/>
      <c r="F209" s="30" t="n"/>
      <c r="G209" s="30">
        <f>IFERROR(VLOOKUP($A220&amp;"_"&amp;$B220,Results_Deltas!$A$2:$P$15000,5,FALSE),"")</f>
        <v/>
      </c>
      <c r="H209" s="30">
        <f>IFERROR(VLOOKUP($A220,Results_30d_Deltas!$A$2:$H$5000,7,FALSE)-E219,"")</f>
        <v/>
      </c>
      <c r="I209" s="30">
        <f>IFERROR(VLOOKUP($A220,Results_30d_Deltas!$A$2:$H$5000,6,FALSE),"")</f>
        <v/>
      </c>
      <c r="J209" s="30" t="n"/>
      <c r="K209" s="30" t="n"/>
      <c r="L209" s="30" t="inlineStr">
        <is>
          <t>NO</t>
        </is>
      </c>
      <c r="M209" s="33" t="n">
        <v>-0.9014894286108813</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ez_manage.py:3423 top()</t>
        </is>
      </c>
      <c r="IL209" s="30" t="inlineStr">
        <is>
          <t>v12_quick_engine.py:2124 x5</t>
        </is>
      </c>
      <c r="IM209" s="30" t="n"/>
    </row>
    <row r="210" ht="10.5" customHeight="1" s="67">
      <c r="A210" s="30" t="inlineStr">
        <is>
          <t>MANDATORY_REENTRY_K_LOW_BLOCK</t>
        </is>
      </c>
      <c r="B210" s="72" t="inlineStr">
        <is>
          <t>0</t>
        </is>
      </c>
      <c r="C210" s="30" t="n"/>
      <c r="D210" s="30" t="n"/>
      <c r="E210" s="30" t="n"/>
      <c r="F210" s="30" t="n"/>
      <c r="G210" s="30">
        <f>IFERROR(VLOOKUP($A221&amp;"_"&amp;$B221,Results_Deltas!$A$2:$P$15000,5,FALSE),"")</f>
        <v/>
      </c>
      <c r="H210" s="30">
        <f>IFERROR(VLOOKUP($A221,Results_30d_Deltas!$A$2:$H$5000,7,FALSE)-E220,"")</f>
        <v/>
      </c>
      <c r="I210" s="30">
        <f>IFERROR(VLOOKUP($A221,Results_30d_Deltas!$A$2:$H$5000,6,FALSE),"")</f>
        <v/>
      </c>
      <c r="J210" s="30" t="n"/>
      <c r="K210" s="30" t="n"/>
      <c r="L210" s="30" t="inlineStr">
        <is>
          <t>NO</t>
        </is>
      </c>
      <c r="M210" s="33" t="n">
        <v>-0.9014894286108813</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ez_manage.py:4962 top()</t>
        </is>
      </c>
      <c r="IL210" s="30" t="inlineStr">
        <is>
          <t>v12_quick_engine.py:2248 x2</t>
        </is>
      </c>
      <c r="IM210" s="30" t="n"/>
    </row>
    <row r="211" ht="10.5" customHeight="1" s="67">
      <c r="A211" s="30" t="inlineStr">
        <is>
          <t>OBLIGATORY_REENTRY_SCORE_TIER2</t>
        </is>
      </c>
      <c r="B211" s="72" t="inlineStr">
        <is>
          <t>0</t>
        </is>
      </c>
      <c r="C211" s="30" t="n"/>
      <c r="D211" s="30" t="n"/>
      <c r="E211" s="30" t="n"/>
      <c r="F211" s="30" t="n"/>
      <c r="G211" s="30">
        <f>IFERROR(VLOOKUP($A222&amp;"_"&amp;$B222,Results_Deltas!$A$2:$P$15000,5,FALSE),"")</f>
        <v/>
      </c>
      <c r="H211" s="30">
        <f>IFERROR(VLOOKUP($A222,Results_30d_Deltas!$A$2:$H$5000,7,FALSE)-E221,"")</f>
        <v/>
      </c>
      <c r="I211" s="30">
        <f>IFERROR(VLOOKUP($A222,Results_30d_Deltas!$A$2:$H$5000,6,FALSE),"")</f>
        <v/>
      </c>
      <c r="J211" s="30" t="n"/>
      <c r="K211" s="30" t="n"/>
      <c r="L211" s="30" t="inlineStr">
        <is>
          <t>NO</t>
        </is>
      </c>
      <c r="M211" s="33" t="n">
        <v>-0.9014894286108813</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ez_manage.py:5114 top()</t>
        </is>
      </c>
      <c r="IL211" s="30" t="inlineStr">
        <is>
          <t>v12_quick_engine.py:2505 x4</t>
        </is>
      </c>
      <c r="IM211" s="30" t="n"/>
    </row>
    <row r="212" ht="10.5" customHeight="1" s="67">
      <c r="A212" s="30" t="inlineStr">
        <is>
          <t>OBLIGATORY_REENTRY_SMA_FIELD</t>
        </is>
      </c>
      <c r="B212" s="72" t="inlineStr">
        <is>
          <t>0</t>
        </is>
      </c>
      <c r="C212" s="30" t="n"/>
      <c r="D212" s="30" t="n"/>
      <c r="E212" s="30" t="n"/>
      <c r="F212" s="30" t="n"/>
      <c r="G212" s="30">
        <f>IFERROR(VLOOKUP($A223&amp;"_"&amp;$B223,Results_Deltas!$A$2:$P$15000,5,FALSE),"")</f>
        <v/>
      </c>
      <c r="H212" s="30">
        <f>IFERROR(VLOOKUP($A223,Results_30d_Deltas!$A$2:$H$5000,7,FALSE)-E222,"")</f>
        <v/>
      </c>
      <c r="I212" s="30">
        <f>IFERROR(VLOOKUP($A223,Results_30d_Deltas!$A$2:$H$5000,6,FALSE),"")</f>
        <v/>
      </c>
      <c r="J212" s="30" t="n"/>
      <c r="K212" s="30" t="n"/>
      <c r="L212" s="30" t="inlineStr">
        <is>
          <t>NO</t>
        </is>
      </c>
      <c r="M212" s="33" t="n">
        <v>-0.9014894286108813</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ez_manage.py:5121 top()</t>
        </is>
      </c>
      <c r="IL212" s="30" t="inlineStr">
        <is>
          <t>v12_quick_engine.py:2512 x2</t>
        </is>
      </c>
      <c r="IM212" s="30" t="n"/>
    </row>
    <row r="213" ht="10.5" customHeight="1" s="67">
      <c r="A213" s="30" t="inlineStr">
        <is>
          <t>OBLIGATORY_REENTRY_SHORT_K15_LOW_BLOCK</t>
        </is>
      </c>
      <c r="B213" s="72" t="inlineStr">
        <is>
          <t>0</t>
        </is>
      </c>
      <c r="C213" s="30" t="n"/>
      <c r="D213" s="30" t="n"/>
      <c r="E213" s="30" t="n"/>
      <c r="F213" s="30" t="n"/>
      <c r="G213" s="30">
        <f>IFERROR(VLOOKUP($A224&amp;"_"&amp;$B224,Results_Deltas!$A$2:$P$15000,5,FALSE),"")</f>
        <v/>
      </c>
      <c r="H213" s="30">
        <f>IFERROR(VLOOKUP($A224,Results_30d_Deltas!$A$2:$H$5000,7,FALSE)-E223,"")</f>
        <v/>
      </c>
      <c r="I213" s="30">
        <f>IFERROR(VLOOKUP($A224,Results_30d_Deltas!$A$2:$H$5000,6,FALSE),"")</f>
        <v/>
      </c>
      <c r="J213" s="30" t="n"/>
      <c r="K213" s="30" t="n"/>
      <c r="L213" s="30" t="inlineStr">
        <is>
          <t>NO</t>
        </is>
      </c>
      <c r="M213" s="33" t="n">
        <v>-0.900697507513453</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ez_manage.py:5117 top()</t>
        </is>
      </c>
      <c r="IL213" s="30" t="inlineStr">
        <is>
          <t>v12_quick_engine.py:2508 x4</t>
        </is>
      </c>
      <c r="IM213" s="30" t="n"/>
    </row>
    <row r="214" ht="10.5" customHeight="1" s="67">
      <c r="A214" s="30" t="inlineStr">
        <is>
          <t>REENTRY_PRICE_IMPROVE_PCT</t>
        </is>
      </c>
      <c r="B214" s="72" t="inlineStr">
        <is>
          <t>0</t>
        </is>
      </c>
      <c r="C214" s="30" t="n"/>
      <c r="D214" s="30" t="n"/>
      <c r="E214" s="30" t="n"/>
      <c r="F214" s="30" t="n"/>
      <c r="G214" s="30">
        <f>IFERROR(VLOOKUP($A225&amp;"_"&amp;$B225,Results_Deltas!$A$2:$P$15000,5,FALSE),"")</f>
        <v/>
      </c>
      <c r="H214" s="30">
        <f>IFERROR(VLOOKUP($A225,Results_30d_Deltas!$A$2:$H$5000,7,FALSE)-E224,"")</f>
        <v/>
      </c>
      <c r="I214" s="30">
        <f>IFERROR(VLOOKUP($A225,Results_30d_Deltas!$A$2:$H$5000,6,FALSE),"")</f>
        <v/>
      </c>
      <c r="J214" s="30" t="n"/>
      <c r="K214" s="30" t="n"/>
      <c r="L214" s="30" t="inlineStr">
        <is>
          <t>NO</t>
        </is>
      </c>
      <c r="M214" s="33" t="n">
        <v>-0.8995271359052887</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ez_manage.py:5321 top()</t>
        </is>
      </c>
      <c r="IL214" s="30" t="inlineStr">
        <is>
          <t>v12_quick_engine.py:2900 x3</t>
        </is>
      </c>
      <c r="IM214" s="30" t="n"/>
    </row>
    <row r="215" ht="10.5" customHeight="1" s="67">
      <c r="A215" s="30" t="inlineStr">
        <is>
          <t>REENTRY_POST_CONSOL_MULT</t>
        </is>
      </c>
      <c r="B215" s="72" t="inlineStr">
        <is>
          <t>0</t>
        </is>
      </c>
      <c r="C215" s="30" t="n"/>
      <c r="D215" s="30" t="n"/>
      <c r="E215" s="30" t="n"/>
      <c r="F215" s="30" t="n"/>
      <c r="G215" s="30">
        <f>IFERROR(VLOOKUP($A226&amp;"_"&amp;$B226,Results_Deltas!$A$2:$P$15000,5,FALSE),"")</f>
        <v/>
      </c>
      <c r="H215" s="30">
        <f>IFERROR(VLOOKUP($A226,Results_30d_Deltas!$A$2:$H$5000,7,FALSE)-E225,"")</f>
        <v/>
      </c>
      <c r="I215" s="30">
        <f>IFERROR(VLOOKUP($A226,Results_30d_Deltas!$A$2:$H$5000,6,FALSE),"")</f>
        <v/>
      </c>
      <c r="J215" s="30" t="n"/>
      <c r="K215" s="30" t="n"/>
      <c r="L215" s="30" t="inlineStr">
        <is>
          <t>NO</t>
        </is>
      </c>
      <c r="M215" s="33" t="n">
        <v>-0.8963538796107043</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ez_manage.py:5319 top()</t>
        </is>
      </c>
      <c r="IL215" s="30" t="inlineStr">
        <is>
          <t>v12_quick_engine.py:2898 x3</t>
        </is>
      </c>
      <c r="IM215" s="30" t="n"/>
    </row>
    <row r="216" ht="10.5" customHeight="1" s="67">
      <c r="A216" s="30" t="inlineStr">
        <is>
          <t>MANDATORY_REENTRY_REQUIRE_K_NOT_EXTREME</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-0.8901350589431384</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ez_manage.py:4964 top()</t>
        </is>
      </c>
      <c r="IL216" s="30" t="inlineStr">
        <is>
          <t>v12_quick_engine.py:2250 x2</t>
        </is>
      </c>
      <c r="IM216" s="30" t="n"/>
    </row>
    <row r="217" ht="10.5" customHeight="1" s="67">
      <c r="A217" s="30" t="inlineStr">
        <is>
          <t>REENTRY_EXIT_RECLAIM_BUFFER_PCT</t>
        </is>
      </c>
      <c r="B217" s="72" t="inlineStr">
        <is>
          <t>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NO</t>
        </is>
      </c>
      <c r="M217" s="33" t="n">
        <v>-0.7730560773182481</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4" t="n"/>
      <c r="CU217" s="34"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ez_manage.py:5309 top()</t>
        </is>
      </c>
      <c r="IL217" s="30" t="inlineStr">
        <is>
          <t>v12_quick_engine.py:2876 x3</t>
        </is>
      </c>
      <c r="IM217" s="30" t="n"/>
    </row>
    <row r="218" ht="10.5" customHeight="1" s="67">
      <c r="A218" s="31" t="inlineStr">
        <is>
          <t>GUARANTEED_REENTRY_TIGHT_STOP_MIN_AGE_S</t>
        </is>
      </c>
      <c r="B218" s="72" t="inlineStr">
        <is>
          <t>60.0</t>
        </is>
      </c>
      <c r="C218" s="30" t="n"/>
      <c r="D218" s="30" t="n"/>
      <c r="E218" s="30" t="n"/>
      <c r="F218" s="30" t="n"/>
      <c r="G218" s="30">
        <f>IFERROR(VLOOKUP($A229&amp;"_"&amp;$B229,Results_Deltas!$A$2:$P$15000,5,FALSE),"")</f>
        <v/>
      </c>
      <c r="H218" s="30">
        <f>IFERROR(VLOOKUP($A229,Results_30d_Deltas!$A$2:$H$5000,7,FALSE)-E228,"")</f>
        <v/>
      </c>
      <c r="I218" s="30">
        <f>IFERROR(VLOOKUP($A229,Results_30d_Deltas!$A$2:$H$5000,6,FALSE),"")</f>
        <v/>
      </c>
      <c r="J218" s="30" t="n"/>
      <c r="K218" s="30" t="n"/>
      <c r="L218" s="30" t="inlineStr">
        <is>
          <t>YES</t>
        </is>
      </c>
      <c r="M218" s="33" t="n">
        <v>-0.7669223600655969</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4" t="n"/>
      <c r="CZ218" s="34" t="n"/>
      <c r="DA218" s="34" t="n"/>
      <c r="DB218" s="34" t="n"/>
      <c r="DC218" s="34"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4" t="n"/>
      <c r="ED218" s="34" t="n"/>
      <c r="EE218" s="34" t="n"/>
      <c r="EF218" s="34" t="n"/>
      <c r="EG218" s="34"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ez_manage.py:4781 top()</t>
        </is>
      </c>
      <c r="IL218" s="30" t="inlineStr">
        <is>
          <t>v12_quick_engine.py:1949 x4</t>
        </is>
      </c>
      <c r="IM218" s="30" t="n"/>
    </row>
    <row r="219" ht="10.5" customHeight="1" s="67">
      <c r="A219" s="31" t="inlineStr">
        <is>
          <t>GUARANTEED_REENTRY_TIGHT_STOP_PCT</t>
        </is>
      </c>
      <c r="B219" s="72" t="inlineStr">
        <is>
          <t>0.5</t>
        </is>
      </c>
      <c r="C219" s="30" t="n"/>
      <c r="D219" s="30" t="n"/>
      <c r="E219" s="30" t="n"/>
      <c r="F219" s="30" t="n"/>
      <c r="G219" s="30">
        <f>IFERROR(VLOOKUP($A230&amp;"_"&amp;$B230,Results_Deltas!$A$2:$P$15000,5,FALSE),"")</f>
        <v/>
      </c>
      <c r="H219" s="30">
        <f>IFERROR(VLOOKUP($A230,Results_30d_Deltas!$A$2:$H$5000,7,FALSE)-E229,"")</f>
        <v/>
      </c>
      <c r="I219" s="30">
        <f>IFERROR(VLOOKUP($A230,Results_30d_Deltas!$A$2:$H$5000,6,FALSE),"")</f>
        <v/>
      </c>
      <c r="J219" s="30" t="n"/>
      <c r="K219" s="30" t="n"/>
      <c r="L219" s="30" t="inlineStr">
        <is>
          <t>YES</t>
        </is>
      </c>
      <c r="M219" s="33" t="n">
        <v>-0.7669223600655969</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4" t="n"/>
      <c r="ED219" s="34" t="n"/>
      <c r="EE219" s="34" t="n"/>
      <c r="EF219" s="34" t="n"/>
      <c r="EG219" s="34"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ez_manage.py:4782 top()</t>
        </is>
      </c>
      <c r="IL219" s="30" t="inlineStr">
        <is>
          <t>v12_quick_engine.py:1950 x7</t>
        </is>
      </c>
      <c r="IM219" s="30" t="n"/>
    </row>
    <row r="220" ht="10.5" customHeight="1" s="67">
      <c r="A220" s="31" t="inlineStr">
        <is>
          <t>GUARANTEED_REENTRY_TIGHT_STOP_MAX_AGE_S</t>
        </is>
      </c>
      <c r="B220" s="72" t="inlineStr">
        <is>
          <t>1800.0</t>
        </is>
      </c>
      <c r="C220" s="30" t="n"/>
      <c r="D220" s="30" t="n"/>
      <c r="E220" s="30" t="n"/>
      <c r="F220" s="30" t="n"/>
      <c r="G220" s="30">
        <f>IFERROR(VLOOKUP($A231&amp;"_"&amp;$B231,Results_Deltas!$A$2:$P$15000,5,FALSE),"")</f>
        <v/>
      </c>
      <c r="H220" s="30">
        <f>IFERROR(VLOOKUP($A231,Results_30d_Deltas!$A$2:$H$5000,7,FALSE)-E230,"")</f>
        <v/>
      </c>
      <c r="I220" s="30">
        <f>IFERROR(VLOOKUP($A231,Results_30d_Deltas!$A$2:$H$5000,6,FALSE),"")</f>
        <v/>
      </c>
      <c r="J220" s="30" t="n"/>
      <c r="K220" s="30" t="n"/>
      <c r="L220" s="30" t="inlineStr">
        <is>
          <t>YES</t>
        </is>
      </c>
      <c r="M220" s="33" t="n">
        <v>-0.7500982897347962</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4" t="n"/>
      <c r="CZ220" s="34" t="n"/>
      <c r="DA220" s="34" t="n"/>
      <c r="DB220" s="34" t="n"/>
      <c r="DC220" s="34"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4" t="n"/>
      <c r="ED220" s="34" t="n"/>
      <c r="EE220" s="34" t="n"/>
      <c r="EF220" s="34" t="n"/>
      <c r="EG220" s="34"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ez_manage.py:4780 top()</t>
        </is>
      </c>
      <c r="IL220" s="30" t="inlineStr">
        <is>
          <t>v12_quick_engine.py:1948 x4</t>
        </is>
      </c>
      <c r="IM220" s="30" t="n"/>
    </row>
    <row r="221" ht="10.5" customHeight="1" s="67">
      <c r="A221" s="30" t="inlineStr">
        <is>
          <t>LEGACY_REENTRY_PSR_QUICK_RECOVERY</t>
        </is>
      </c>
      <c r="B221" s="72" t="inlineStr">
        <is>
          <t>0</t>
        </is>
      </c>
      <c r="C221" s="30" t="n"/>
      <c r="D221" s="30" t="n"/>
      <c r="E221" s="30" t="n"/>
      <c r="F221" s="30" t="n"/>
      <c r="G221" s="30">
        <f>IFERROR(VLOOKUP($A232&amp;"_"&amp;$B232,Results_Deltas!$A$2:$P$15000,5,FALSE),"")</f>
        <v/>
      </c>
      <c r="H221" s="30">
        <f>IFERROR(VLOOKUP($A232,Results_30d_Deltas!$A$2:$H$5000,7,FALSE)-E231,"")</f>
        <v/>
      </c>
      <c r="I221" s="30">
        <f>IFERROR(VLOOKUP($A232,Results_30d_Deltas!$A$2:$H$5000,6,FALSE),"")</f>
        <v/>
      </c>
      <c r="J221" s="30" t="n"/>
      <c r="K221" s="30" t="n"/>
      <c r="L221" s="30" t="inlineStr">
        <is>
          <t>NO</t>
        </is>
      </c>
      <c r="M221" s="33" t="n">
        <v>-0.7115674927108386</v>
      </c>
      <c r="N221" s="33" t="n"/>
      <c r="O221" s="33" t="n"/>
      <c r="P221" s="33" t="n"/>
      <c r="Q221" s="33" t="n"/>
      <c r="R221" s="33" t="n"/>
      <c r="S221" s="33" t="n"/>
      <c r="T221" s="33" t="n"/>
      <c r="U221" s="33" t="n"/>
      <c r="V221" s="33" t="n"/>
      <c r="W221" s="33" t="n"/>
      <c r="X221" s="33" t="n"/>
      <c r="Y221" s="33" t="n"/>
      <c r="Z221" s="33" t="n"/>
      <c r="AA221" s="33" t="n"/>
      <c r="AB221" s="34" t="n"/>
      <c r="AC221" s="34" t="n"/>
      <c r="AD221" s="34" t="n"/>
      <c r="AE221" s="34" t="n"/>
      <c r="AF221" s="34" t="n"/>
      <c r="AG221" s="34" t="n"/>
      <c r="AH221" s="34" t="n"/>
      <c r="AI221" s="34" t="n"/>
      <c r="AJ221" s="34" t="n"/>
      <c r="AK221" s="34"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ez_manage.py:3425 top()</t>
        </is>
      </c>
      <c r="IL221" s="30" t="inlineStr">
        <is>
          <t>v12_quick_engine.py:2126 x4</t>
        </is>
      </c>
      <c r="IM221" s="30" t="n"/>
    </row>
    <row r="222" ht="10.5" customHeight="1" s="67">
      <c r="A222" s="31" t="inlineStr">
        <is>
          <t>DELTA_REENTRY_Z_THRESHOLD</t>
        </is>
      </c>
      <c r="B222" s="72" t="inlineStr">
        <is>
          <t>1.0</t>
        </is>
      </c>
      <c r="C222" s="30" t="n"/>
      <c r="D222" s="30" t="n"/>
      <c r="E222" s="30" t="n"/>
      <c r="F222" s="30" t="n"/>
      <c r="G222" s="30">
        <f>IFERROR(VLOOKUP($A233&amp;"_"&amp;$B233,Results_Deltas!$A$2:$P$15000,5,FALSE),"")</f>
        <v/>
      </c>
      <c r="H222" s="30">
        <f>IFERROR(VLOOKUP($A233,Results_30d_Deltas!$A$2:$H$5000,7,FALSE)-E232,"")</f>
        <v/>
      </c>
      <c r="I222" s="30">
        <f>IFERROR(VLOOKUP($A233,Results_30d_Deltas!$A$2:$H$5000,6,FALSE),"")</f>
        <v/>
      </c>
      <c r="J222" s="30" t="n"/>
      <c r="K222" s="30" t="n"/>
      <c r="L222" s="30" t="inlineStr">
        <is>
          <t>YES</t>
        </is>
      </c>
      <c r="M222" s="33" t="n">
        <v>-0.7028447475951861</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4" t="n"/>
      <c r="CA222" s="34" t="n"/>
      <c r="CB222" s="34" t="n"/>
      <c r="CC222" s="34" t="n"/>
      <c r="CD222" s="34"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ez_manage.py:196 check_reentry_delta_tolerant()</t>
        </is>
      </c>
      <c r="IL222" s="30" t="inlineStr">
        <is>
          <t>v12_quick_engine.py:1647 x7</t>
        </is>
      </c>
      <c r="IM222" s="30" t="n"/>
    </row>
    <row r="223" ht="10.5" customHeight="1" s="67">
      <c r="A223" s="30" t="inlineStr">
        <is>
          <t>REENTRY2_DC_BREAK_FILTER_TF</t>
        </is>
      </c>
      <c r="B223" s="72" t="inlineStr">
        <is>
          <t>15m</t>
        </is>
      </c>
      <c r="C223" s="30" t="n"/>
      <c r="D223" s="30" t="n"/>
      <c r="E223" s="30" t="n"/>
      <c r="F223" s="30" t="n"/>
      <c r="G223" s="30">
        <f>IFERROR(VLOOKUP($A234&amp;"_"&amp;$B234,Results_Deltas!$A$2:$P$15000,5,FALSE),"")</f>
        <v/>
      </c>
      <c r="H223" s="30">
        <f>IFERROR(VLOOKUP($A234,Results_30d_Deltas!$A$2:$H$5000,7,FALSE)-E233,"")</f>
        <v/>
      </c>
      <c r="I223" s="30">
        <f>IFERROR(VLOOKUP($A234,Results_30d_Deltas!$A$2:$H$5000,6,FALSE),"")</f>
        <v/>
      </c>
      <c r="J223" s="30" t="n"/>
      <c r="K223" s="30" t="n"/>
      <c r="L223" s="30" t="inlineStr">
        <is>
          <t>NO</t>
        </is>
      </c>
      <c r="M223" s="33" t="n">
        <v>-0.3389378222595334</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4" t="n"/>
      <c r="CF223" s="34" t="n"/>
      <c r="CG223" s="34" t="n"/>
      <c r="CH223" s="34" t="n"/>
      <c r="CI223" s="34" t="n"/>
      <c r="CJ223" s="34" t="n"/>
      <c r="CK223" s="34" t="n"/>
      <c r="CL223" s="34" t="n"/>
      <c r="CM223" s="34" t="n"/>
      <c r="CN223" s="34"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4" t="n"/>
      <c r="ES223" s="34" t="n"/>
      <c r="ET223" s="34" t="n"/>
      <c r="EU223" s="34" t="n"/>
      <c r="EV223" s="34" t="n"/>
      <c r="EW223" s="33" t="n"/>
      <c r="EX223" s="33" t="n"/>
      <c r="EY223" s="33" t="n"/>
      <c r="EZ223" s="33" t="n"/>
      <c r="FA223" s="33" t="n"/>
      <c r="FB223" s="33" t="n"/>
      <c r="FC223" s="33" t="n"/>
      <c r="FD223" s="33" t="n"/>
      <c r="FE223" s="33" t="n"/>
      <c r="FF223" s="33" t="n"/>
      <c r="FG223" s="34" t="n"/>
      <c r="FH223" s="34"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ez_manage.py:5280 top()</t>
        </is>
      </c>
      <c r="IL223" s="30" t="inlineStr">
        <is>
          <t>v12_quick_engine.py:2837 x5</t>
        </is>
      </c>
      <c r="IM223" s="30" t="n"/>
    </row>
    <row r="224" ht="10.5" customHeight="1" s="67">
      <c r="A224" s="30" t="inlineStr">
        <is>
          <t>REENTRY2_DIR_FAV_ENABLED</t>
        </is>
      </c>
      <c r="B224" s="72" t="inlineStr">
        <is>
          <t>False</t>
        </is>
      </c>
      <c r="C224" s="30" t="n"/>
      <c r="D224" s="30" t="n"/>
      <c r="E224" s="30" t="n"/>
      <c r="F224" s="30" t="n"/>
      <c r="G224" s="30">
        <f>IFERROR(VLOOKUP($A235&amp;"_"&amp;$B235,Results_Deltas!$A$2:$P$15000,5,FALSE),"")</f>
        <v/>
      </c>
      <c r="H224" s="30">
        <f>IFERROR(VLOOKUP($A235,Results_30d_Deltas!$A$2:$H$5000,7,FALSE)-E234,"")</f>
        <v/>
      </c>
      <c r="I224" s="30">
        <f>IFERROR(VLOOKUP($A235,Results_30d_Deltas!$A$2:$H$5000,6,FALSE),"")</f>
        <v/>
      </c>
      <c r="J224" s="30" t="n"/>
      <c r="K224" s="30" t="n"/>
      <c r="L224" s="30" t="inlineStr">
        <is>
          <t>NO</t>
        </is>
      </c>
      <c r="M224" s="33" t="n">
        <v>-0.3389378222595334</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ez_manage.py:5283 top()</t>
        </is>
      </c>
      <c r="IL224" s="30" t="inlineStr">
        <is>
          <t>v12_quick_engine.py:2840 x5</t>
        </is>
      </c>
      <c r="IM224" s="30" t="n"/>
    </row>
    <row r="225" ht="10.5" customHeight="1" s="67">
      <c r="A225" s="30" t="inlineStr">
        <is>
          <t>OBLIGATORY_REENTRY_ENABLED</t>
        </is>
      </c>
      <c r="B225" s="72" t="inlineStr">
        <is>
          <t>False</t>
        </is>
      </c>
      <c r="C225" s="30" t="n"/>
      <c r="D225" s="30" t="n"/>
      <c r="E225" s="30" t="n"/>
      <c r="F225" s="30" t="n"/>
      <c r="G225" s="30">
        <f>IFERROR(VLOOKUP($A236&amp;"_"&amp;$B236,Results_Deltas!$A$2:$P$15000,5,FALSE),"")</f>
        <v/>
      </c>
      <c r="H225" s="30">
        <f>IFERROR(VLOOKUP($A236,Results_30d_Deltas!$A$2:$H$5000,7,FALSE)-E235,"")</f>
        <v/>
      </c>
      <c r="I225" s="30">
        <f>IFERROR(VLOOKUP($A236,Results_30d_Deltas!$A$2:$H$5000,6,FALSE),"")</f>
        <v/>
      </c>
      <c r="J225" s="30" t="n"/>
      <c r="K225" s="30" t="n"/>
      <c r="L225" s="30" t="inlineStr">
        <is>
          <t>NO</t>
        </is>
      </c>
      <c r="M225" s="33" t="n">
        <v>-0.3340644332518869</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ez_manage.py:5109 top()</t>
        </is>
      </c>
      <c r="IL225" s="30" t="inlineStr">
        <is>
          <t>v12_quick_engine.py:2500 x2</t>
        </is>
      </c>
      <c r="IM225" s="30" t="n"/>
    </row>
    <row r="226" ht="10.5" customHeight="1" s="67">
      <c r="A226" s="30" t="inlineStr">
        <is>
          <t>BOUNCE_REENTRY_ENABLED</t>
        </is>
      </c>
      <c r="B226" s="72" t="inlineStr">
        <is>
          <t>False</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v>-0.2696272569318521</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ez_manage.py:2985 top()</t>
        </is>
      </c>
      <c r="IL226" s="30" t="inlineStr">
        <is>
          <t>v12_quick_engine.py:315 x14</t>
        </is>
      </c>
      <c r="IM226" s="30" t="n"/>
    </row>
    <row r="227" ht="10.5" customHeight="1" s="67">
      <c r="A227" s="31" t="inlineStr">
        <is>
          <t>GUARANTEED_REENTRY_STRICT_CONFIRMATION</t>
        </is>
      </c>
      <c r="B227" s="72" t="inlineStr">
        <is>
          <t>True</t>
        </is>
      </c>
      <c r="C227" s="30" t="n"/>
      <c r="D227" s="30" t="n"/>
      <c r="E227" s="30" t="n"/>
      <c r="F227" s="30" t="n"/>
      <c r="G227" s="30">
        <f>IFERROR(VLOOKUP($A238&amp;"_"&amp;$B238,Results_Deltas!$A$2:$P$15000,5,FALSE),"")</f>
        <v/>
      </c>
      <c r="H227" s="30">
        <f>IFERROR(VLOOKUP($A238,Results_30d_Deltas!$A$2:$H$5000,7,FALSE)-E237,"")</f>
        <v/>
      </c>
      <c r="I227" s="30">
        <f>IFERROR(VLOOKUP($A238,Results_30d_Deltas!$A$2:$H$5000,6,FALSE),"")</f>
        <v/>
      </c>
      <c r="J227" s="30" t="n"/>
      <c r="K227" s="30" t="n"/>
      <c r="L227" s="30" t="inlineStr">
        <is>
          <t>YES</t>
        </is>
      </c>
      <c r="M227" s="33" t="n">
        <v>-0.2459787551952523</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ez_manage.py:4778 top()</t>
        </is>
      </c>
      <c r="IL227" s="30" t="inlineStr">
        <is>
          <t>v12_quick_engine.py:1946 x6</t>
        </is>
      </c>
      <c r="IM227" s="30" t="n"/>
    </row>
    <row r="228" ht="10.5" customHeight="1" s="67">
      <c r="A228" s="31" t="inlineStr">
        <is>
          <t>GUARANTEED_REENTRY_TIGHT_STOP_ENABLED</t>
        </is>
      </c>
      <c r="B228" s="72" t="inlineStr">
        <is>
          <t>True</t>
        </is>
      </c>
      <c r="C228" s="30" t="n"/>
      <c r="D228" s="30" t="n"/>
      <c r="E228" s="30" t="n"/>
      <c r="F228" s="30" t="n"/>
      <c r="G228" s="30">
        <f>IFERROR(VLOOKUP($A239&amp;"_"&amp;$B239,Results_Deltas!$A$2:$P$15000,5,FALSE),"")</f>
        <v/>
      </c>
      <c r="H228" s="30">
        <f>IFERROR(VLOOKUP($A239,Results_30d_Deltas!$A$2:$H$5000,7,FALSE)-E238,"")</f>
        <v/>
      </c>
      <c r="I228" s="30">
        <f>IFERROR(VLOOKUP($A239,Results_30d_Deltas!$A$2:$H$5000,6,FALSE),"")</f>
        <v/>
      </c>
      <c r="J228" s="30" t="n"/>
      <c r="K228" s="30" t="n"/>
      <c r="L228" s="30" t="inlineStr">
        <is>
          <t>YES</t>
        </is>
      </c>
      <c r="M228" s="33" t="n">
        <v>-0.2459787551952523</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4" t="n"/>
      <c r="CZ228" s="34" t="n"/>
      <c r="DA228" s="34" t="n"/>
      <c r="DB228" s="34" t="n"/>
      <c r="DC228" s="34"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4" t="n"/>
      <c r="ED228" s="34" t="n"/>
      <c r="EE228" s="34" t="n"/>
      <c r="EF228" s="34" t="n"/>
      <c r="EG228" s="34"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ez_manage.py:4779 top()</t>
        </is>
      </c>
      <c r="IL228" s="30" t="inlineStr">
        <is>
          <t>v12_quick_engine.py:1947 x3</t>
        </is>
      </c>
      <c r="IM228" s="30" t="n"/>
    </row>
    <row r="229" ht="10.5" customHeight="1" s="67">
      <c r="A229" s="31" t="inlineStr">
        <is>
          <t>MU_CORRECTION_REENTRY_ENABLED</t>
        </is>
      </c>
      <c r="B229" s="72" t="inlineStr">
        <is>
          <t>False</t>
        </is>
      </c>
      <c r="C229" s="30" t="n"/>
      <c r="D229" s="30" t="n"/>
      <c r="E229" s="30" t="n"/>
      <c r="F229" s="30" t="n"/>
      <c r="G229" s="30">
        <f>IFERROR(VLOOKUP($A240&amp;"_"&amp;$B240,Results_Deltas!$A$2:$P$15000,5,FALSE),"")</f>
        <v/>
      </c>
      <c r="H229" s="30">
        <f>IFERROR(VLOOKUP($A240,Results_30d_Deltas!$A$2:$H$5000,7,FALSE)-E239,"")</f>
        <v/>
      </c>
      <c r="I229" s="30">
        <f>IFERROR(VLOOKUP($A240,Results_30d_Deltas!$A$2:$H$5000,6,FALSE),"")</f>
        <v/>
      </c>
      <c r="J229" s="30" t="n"/>
      <c r="K229" s="30" t="n"/>
      <c r="L229" s="30" t="inlineStr">
        <is>
          <t>NO</t>
        </is>
      </c>
      <c r="M229" s="33" t="n">
        <v>-0.2459787551952523</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ez_manage.py:5077 top()</t>
        </is>
      </c>
      <c r="IL229" s="30" t="inlineStr">
        <is>
          <t>v12_quick_engine.py:2463 x3</t>
        </is>
      </c>
      <c r="IM229" s="30" t="n"/>
    </row>
    <row r="230" ht="10.5" customHeight="1" s="67">
      <c r="A230" s="31" t="inlineStr">
        <is>
          <t>OBLIGATORY_REENTRY_SMA_TF</t>
        </is>
      </c>
      <c r="B230" s="72" t="inlineStr">
        <is>
          <t>15m</t>
        </is>
      </c>
      <c r="C230" s="30" t="n"/>
      <c r="D230" s="30" t="n"/>
      <c r="E230" s="30" t="n"/>
      <c r="F230" s="30" t="n"/>
      <c r="G230" s="30">
        <f>IFERROR(VLOOKUP($A241&amp;"_"&amp;$B241,Results_Deltas!$A$2:$P$15000,5,FALSE),"")</f>
        <v/>
      </c>
      <c r="H230" s="30">
        <f>IFERROR(VLOOKUP($A241,Results_30d_Deltas!$A$2:$H$5000,7,FALSE)-E240,"")</f>
        <v/>
      </c>
      <c r="I230" s="30">
        <f>IFERROR(VLOOKUP($A241,Results_30d_Deltas!$A$2:$H$5000,6,FALSE),"")</f>
        <v/>
      </c>
      <c r="J230" s="30" t="n"/>
      <c r="K230" s="30" t="n"/>
      <c r="L230" s="30" t="inlineStr">
        <is>
          <t>NO</t>
        </is>
      </c>
      <c r="M230" s="33" t="n">
        <v>-0.2459787551952523</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ez_manage.py:5122 top()</t>
        </is>
      </c>
      <c r="IL230" s="30" t="inlineStr">
        <is>
          <t>v12_quick_engine.py:2513 x2</t>
        </is>
      </c>
      <c r="IM230" s="30" t="n"/>
    </row>
    <row r="231" ht="10.5" customHeight="1" s="67">
      <c r="A231" s="30" t="inlineStr">
        <is>
          <t>REENTRY_B16_SMA200_PULLBACK_ENABLED</t>
        </is>
      </c>
      <c r="B231" s="72" t="inlineStr">
        <is>
          <t>False</t>
        </is>
      </c>
      <c r="C231" s="30" t="n"/>
      <c r="D231" s="30" t="n"/>
      <c r="E231" s="30" t="n"/>
      <c r="F231" s="30" t="n"/>
      <c r="G231" s="30">
        <f>IFERROR(VLOOKUP($A242&amp;"_"&amp;$B242,Results_Deltas!$A$2:$P$15000,5,FALSE),"")</f>
        <v/>
      </c>
      <c r="H231" s="30">
        <f>IFERROR(VLOOKUP($A242,Results_30d_Deltas!$A$2:$H$5000,7,FALSE)-E241,"")</f>
        <v/>
      </c>
      <c r="I231" s="30">
        <f>IFERROR(VLOOKUP($A242,Results_30d_Deltas!$A$2:$H$5000,6,FALSE),"")</f>
        <v/>
      </c>
      <c r="J231" s="30" t="n"/>
      <c r="K231" s="30" t="n"/>
      <c r="L231" s="30" t="inlineStr">
        <is>
          <t>NO</t>
        </is>
      </c>
      <c r="M231" s="33" t="n">
        <v>-0.2459787551952523</v>
      </c>
      <c r="N231" s="33" t="n"/>
      <c r="O231" s="33" t="n"/>
      <c r="P231" s="33" t="n"/>
      <c r="Q231" s="33" t="n"/>
      <c r="R231" s="33" t="n"/>
      <c r="S231" s="33" t="n"/>
      <c r="T231" s="33" t="n"/>
      <c r="U231" s="33" t="n"/>
      <c r="V231" s="33" t="n"/>
      <c r="W231" s="34" t="n"/>
      <c r="X231" s="34" t="n"/>
      <c r="Y231" s="34" t="n"/>
      <c r="Z231" s="34" t="n"/>
      <c r="AA231" s="34"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ez_manage.py:5300 top()</t>
        </is>
      </c>
      <c r="IL231" s="30" t="inlineStr">
        <is>
          <t>v12_quick_engine.py:2861 x4</t>
        </is>
      </c>
      <c r="IM231" s="30" t="n"/>
    </row>
    <row r="232" ht="10.5" customHeight="1" s="67">
      <c r="A232" s="31" t="inlineStr">
        <is>
          <t>REENTRY_CROSS_FRESHNESS_ENABLED</t>
        </is>
      </c>
      <c r="B232" s="72" t="inlineStr">
        <is>
          <t>False</t>
        </is>
      </c>
      <c r="C232" s="30" t="n"/>
      <c r="D232" s="30" t="n"/>
      <c r="E232" s="30" t="n"/>
      <c r="F232" s="30" t="n"/>
      <c r="G232" s="30">
        <f>IFERROR(VLOOKUP($A243&amp;"_"&amp;$B243,Results_Deltas!$A$2:$P$15000,5,FALSE),"")</f>
        <v/>
      </c>
      <c r="H232" s="30">
        <f>IFERROR(VLOOKUP($A243,Results_30d_Deltas!$A$2:$H$5000,7,FALSE)-E242,"")</f>
        <v/>
      </c>
      <c r="I232" s="30">
        <f>IFERROR(VLOOKUP($A243,Results_30d_Deltas!$A$2:$H$5000,6,FALSE),"")</f>
        <v/>
      </c>
      <c r="J232" s="30" t="n"/>
      <c r="K232" s="30" t="n"/>
      <c r="L232" s="30" t="inlineStr">
        <is>
          <t>NO</t>
        </is>
      </c>
      <c r="M232" s="33" t="n">
        <v>-0.2459787551952523</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4" t="n"/>
      <c r="AW232" s="34" t="n"/>
      <c r="AX232" s="34" t="n"/>
      <c r="AY232" s="34" t="n"/>
      <c r="AZ232" s="34"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ez_manage.py:5306 top()</t>
        </is>
      </c>
      <c r="IL232" s="30" t="inlineStr">
        <is>
          <t>v12_quick_engine.py:2869 x2</t>
        </is>
      </c>
      <c r="IM232" s="30" t="n"/>
    </row>
    <row r="233" ht="10.5" customHeight="1" s="67">
      <c r="A233" s="30" t="inlineStr">
        <is>
          <t>REENTRY_EXHAUSTED_PARTIAL_ENABLED</t>
        </is>
      </c>
      <c r="B233" s="72" t="inlineStr">
        <is>
          <t>False</t>
        </is>
      </c>
      <c r="C233" s="30" t="n"/>
      <c r="D233" s="30" t="n"/>
      <c r="E233" s="30" t="n"/>
      <c r="F233" s="30" t="n"/>
      <c r="G233" s="30">
        <f>IFERROR(VLOOKUP($A244&amp;"_"&amp;$B244,Results_Deltas!$A$2:$P$15000,5,FALSE),"")</f>
        <v/>
      </c>
      <c r="H233" s="30">
        <f>IFERROR(VLOOKUP($A244,Results_30d_Deltas!$A$2:$H$5000,7,FALSE)-E243,"")</f>
        <v/>
      </c>
      <c r="I233" s="30">
        <f>IFERROR(VLOOKUP($A244,Results_30d_Deltas!$A$2:$H$5000,6,FALSE),"")</f>
        <v/>
      </c>
      <c r="J233" s="30" t="n"/>
      <c r="K233" s="30" t="n"/>
      <c r="L233" s="30" t="inlineStr">
        <is>
          <t>YES</t>
        </is>
      </c>
      <c r="M233" s="33" t="n">
        <v>-0.2459787551952523</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4" t="n"/>
      <c r="HO233" s="34" t="n"/>
      <c r="HP233" s="34" t="n"/>
      <c r="HQ233" s="34" t="n"/>
      <c r="HR233" s="34"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ez_manage.py:5308 top()</t>
        </is>
      </c>
      <c r="IL233" s="30" t="inlineStr">
        <is>
          <t>v12_quick_engine.py:2875 x2</t>
        </is>
      </c>
      <c r="IM233" s="30" t="n"/>
    </row>
    <row r="234" ht="10.5" customHeight="1" s="67">
      <c r="A234" s="30" t="inlineStr">
        <is>
          <t>REENTRY_EXIT_RECLAIM_ENABLED</t>
        </is>
      </c>
      <c r="B234" s="72" t="inlineStr">
        <is>
          <t>False</t>
        </is>
      </c>
      <c r="C234" s="30" t="n"/>
      <c r="D234" s="30" t="n"/>
      <c r="E234" s="30" t="n"/>
      <c r="F234" s="30" t="n"/>
      <c r="G234" s="30">
        <f>IFERROR(VLOOKUP($A245&amp;"_"&amp;$B245,Results_Deltas!$A$2:$P$15000,5,FALSE),"")</f>
        <v/>
      </c>
      <c r="H234" s="30">
        <f>IFERROR(VLOOKUP($A245,Results_30d_Deltas!$A$2:$H$5000,7,FALSE)-E244,"")</f>
        <v/>
      </c>
      <c r="I234" s="30">
        <f>IFERROR(VLOOKUP($A245,Results_30d_Deltas!$A$2:$H$5000,6,FALSE),"")</f>
        <v/>
      </c>
      <c r="J234" s="30" t="n"/>
      <c r="K234" s="30" t="n"/>
      <c r="L234" s="30" t="inlineStr">
        <is>
          <t>NO</t>
        </is>
      </c>
      <c r="M234" s="33" t="n">
        <v>-0.2459787551952523</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4" t="n"/>
      <c r="CU234" s="34" t="n"/>
      <c r="CV234" s="34" t="n"/>
      <c r="CW234" s="34" t="n"/>
      <c r="CX234" s="34" t="n"/>
      <c r="CY234" s="34" t="n"/>
      <c r="CZ234" s="34" t="n"/>
      <c r="DA234" s="34" t="n"/>
      <c r="DB234" s="34" t="n"/>
      <c r="DC234" s="34" t="n"/>
      <c r="DD234" s="34" t="n"/>
      <c r="DE234" s="34" t="n"/>
      <c r="DF234" s="34" t="n"/>
      <c r="DG234" s="34" t="n"/>
      <c r="DH234" s="34" t="n"/>
      <c r="DI234" s="34" t="n"/>
      <c r="DJ234" s="34" t="n"/>
      <c r="DK234" s="34" t="n"/>
      <c r="DL234" s="34" t="n"/>
      <c r="DM234" s="34"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ez_manage.py:5310 top()</t>
        </is>
      </c>
      <c r="IL234" s="30" t="inlineStr">
        <is>
          <t>v12_quick_engine.py:2877 x3</t>
        </is>
      </c>
      <c r="IM234" s="30" t="n"/>
    </row>
    <row r="235" ht="10.5" customHeight="1" s="67">
      <c r="A235" s="30" t="inlineStr">
        <is>
          <t>REENTRY_POST_CONSOL_ENABLED</t>
        </is>
      </c>
      <c r="B235" s="72" t="inlineStr">
        <is>
          <t>False</t>
        </is>
      </c>
      <c r="C235" s="30" t="n"/>
      <c r="D235" s="30" t="n"/>
      <c r="E235" s="30" t="n"/>
      <c r="F235" s="30" t="n"/>
      <c r="G235" s="30">
        <f>IFERROR(VLOOKUP($A246&amp;"_"&amp;$B246,Results_Deltas!$A$2:$P$15000,5,FALSE),"")</f>
        <v/>
      </c>
      <c r="H235" s="30">
        <f>IFERROR(VLOOKUP($A246,Results_30d_Deltas!$A$2:$H$5000,7,FALSE)-E245,"")</f>
        <v/>
      </c>
      <c r="I235" s="30">
        <f>IFERROR(VLOOKUP($A246,Results_30d_Deltas!$A$2:$H$5000,6,FALSE),"")</f>
        <v/>
      </c>
      <c r="J235" s="30" t="n"/>
      <c r="K235" s="30" t="n"/>
      <c r="L235" s="30" t="inlineStr">
        <is>
          <t>NO</t>
        </is>
      </c>
      <c r="M235" s="33" t="n">
        <v>-0.2459787551952523</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ez_manage.py:3867 top()</t>
        </is>
      </c>
      <c r="IL235" s="30" t="inlineStr">
        <is>
          <t>v12_quick_engine.py:2897 x3</t>
        </is>
      </c>
      <c r="IM235" s="30" t="n"/>
    </row>
    <row r="236" ht="10.5" customHeight="1" s="67">
      <c r="A236" s="30" t="inlineStr">
        <is>
          <t>VEC_REENTRY_DC4_EXITPRICE_ENABLED</t>
        </is>
      </c>
      <c r="B236" s="72" t="inlineStr">
        <is>
          <t>False</t>
        </is>
      </c>
      <c r="C236" s="30" t="n"/>
      <c r="D236" s="30" t="n"/>
      <c r="E236" s="30" t="n"/>
      <c r="F236" s="30" t="n"/>
      <c r="G236" s="30">
        <f>IFERROR(VLOOKUP($A247&amp;"_"&amp;$B247,Results_Deltas!$A$2:$P$15000,5,FALSE),"")</f>
        <v/>
      </c>
      <c r="H236" s="30">
        <f>IFERROR(VLOOKUP($A247,Results_30d_Deltas!$A$2:$H$5000,7,FALSE)-E246,"")</f>
        <v/>
      </c>
      <c r="I236" s="30">
        <f>IFERROR(VLOOKUP($A247,Results_30d_Deltas!$A$2:$H$5000,6,FALSE),"")</f>
        <v/>
      </c>
      <c r="J236" s="30" t="n"/>
      <c r="K236" s="30" t="n"/>
      <c r="L236" s="30" t="inlineStr">
        <is>
          <t>NO</t>
        </is>
      </c>
      <c r="M236" s="33" t="n">
        <v>-0.2459787551952523</v>
      </c>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4" t="n"/>
      <c r="ES236" s="34" t="n"/>
      <c r="ET236" s="34" t="n"/>
      <c r="EU236" s="34" t="n"/>
      <c r="EV236" s="34"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ez_manage.py:6075 top()</t>
        </is>
      </c>
      <c r="IL236" s="30" t="inlineStr">
        <is>
          <t>v12_quick_engine.py:4287 x4</t>
        </is>
      </c>
      <c r="IM236" s="30" t="n"/>
    </row>
    <row r="237" ht="10.5" customHeight="1" s="67">
      <c r="A237" s="31" t="inlineStr">
        <is>
          <t>DELTA_EXIT_MANDATORY_REENTRY_ENABLED</t>
        </is>
      </c>
      <c r="B237" s="72" t="inlineStr">
        <is>
          <t>False</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YES</t>
        </is>
      </c>
      <c r="M237" s="33" t="n">
        <v>-0.1793196072779749</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4" t="n"/>
      <c r="CA237" s="34" t="n"/>
      <c r="CB237" s="34" t="n"/>
      <c r="CC237" s="34" t="n"/>
      <c r="CD237" s="34"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ez_manage.py:5975 top()</t>
        </is>
      </c>
      <c r="IL237" s="30" t="inlineStr">
        <is>
          <t>v12_quick_engine.py:4235 x4</t>
        </is>
      </c>
      <c r="IM237" s="30" t="n"/>
    </row>
    <row r="238" ht="10.5" customHeight="1" s="67">
      <c r="A238" s="31" t="inlineStr">
        <is>
          <t>DIRECTION_FAVORABLE_REENTRY_ENABLED</t>
        </is>
      </c>
      <c r="B238" s="72" t="inlineStr">
        <is>
          <t>False</t>
        </is>
      </c>
      <c r="C238" s="30" t="n"/>
      <c r="D238" s="30" t="n"/>
      <c r="E238" s="30" t="n"/>
      <c r="F238" s="30" t="n"/>
      <c r="G238" s="30">
        <f>IFERROR(VLOOKUP($A249&amp;"_"&amp;$B249,Results_Deltas!$A$2:$P$15000,5,FALSE),"")</f>
        <v/>
      </c>
      <c r="H238" s="30">
        <f>IFERROR(VLOOKUP($A249,Results_30d_Deltas!$A$2:$H$5000,7,FALSE)-E248,"")</f>
        <v/>
      </c>
      <c r="I238" s="30">
        <f>IFERROR(VLOOKUP($A249,Results_30d_Deltas!$A$2:$H$5000,6,FALSE),"")</f>
        <v/>
      </c>
      <c r="J238" s="30" t="n"/>
      <c r="K238" s="30" t="n"/>
      <c r="L238" s="30" t="inlineStr">
        <is>
          <t>YES</t>
        </is>
      </c>
      <c r="M238" s="33" t="n">
        <v>-0.1793196072779749</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ez_manage.py:5976 top()</t>
        </is>
      </c>
      <c r="IL238" s="30" t="inlineStr">
        <is>
          <t>v12_quick_engine.py:979 x6</t>
        </is>
      </c>
      <c r="IM238" s="30" t="n"/>
    </row>
    <row r="239" ht="10.5" customHeight="1" s="67">
      <c r="A239" s="31" t="inlineStr">
        <is>
          <t>FOLLOW_THROUGH_REENTRY_ENABLED</t>
        </is>
      </c>
      <c r="B239" s="72" t="inlineStr">
        <is>
          <t>False</t>
        </is>
      </c>
      <c r="C239" s="30" t="n"/>
      <c r="D239" s="30" t="n"/>
      <c r="E239" s="30" t="n"/>
      <c r="F239" s="30" t="n"/>
      <c r="G239" s="30">
        <f>IFERROR(VLOOKUP($A250&amp;"_"&amp;$B250,Results_Deltas!$A$2:$P$15000,5,FALSE),"")</f>
        <v/>
      </c>
      <c r="H239" s="30">
        <f>IFERROR(VLOOKUP($A250,Results_30d_Deltas!$A$2:$H$5000,7,FALSE)-E249,"")</f>
        <v/>
      </c>
      <c r="I239" s="30">
        <f>IFERROR(VLOOKUP($A250,Results_30d_Deltas!$A$2:$H$5000,6,FALSE),"")</f>
        <v/>
      </c>
      <c r="J239" s="30" t="n"/>
      <c r="K239" s="30" t="n"/>
      <c r="L239" s="30" t="inlineStr">
        <is>
          <t>YES</t>
        </is>
      </c>
      <c r="M239" s="33" t="n">
        <v>-0.1793196072779749</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ez_manage.py:1189 top()</t>
        </is>
      </c>
      <c r="IL239" s="30" t="inlineStr">
        <is>
          <t>v12_quick_engine.py:1394 x5</t>
        </is>
      </c>
      <c r="IM239" s="30" t="n"/>
    </row>
    <row r="240" ht="10.5" customHeight="1" s="67">
      <c r="A240" s="31" t="inlineStr">
        <is>
          <t>GUARANTEED_REENTRY_DELTA_GATE_ENABLED</t>
        </is>
      </c>
      <c r="B240" s="72" t="inlineStr">
        <is>
          <t>False</t>
        </is>
      </c>
      <c r="C240" s="30" t="n"/>
      <c r="D240" s="30" t="n"/>
      <c r="E240" s="30" t="n"/>
      <c r="F240" s="30" t="n"/>
      <c r="G240" s="30">
        <f>IFERROR(VLOOKUP($A251&amp;"_"&amp;$B251,Results_Deltas!$A$2:$P$15000,5,FALSE),"")</f>
        <v/>
      </c>
      <c r="H240" s="30">
        <f>IFERROR(VLOOKUP($A251,Results_30d_Deltas!$A$2:$H$5000,7,FALSE)-E250,"")</f>
        <v/>
      </c>
      <c r="I240" s="30">
        <f>IFERROR(VLOOKUP($A251,Results_30d_Deltas!$A$2:$H$5000,6,FALSE),"")</f>
        <v/>
      </c>
      <c r="J240" s="30" t="n"/>
      <c r="K240" s="30" t="n"/>
      <c r="L240" s="30" t="inlineStr">
        <is>
          <t>YES</t>
        </is>
      </c>
      <c r="M240" s="33" t="n">
        <v>-0.1793196072779749</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4" t="n"/>
      <c r="CA240" s="34" t="n"/>
      <c r="CB240" s="34" t="n"/>
      <c r="CC240" s="34" t="n"/>
      <c r="CD240" s="34"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ez_manage.py:4773 top()</t>
        </is>
      </c>
      <c r="IL240" s="30" t="inlineStr">
        <is>
          <t>v12_quick_engine.py:1939 x4</t>
        </is>
      </c>
      <c r="IM240" s="30" t="n"/>
    </row>
    <row r="241" ht="10.5" customHeight="1" s="67">
      <c r="A241" s="37" t="inlineStr">
        <is>
          <t>BANDAID_OFF_LOSER_RECOVER_PCT</t>
        </is>
      </c>
      <c r="B241" s="73" t="inlineStr">
        <is>
          <t>2.0</t>
        </is>
      </c>
      <c r="C241" s="38" t="n"/>
      <c r="D241" s="38" t="inlineStr">
        <is>
          <t>AUGMENT, ENTRY,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-4.300378088042913</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0.5" customHeight="1" s="67">
      <c r="A242" s="37" t="inlineStr">
        <is>
          <t>BANDAID_OFF_LOSER_RECOVER_PCT</t>
        </is>
      </c>
      <c r="B242" s="73" t="inlineStr">
        <is>
          <t>0.5</t>
        </is>
      </c>
      <c r="C242" s="38" t="n"/>
      <c r="D242" s="38" t="inlineStr">
        <is>
          <t>AUGMENT, ENTRY, EXIT, GLOBAL_CHECK, REDUCE, STOCKS_EXIT</t>
        </is>
      </c>
      <c r="E242" s="38" t="n"/>
      <c r="F242" s="30" t="n"/>
      <c r="G242" s="38">
        <f>IFERROR(VLOOKUP($A253&amp;"_"&amp;$B253,Results_Deltas!$A$2:$P$15000,5,FALSE),"")</f>
        <v/>
      </c>
      <c r="H242" s="38" t="inlineStr">
        <is>
          <t>Blanket (page end)</t>
        </is>
      </c>
      <c r="I242" s="30" t="n"/>
      <c r="J242" s="30" t="n"/>
      <c r="K242" s="30" t="n"/>
      <c r="L242" s="30" t="inlineStr">
        <is>
          <t>NO</t>
        </is>
      </c>
      <c r="M242" s="30" t="n">
        <v>-3.906603284182359</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0.5" customHeight="1" s="67">
      <c r="A243" s="37" t="inlineStr">
        <is>
          <t>BANDAID_OFF_LOSER_RECOVER_PCT</t>
        </is>
      </c>
      <c r="B243" s="73" t="inlineStr">
        <is>
          <t>1.0</t>
        </is>
      </c>
      <c r="C243" s="38" t="n"/>
      <c r="D243" s="38" t="inlineStr">
        <is>
          <t>AUGMENT, ENTRY,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-3.799516710986261</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0.5" customHeight="1" s="67">
      <c r="A244" s="37" t="inlineStr">
        <is>
          <t>DUP_GUARD_FILTER_TF</t>
        </is>
      </c>
      <c r="B244" s="73" t="inlineStr">
        <is>
          <t>OFF</t>
        </is>
      </c>
      <c r="C244" s="38" t="n"/>
      <c r="D244" s="38" t="inlineStr">
        <is>
          <t>GLOBAL_CHECK</t>
        </is>
      </c>
      <c r="E244" s="38" t="n"/>
      <c r="F244" s="30" t="n"/>
      <c r="G244" s="38">
        <f>IFERROR(VLOOKUP($A261&amp;"_"&amp;$B261,Results_Deltas!$A$2:$P$15000,5,FALSE),"")</f>
        <v/>
      </c>
      <c r="H244" s="38" t="inlineStr">
        <is>
          <t>Blanket (page end)</t>
        </is>
      </c>
      <c r="I244" s="30" t="n"/>
      <c r="J244" s="30" t="n"/>
      <c r="K244" s="30" t="n"/>
      <c r="L244" s="30" t="inlineStr">
        <is>
          <t>NO</t>
        </is>
      </c>
      <c r="M244" s="30" t="n">
        <v>-3.670816842761957</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0.5" customHeight="1" s="67">
      <c r="A245" s="39" t="inlineStr">
        <is>
          <t>HA_WICK_QUALITY_TF</t>
        </is>
      </c>
      <c r="B245" s="73" t="inlineStr">
        <is>
          <t>1h</t>
        </is>
      </c>
      <c r="C245" s="38" t="n"/>
      <c r="D245" s="38" t="inlineStr">
        <is>
          <t>ENTRY, GLOBAL_CHECK, STOCKS_EXIT</t>
        </is>
      </c>
      <c r="E245" s="38" t="n"/>
      <c r="F245" s="30" t="n"/>
      <c r="G245" s="38">
        <f>IFERROR(VLOOKUP($A273&amp;"_"&amp;$B273,Results_Deltas!$A$2:$P$15000,5,FALSE),"")</f>
        <v/>
      </c>
      <c r="H245" s="38" t="inlineStr">
        <is>
          <t>Blanket (page end)</t>
        </is>
      </c>
      <c r="I245" s="30" t="n"/>
      <c r="J245" s="30" t="n"/>
      <c r="K245" s="30" t="n"/>
      <c r="L245" s="30" t="inlineStr">
        <is>
          <t>YES</t>
        </is>
      </c>
      <c r="M245" s="30" t="n">
        <v>-3.538594748892202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0.5" customHeight="1" s="67">
      <c r="A246" s="39" t="inlineStr">
        <is>
          <t>OI_CONFIRM_MIN_CHANGE_PCT</t>
        </is>
      </c>
      <c r="B246" s="73" t="inlineStr">
        <is>
          <t>0.5</t>
        </is>
      </c>
      <c r="C246" s="38" t="n"/>
      <c r="D246" s="38" t="inlineStr">
        <is>
          <t>ENTRY, GLOBAL_CHECK, STOCKS_EXIT</t>
        </is>
      </c>
      <c r="E246" s="38" t="n"/>
      <c r="F246" s="30" t="n"/>
      <c r="G246" s="38">
        <f>IFERROR(VLOOKUP($A274&amp;"_"&amp;$B274,Results_Deltas!$A$2:$P$15000,5,FALSE),"")</f>
        <v/>
      </c>
      <c r="H246" s="38" t="inlineStr">
        <is>
          <t>Blanket (page end)</t>
        </is>
      </c>
      <c r="I246" s="30" t="n"/>
      <c r="J246" s="30" t="n"/>
      <c r="K246" s="30" t="n"/>
      <c r="L246" s="30" t="inlineStr">
        <is>
          <t>YES</t>
        </is>
      </c>
      <c r="M246" s="30" t="n">
        <v>-3.442866491394676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0.5" customHeight="1" s="67">
      <c r="A247" s="39" t="inlineStr">
        <is>
          <t>MTS_BOTTOM_STRONG_THRESHOLD</t>
        </is>
      </c>
      <c r="B247" s="73" t="inlineStr">
        <is>
          <t>40</t>
        </is>
      </c>
      <c r="C247" s="38" t="n"/>
      <c r="D247" s="38" t="inlineStr">
        <is>
          <t>ENTRY, GLOBAL_CHECK, STOCKS_EXIT</t>
        </is>
      </c>
      <c r="E247" s="38" t="n"/>
      <c r="F247" s="30" t="n"/>
      <c r="G247" s="38">
        <f>IFERROR(VLOOKUP($A275&amp;"_"&amp;$B275,Results_Deltas!$A$2:$P$15000,5,FALSE),"")</f>
        <v/>
      </c>
      <c r="H247" s="38" t="inlineStr">
        <is>
          <t>Blanket (page end)</t>
        </is>
      </c>
      <c r="I247" s="30" t="n"/>
      <c r="J247" s="30" t="n"/>
      <c r="K247" s="30" t="n"/>
      <c r="L247" s="30" t="inlineStr">
        <is>
          <t>NO</t>
        </is>
      </c>
      <c r="M247" s="30" t="n">
        <v>-3.363136355118323</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0.5" customHeight="1" s="67">
      <c r="A248" s="39" t="inlineStr">
        <is>
          <t>MOVER_THRESHOLD</t>
        </is>
      </c>
      <c r="B248" s="73" t="inlineStr">
        <is>
          <t>5</t>
        </is>
      </c>
      <c r="C248" s="38" t="n"/>
      <c r="D248" s="38" t="inlineStr">
        <is>
          <t>ENTRY, GLOBAL_CHECK, STOCKS_EXIT</t>
        </is>
      </c>
      <c r="E248" s="38" t="n"/>
      <c r="F248" s="30" t="n"/>
      <c r="G248" s="38">
        <f>IFERROR(VLOOKUP($A276&amp;"_"&amp;$B276,Results_Deltas!$A$2:$P$15000,5,FALSE),"")</f>
        <v/>
      </c>
      <c r="H248" s="38" t="inlineStr">
        <is>
          <t>Blanket (page end)</t>
        </is>
      </c>
      <c r="I248" s="30" t="n"/>
      <c r="J248" s="30" t="n"/>
      <c r="K248" s="30" t="n"/>
      <c r="L248" s="30" t="inlineStr">
        <is>
          <t>NO</t>
        </is>
      </c>
      <c r="M248" s="30" t="n">
        <v>-3.353079587561169</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0.5" customHeight="1" s="67">
      <c r="A249" s="37" t="inlineStr">
        <is>
          <t>MOVER_THRESHOLD</t>
        </is>
      </c>
      <c r="B249" s="73" t="inlineStr">
        <is>
          <t>2.5</t>
        </is>
      </c>
      <c r="C249" s="38" t="n"/>
      <c r="D249" s="38" t="inlineStr">
        <is>
          <t>ENTRY, GLOBAL_CHECK, STOCKS_EXIT</t>
        </is>
      </c>
      <c r="E249" s="38" t="n"/>
      <c r="F249" s="30" t="n"/>
      <c r="G249" s="38">
        <f>IFERROR(VLOOKUP($A277&amp;"_"&amp;$B277,Results_Deltas!$A$2:$P$15000,5,FALSE),"")</f>
        <v/>
      </c>
      <c r="H249" s="38" t="inlineStr">
        <is>
          <t>Blanket (page end)</t>
        </is>
      </c>
      <c r="I249" s="30" t="n"/>
      <c r="J249" s="30" t="n"/>
      <c r="K249" s="30" t="n"/>
      <c r="L249" s="30" t="inlineStr">
        <is>
          <t>NO</t>
        </is>
      </c>
      <c r="M249" s="30" t="n">
        <v>-3.342226118950404</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0.5" customHeight="1" s="67">
      <c r="A250" s="37" t="inlineStr">
        <is>
          <t>HA_WICK_QUALITY_TF</t>
        </is>
      </c>
      <c r="B250" s="73" t="inlineStr">
        <is>
          <t>OFF</t>
        </is>
      </c>
      <c r="C250" s="38" t="n"/>
      <c r="D250" s="38" t="inlineStr">
        <is>
          <t>ENTRY, GLOBAL_CHECK, STOCKS_EXIT</t>
        </is>
      </c>
      <c r="E250" s="38" t="n"/>
      <c r="F250" s="30" t="n"/>
      <c r="G250" s="38">
        <f>IFERROR(VLOOKUP($A278&amp;"_"&amp;$B278,Results_Deltas!$A$2:$P$15000,5,FALSE),"")</f>
        <v/>
      </c>
      <c r="H250" s="38" t="inlineStr">
        <is>
          <t>Blanket (page end)</t>
        </is>
      </c>
      <c r="I250" s="30" t="n"/>
      <c r="J250" s="30" t="n"/>
      <c r="K250" s="30" t="n"/>
      <c r="L250" s="30" t="inlineStr">
        <is>
          <t>NO</t>
        </is>
      </c>
      <c r="M250" s="30" t="n">
        <v>-3.311818012364158</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0.5" customHeight="1" s="67">
      <c r="A251" s="37" t="inlineStr">
        <is>
          <t>HTF_DIRECTION_GATE_ENABLED</t>
        </is>
      </c>
      <c r="B251" s="73" t="inlineStr">
        <is>
          <t>True</t>
        </is>
      </c>
      <c r="C251" s="38" t="n"/>
      <c r="D251" s="38" t="inlineStr">
        <is>
          <t>ENTRY, GLOBAL_CHECK, STOCKS_EXIT</t>
        </is>
      </c>
      <c r="E251" s="38" t="n"/>
      <c r="F251" s="30" t="n"/>
      <c r="G251" s="38">
        <f>IFERROR(VLOOKUP($A279&amp;"_"&amp;$B279,Results_Deltas!$A$2:$P$15000,5,FALSE),"")</f>
        <v/>
      </c>
      <c r="H251" s="38" t="inlineStr">
        <is>
          <t>Blanket (page end)</t>
        </is>
      </c>
      <c r="I251" s="30" t="n"/>
      <c r="J251" s="30" t="n"/>
      <c r="K251" s="30" t="n"/>
      <c r="L251" s="30" t="inlineStr">
        <is>
          <t>NO</t>
        </is>
      </c>
      <c r="M251" s="30" t="n">
        <v>-3.282091650518767</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DUP_GUARD_FILTER_TF</t>
        </is>
      </c>
      <c r="B252" s="73" t="inlineStr">
        <is>
          <t>4h</t>
        </is>
      </c>
      <c r="C252" s="38" t="n"/>
      <c r="D252" s="38" t="inlineStr">
        <is>
          <t>GLOBAL_CHECK</t>
        </is>
      </c>
      <c r="E252" s="38" t="n"/>
      <c r="F252" s="30" t="n"/>
      <c r="G252" s="38">
        <f>IFERROR(VLOOKUP($A269&amp;"_"&amp;$B269,Results_Deltas!$A$2:$P$15000,5,FALSE),"")</f>
        <v/>
      </c>
      <c r="H252" s="38" t="inlineStr">
        <is>
          <t>Blanket (page end)</t>
        </is>
      </c>
      <c r="I252" s="30" t="n"/>
      <c r="J252" s="30" t="n"/>
      <c r="K252" s="30" t="n"/>
      <c r="L252" s="30" t="inlineStr">
        <is>
          <t>NO</t>
        </is>
      </c>
      <c r="M252" s="30" t="n">
        <v>-3.238777488022702</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MTS_BOTTOM_BONUS_THRESHOLD</t>
        </is>
      </c>
      <c r="B253" s="73" t="inlineStr">
        <is>
          <t>12.5</t>
        </is>
      </c>
      <c r="C253" s="38" t="n"/>
      <c r="D253" s="38" t="inlineStr">
        <is>
          <t>ENTRY, GLOBAL_CHECK, STOCKS_EXIT</t>
        </is>
      </c>
      <c r="E253" s="38" t="n"/>
      <c r="F253" s="30" t="n"/>
      <c r="G253" s="38">
        <f>IFERROR(VLOOKUP($A281&amp;"_"&amp;$B281,Results_Deltas!$A$2:$P$15000,5,FALSE),"")</f>
        <v/>
      </c>
      <c r="H253" s="38" t="inlineStr">
        <is>
          <t>Blanket (page end)</t>
        </is>
      </c>
      <c r="I253" s="30" t="n"/>
      <c r="J253" s="30" t="n"/>
      <c r="K253" s="30" t="n"/>
      <c r="L253" s="30" t="inlineStr">
        <is>
          <t>NO</t>
        </is>
      </c>
      <c r="M253" s="30" t="n">
        <v>-3.235472283696861</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COOLDOWN_LOCKS_FILTER_TF</t>
        </is>
      </c>
      <c r="B254" s="73" t="inlineStr">
        <is>
          <t>OFF</t>
        </is>
      </c>
      <c r="C254" s="38" t="n"/>
      <c r="D254" s="38" t="inlineStr">
        <is>
          <t>GLOBAL_CHECK</t>
        </is>
      </c>
      <c r="E254" s="38" t="n"/>
      <c r="F254" s="30" t="n"/>
      <c r="G254" s="38">
        <f>IFERROR(VLOOKUP($A271&amp;"_"&amp;$B271,Results_Deltas!$A$2:$P$15000,5,FALSE),"")</f>
        <v/>
      </c>
      <c r="H254" s="38" t="inlineStr">
        <is>
          <t>Blanket (page end)</t>
        </is>
      </c>
      <c r="I254" s="30" t="n"/>
      <c r="J254" s="30" t="n"/>
      <c r="K254" s="30" t="n"/>
      <c r="L254" s="30" t="inlineStr">
        <is>
          <t>NO</t>
        </is>
      </c>
      <c r="M254" s="30" t="n">
        <v>-3.234608509101158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DUP_GUARD_FILTER_TF</t>
        </is>
      </c>
      <c r="B255" s="73" t="inlineStr">
        <is>
          <t>1h</t>
        </is>
      </c>
      <c r="C255" s="38" t="n"/>
      <c r="D255" s="38" t="inlineStr">
        <is>
          <t>GLOBAL_CHECK</t>
        </is>
      </c>
      <c r="E255" s="38" t="n"/>
      <c r="F255" s="30" t="n"/>
      <c r="G255" s="38">
        <f>IFERROR(VLOOKUP($A272&amp;"_"&amp;$B272,Results_Deltas!$A$2:$P$15000,5,FALSE),"")</f>
        <v/>
      </c>
      <c r="H255" s="38" t="inlineStr">
        <is>
          <t>Blanket (page end)</t>
        </is>
      </c>
      <c r="I255" s="30" t="n"/>
      <c r="J255" s="30" t="n"/>
      <c r="K255" s="30" t="n"/>
      <c r="L255" s="30" t="inlineStr">
        <is>
          <t>NO</t>
        </is>
      </c>
      <c r="M255" s="30" t="n">
        <v>-3.212571784517255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DUP_GUARD_FILTER_TF</t>
        </is>
      </c>
      <c r="B256" s="73" t="inlineStr">
        <is>
          <t>D</t>
        </is>
      </c>
      <c r="C256" s="38" t="n"/>
      <c r="D256" s="38" t="inlineStr">
        <is>
          <t>GLOBAL_CHECK</t>
        </is>
      </c>
      <c r="E256" s="38" t="n"/>
      <c r="F256" s="30" t="n"/>
      <c r="G256" s="38">
        <f>IFERROR(VLOOKUP($A273&amp;"_"&amp;$B273,Results_Deltas!$A$2:$P$15000,5,FALSE),"")</f>
        <v/>
      </c>
      <c r="H256" s="38" t="inlineStr">
        <is>
          <t>Blanket (page end)</t>
        </is>
      </c>
      <c r="I256" s="30" t="n"/>
      <c r="J256" s="30" t="n"/>
      <c r="K256" s="30" t="n"/>
      <c r="L256" s="30" t="inlineStr">
        <is>
          <t>NO</t>
        </is>
      </c>
      <c r="M256" s="30" t="n">
        <v>-3.206145054782326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LH_HL_FILTER_ENABLED</t>
        </is>
      </c>
      <c r="B257" s="73" t="inlineStr">
        <is>
          <t>True</t>
        </is>
      </c>
      <c r="C257" s="38" t="n"/>
      <c r="D257" s="38" t="inlineStr">
        <is>
          <t>ENTRY, GLOBAL_CHECK, STOCKS_EXIT</t>
        </is>
      </c>
      <c r="E257" s="38" t="n"/>
      <c r="F257" s="30" t="n"/>
      <c r="G257" s="38">
        <f>IFERROR(VLOOKUP($A285&amp;"_"&amp;$B285,Results_Deltas!$A$2:$P$15000,5,FALSE),"")</f>
        <v/>
      </c>
      <c r="H257" s="38" t="inlineStr">
        <is>
          <t>Blanket (page end)</t>
        </is>
      </c>
      <c r="I257" s="30" t="n"/>
      <c r="J257" s="30" t="n"/>
      <c r="K257" s="30" t="n"/>
      <c r="L257" s="30" t="inlineStr">
        <is>
          <t>NO</t>
        </is>
      </c>
      <c r="M257" s="30" t="n">
        <v>-3.184050923288997</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COOLDOWN_LOCKS_FILTER_TF</t>
        </is>
      </c>
      <c r="B258" s="73" t="inlineStr">
        <is>
          <t>D</t>
        </is>
      </c>
      <c r="C258" s="38" t="n"/>
      <c r="D258" s="38" t="inlineStr">
        <is>
          <t>GLOBAL_CHECK</t>
        </is>
      </c>
      <c r="E258" s="38" t="n"/>
      <c r="F258" s="30" t="n"/>
      <c r="G258" s="38">
        <f>IFERROR(VLOOKUP($A275&amp;"_"&amp;$B275,Results_Deltas!$A$2:$P$15000,5,FALSE),"")</f>
        <v/>
      </c>
      <c r="H258" s="38" t="inlineStr">
        <is>
          <t>Blanket (page end)</t>
        </is>
      </c>
      <c r="I258" s="30" t="n"/>
      <c r="J258" s="30" t="n"/>
      <c r="K258" s="30" t="n"/>
      <c r="L258" s="30" t="inlineStr">
        <is>
          <t>NO</t>
        </is>
      </c>
      <c r="M258" s="30" t="n">
        <v>-3.173939877503071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EMA_BLANKET_FILTER_ENABLED</t>
        </is>
      </c>
      <c r="B259" s="73" t="inlineStr">
        <is>
          <t>False</t>
        </is>
      </c>
      <c r="C259" s="38" t="n"/>
      <c r="D259" s="38" t="inlineStr">
        <is>
          <t>GLOBAL_CHECK</t>
        </is>
      </c>
      <c r="E259" s="38" t="n"/>
      <c r="F259" s="30" t="n"/>
      <c r="G259" s="38">
        <f>IFERROR(VLOOKUP($A276&amp;"_"&amp;$B276,Results_Deltas!$A$2:$P$15000,5,FALSE),"")</f>
        <v/>
      </c>
      <c r="H259" s="38" t="inlineStr">
        <is>
          <t>Blanket (page end)</t>
        </is>
      </c>
      <c r="I259" s="30" t="n"/>
      <c r="J259" s="30" t="n"/>
      <c r="K259" s="30" t="n"/>
      <c r="L259" s="30" t="inlineStr">
        <is>
          <t>NO</t>
        </is>
      </c>
      <c r="M259" s="30" t="n">
        <v>-3.170470889541832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HLR_TOP_MIN_TFS</t>
        </is>
      </c>
      <c r="B260" s="73" t="inlineStr">
        <is>
          <t>1</t>
        </is>
      </c>
      <c r="C260" s="38" t="n"/>
      <c r="D260" s="38" t="inlineStr">
        <is>
          <t>GLOBAL_CHECK, REENTRY, STOCKS_EXIT</t>
        </is>
      </c>
      <c r="E260" s="38" t="n"/>
      <c r="F260" s="30" t="n"/>
      <c r="G260" s="38">
        <f>IFERROR(VLOOKUP($A288&amp;"_"&amp;$B288,Results_Deltas!$A$2:$P$15000,5,FALSE),"")</f>
        <v/>
      </c>
      <c r="H260" s="38" t="inlineStr">
        <is>
          <t>Blanket (page end)</t>
        </is>
      </c>
      <c r="I260" s="30" t="n"/>
      <c r="J260" s="30" t="n"/>
      <c r="K260" s="30" t="n"/>
      <c r="L260" s="30" t="inlineStr">
        <is>
          <t>NO</t>
        </is>
      </c>
      <c r="M260" s="30" t="n">
        <v>-3.156483510038878</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FG_FEAR_THRESHOLD</t>
        </is>
      </c>
      <c r="B261" s="73" t="inlineStr">
        <is>
          <t>12.5</t>
        </is>
      </c>
      <c r="C261" s="38" t="n"/>
      <c r="D261" s="38" t="inlineStr">
        <is>
          <t>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-3.143452721897306</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FG_GREED_THRESHOLD</t>
        </is>
      </c>
      <c r="B262" s="73" t="inlineStr">
        <is>
          <t>37.5</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NO</t>
        </is>
      </c>
      <c r="M262" s="30" t="n">
        <v>-3.141502938769978</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OI_CONFIRM_MIN_CHANGE_PCT</t>
        </is>
      </c>
      <c r="B263" s="73" t="inlineStr">
        <is>
          <t>1.0</t>
        </is>
      </c>
      <c r="C263" s="38" t="n"/>
      <c r="D263" s="38" t="inlineStr">
        <is>
          <t>ENTRY, GLOBAL_CHECK, STOCKS_EXIT</t>
        </is>
      </c>
      <c r="E263" s="38" t="n"/>
      <c r="F263" s="30" t="n"/>
      <c r="G263" s="38">
        <f>IFERROR(VLOOKUP($A291&amp;"_"&amp;$B291,Results_Deltas!$A$2:$P$15000,5,FALSE),"")</f>
        <v/>
      </c>
      <c r="H263" s="38" t="inlineStr">
        <is>
          <t>Blanket (page end)</t>
        </is>
      </c>
      <c r="I263" s="30" t="n"/>
      <c r="J263" s="30" t="n"/>
      <c r="K263" s="30" t="n"/>
      <c r="L263" s="30" t="inlineStr">
        <is>
          <t>NO</t>
        </is>
      </c>
      <c r="M263" s="30" t="n">
        <v>-3.140102405091878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9" t="inlineStr">
        <is>
          <t>HLR_TOP_MIN_TFS</t>
        </is>
      </c>
      <c r="B264" s="73" t="inlineStr">
        <is>
          <t>2</t>
        </is>
      </c>
      <c r="C264" s="38" t="n"/>
      <c r="D264" s="38" t="inlineStr">
        <is>
          <t>GLOBAL_CHECK, REENTRY, STOCKS_EXIT</t>
        </is>
      </c>
      <c r="E264" s="38" t="n"/>
      <c r="F264" s="30" t="n"/>
      <c r="G264" s="38">
        <f>IFERROR(VLOOKUP($A292&amp;"_"&amp;$B292,Results_Deltas!$A$2:$P$15000,5,FALSE),"")</f>
        <v/>
      </c>
      <c r="H264" s="38" t="inlineStr">
        <is>
          <t>Blanket (page end)</t>
        </is>
      </c>
      <c r="I264" s="30" t="n"/>
      <c r="J264" s="30" t="n"/>
      <c r="K264" s="30" t="n"/>
      <c r="L264" s="30" t="inlineStr">
        <is>
          <t>NO</t>
        </is>
      </c>
      <c r="M264" s="30" t="n">
        <v>-3.133081799146211</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HA_WICK_QUALITY_ENABLED</t>
        </is>
      </c>
      <c r="B265" s="73" t="inlineStr">
        <is>
          <t>True</t>
        </is>
      </c>
      <c r="C265" s="38" t="n"/>
      <c r="D265" s="38" t="inlineStr">
        <is>
          <t>ENTRY, GLOBAL_CHECK, STOCKS_EXIT</t>
        </is>
      </c>
      <c r="E265" s="38" t="n"/>
      <c r="F265" s="30" t="n"/>
      <c r="G265" s="38">
        <f>IFERROR(VLOOKUP($A293&amp;"_"&amp;$B293,Results_Deltas!$A$2:$P$15000,5,FALSE),"")</f>
        <v/>
      </c>
      <c r="H265" s="38" t="inlineStr">
        <is>
          <t>Blanket (page end)</t>
        </is>
      </c>
      <c r="I265" s="30" t="n"/>
      <c r="J265" s="30" t="n"/>
      <c r="K265" s="30" t="n"/>
      <c r="L265" s="30" t="inlineStr">
        <is>
          <t>NO</t>
        </is>
      </c>
      <c r="M265" s="30" t="n">
        <v>-3.111497968832889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EMA_BLANKET_FILTER_MIN_TFS</t>
        </is>
      </c>
      <c r="B266" s="73" t="inlineStr">
        <is>
          <t>2</t>
        </is>
      </c>
      <c r="C266" s="38" t="n"/>
      <c r="D266" s="38" t="inlineStr">
        <is>
          <t>GLOBAL_CHECK</t>
        </is>
      </c>
      <c r="E266" s="38" t="n"/>
      <c r="F266" s="30" t="n"/>
      <c r="G266" s="38">
        <f>IFERROR(VLOOKUP($A283&amp;"_"&amp;$B283,Results_Deltas!$A$2:$P$15000,5,FALSE),"")</f>
        <v/>
      </c>
      <c r="H266" s="38" t="inlineStr">
        <is>
          <t>Blanket (page end)</t>
        </is>
      </c>
      <c r="I266" s="30" t="n"/>
      <c r="J266" s="30" t="n"/>
      <c r="K266" s="30" t="n"/>
      <c r="L266" s="30" t="inlineStr">
        <is>
          <t>NO</t>
        </is>
      </c>
      <c r="M266" s="30" t="n">
        <v>-3.106118771826259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OI_CONFIRM_MIN_PRICE_PCT</t>
        </is>
      </c>
      <c r="B267" s="73" t="inlineStr">
        <is>
          <t>2.0</t>
        </is>
      </c>
      <c r="C267" s="38" t="n"/>
      <c r="D267" s="38" t="inlineStr">
        <is>
          <t>ENTRY, GLOBAL_CHECK, STOCKS_EXIT</t>
        </is>
      </c>
      <c r="E267" s="38" t="n"/>
      <c r="F267" s="30" t="n"/>
      <c r="G267" s="38">
        <f>IFERROR(VLOOKUP($A295&amp;"_"&amp;$B295,Results_Deltas!$A$2:$P$15000,5,FALSE),"")</f>
        <v/>
      </c>
      <c r="H267" s="38" t="inlineStr">
        <is>
          <t>Blanket (page end)</t>
        </is>
      </c>
      <c r="I267" s="30" t="n"/>
      <c r="J267" s="30" t="n"/>
      <c r="K267" s="30" t="n"/>
      <c r="L267" s="30" t="inlineStr">
        <is>
          <t>NO</t>
        </is>
      </c>
      <c r="M267" s="30" t="n">
        <v>-3.104431429601634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MOVER_THRESHOLD</t>
        </is>
      </c>
      <c r="B268" s="73" t="inlineStr">
        <is>
          <t>3.75</t>
        </is>
      </c>
      <c r="C268" s="38" t="n"/>
      <c r="D268" s="38" t="inlineStr">
        <is>
          <t>ENTRY, GLOBAL_CHECK, STOCKS_EXIT</t>
        </is>
      </c>
      <c r="E268" s="38" t="n"/>
      <c r="F268" s="30" t="n"/>
      <c r="G268" s="38">
        <f>IFERROR(VLOOKUP($A296&amp;"_"&amp;$B296,Results_Deltas!$A$2:$P$15000,5,FALSE),"")</f>
        <v/>
      </c>
      <c r="H268" s="38" t="inlineStr">
        <is>
          <t>Blanket (page end)</t>
        </is>
      </c>
      <c r="I268" s="30" t="n"/>
      <c r="J268" s="30" t="n"/>
      <c r="K268" s="30" t="n"/>
      <c r="L268" s="30" t="inlineStr">
        <is>
          <t>NO</t>
        </is>
      </c>
      <c r="M268" s="30" t="n">
        <v>-3.103939832732845</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COOLDOWN_LOCKS_FILTER_TF</t>
        </is>
      </c>
      <c r="B269" s="73" t="inlineStr">
        <is>
          <t>4h</t>
        </is>
      </c>
      <c r="C269" s="38" t="n"/>
      <c r="D269" s="38" t="inlineStr">
        <is>
          <t>GLOBAL_CHECK</t>
        </is>
      </c>
      <c r="E269" s="38" t="n"/>
      <c r="F269" s="30" t="n"/>
      <c r="G269" s="38">
        <f>IFERROR(VLOOKUP($A286&amp;"_"&amp;$B286,Results_Deltas!$A$2:$P$15000,5,FALSE),"")</f>
        <v/>
      </c>
      <c r="H269" s="38" t="inlineStr">
        <is>
          <t>Blanket (page end)</t>
        </is>
      </c>
      <c r="I269" s="30" t="n"/>
      <c r="J269" s="30" t="n"/>
      <c r="K269" s="30" t="n"/>
      <c r="L269" s="30" t="inlineStr">
        <is>
          <t>NO</t>
        </is>
      </c>
      <c r="M269" s="30" t="n">
        <v>-3.103116885770053</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MTS_BOTTOM_BONUS_THRESHOLD</t>
        </is>
      </c>
      <c r="B270" s="73" t="inlineStr">
        <is>
          <t>31.25</t>
        </is>
      </c>
      <c r="C270" s="38" t="n"/>
      <c r="D270" s="38" t="inlineStr">
        <is>
          <t>ENTRY, GLOBAL_CHECK, STOCKS_EXIT</t>
        </is>
      </c>
      <c r="E270" s="38" t="n"/>
      <c r="F270" s="30" t="n"/>
      <c r="G270" s="38">
        <f>IFERROR(VLOOKUP($A298&amp;"_"&amp;$B298,Results_Deltas!$A$2:$P$15000,5,FALSE),"")</f>
        <v/>
      </c>
      <c r="H270" s="38" t="inlineStr">
        <is>
          <t>Blanket (page end)</t>
        </is>
      </c>
      <c r="I270" s="30" t="n"/>
      <c r="J270" s="30" t="n"/>
      <c r="K270" s="30" t="n"/>
      <c r="L270" s="30" t="inlineStr">
        <is>
          <t>NO</t>
        </is>
      </c>
      <c r="M270" s="30" t="n">
        <v>-3.101737249059501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DC_MOMENT_STRONG_THRESHOLD</t>
        </is>
      </c>
      <c r="B271" s="73" t="inlineStr">
        <is>
          <t>20</t>
        </is>
      </c>
      <c r="C271" s="38" t="n"/>
      <c r="D271" s="38" t="inlineStr">
        <is>
          <t>ENTRY, GLOBAL_CHECK, STOCKS_EXIT</t>
        </is>
      </c>
      <c r="E271" s="38" t="n"/>
      <c r="F271" s="30" t="n"/>
      <c r="G271" s="38">
        <f>IFERROR(VLOOKUP($A288&amp;"_"&amp;$B288,Results_Deltas!$A$2:$P$15000,5,FALSE),"")</f>
        <v/>
      </c>
      <c r="H271" s="38" t="inlineStr">
        <is>
          <t>Blanket (page end)</t>
        </is>
      </c>
      <c r="I271" s="30" t="n"/>
      <c r="J271" s="30" t="n"/>
      <c r="K271" s="30" t="n"/>
      <c r="L271" s="30" t="inlineStr">
        <is>
          <t>NO</t>
        </is>
      </c>
      <c r="M271" s="30" t="n">
        <v>-3.090451249552095</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FG_GREED_THRESHOLD</t>
        </is>
      </c>
      <c r="B272" s="73" t="inlineStr">
        <is>
          <t>93.75</t>
        </is>
      </c>
      <c r="C272" s="38" t="n"/>
      <c r="D272" s="38" t="inlineStr">
        <is>
          <t>GLOBAL_CHECK, STOCKS_EXIT</t>
        </is>
      </c>
      <c r="E272" s="38" t="n"/>
      <c r="F272" s="30" t="n"/>
      <c r="G272" s="38">
        <f>IFERROR(VLOOKUP($A289&amp;"_"&amp;$B289,Results_Deltas!$A$2:$P$15000,5,FALSE),"")</f>
        <v/>
      </c>
      <c r="H272" s="38" t="inlineStr">
        <is>
          <t>Blanket (page end)</t>
        </is>
      </c>
      <c r="I272" s="30" t="n"/>
      <c r="J272" s="30" t="n"/>
      <c r="K272" s="30" t="n"/>
      <c r="L272" s="30" t="inlineStr">
        <is>
          <t>NO</t>
        </is>
      </c>
      <c r="M272" s="30" t="n">
        <v>-3.038733775789337</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MOVER_THRESHOLD</t>
        </is>
      </c>
      <c r="B273" s="73" t="inlineStr">
        <is>
          <t>6.25</t>
        </is>
      </c>
      <c r="C273" s="38" t="n"/>
      <c r="D273" s="38" t="inlineStr">
        <is>
          <t>ENTRY, GLOBAL_CHECK, STOCKS_EXIT</t>
        </is>
      </c>
      <c r="E273" s="38" t="n"/>
      <c r="F273" s="30" t="n"/>
      <c r="G273" s="38">
        <f>IFERROR(VLOOKUP($A301&amp;"_"&amp;$B301,Results_Deltas!$A$2:$P$15000,5,FALSE),"")</f>
        <v/>
      </c>
      <c r="H273" s="38" t="inlineStr">
        <is>
          <t>Blanket (page end)</t>
        </is>
      </c>
      <c r="I273" s="30" t="n"/>
      <c r="J273" s="30" t="n"/>
      <c r="K273" s="30" t="n"/>
      <c r="L273" s="30" t="inlineStr">
        <is>
          <t>YES</t>
        </is>
      </c>
      <c r="M273" s="30" t="n">
        <v>-3.036786040185758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MTS_BOTTOM_STRONG_THRESHOLD</t>
        </is>
      </c>
      <c r="B274" s="73" t="inlineStr">
        <is>
          <t>20</t>
        </is>
      </c>
      <c r="C274" s="38" t="n"/>
      <c r="D274" s="38" t="inlineStr">
        <is>
          <t>ENTRY, GLOBAL_CHECK, STOCKS_EXIT</t>
        </is>
      </c>
      <c r="E274" s="38" t="n"/>
      <c r="F274" s="30" t="n"/>
      <c r="G274" s="38">
        <f>IFERROR(VLOOKUP($A302&amp;"_"&amp;$B302,Results_Deltas!$A$2:$P$15000,5,FALSE),"")</f>
        <v/>
      </c>
      <c r="H274" s="38" t="inlineStr">
        <is>
          <t>Blanket (page end)</t>
        </is>
      </c>
      <c r="I274" s="30" t="n"/>
      <c r="J274" s="30" t="n"/>
      <c r="K274" s="30" t="n"/>
      <c r="L274" s="30" t="inlineStr">
        <is>
          <t>NO</t>
        </is>
      </c>
      <c r="M274" s="30" t="n">
        <v>-3.029642420302439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MARKET_QUALITY_SCORE_ENABLED</t>
        </is>
      </c>
      <c r="B275" s="73" t="inlineStr">
        <is>
          <t>True</t>
        </is>
      </c>
      <c r="C275" s="38" t="n"/>
      <c r="D275" s="38" t="inlineStr">
        <is>
          <t>ENTRY, GLOBAL_CHECK, STOCKS_EXIT</t>
        </is>
      </c>
      <c r="E275" s="38" t="n"/>
      <c r="F275" s="30" t="n"/>
      <c r="G275" s="38">
        <f>IFERROR(VLOOKUP($A303&amp;"_"&amp;$B303,Results_Deltas!$A$2:$P$15000,5,FALSE),"")</f>
        <v/>
      </c>
      <c r="H275" s="38" t="inlineStr">
        <is>
          <t>Blanket (page end)</t>
        </is>
      </c>
      <c r="I275" s="30" t="n"/>
      <c r="J275" s="30" t="n"/>
      <c r="K275" s="30" t="n"/>
      <c r="L275" s="30" t="inlineStr">
        <is>
          <t>YES</t>
        </is>
      </c>
      <c r="M275" s="30" t="n">
        <v>-3.011014166970372</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9" t="inlineStr">
        <is>
          <t>MTS_BOTTOM_BONUS_THRESHOLD</t>
        </is>
      </c>
      <c r="B276" s="73" t="inlineStr">
        <is>
          <t>25</t>
        </is>
      </c>
      <c r="C276" s="38" t="n"/>
      <c r="D276" s="38" t="inlineStr">
        <is>
          <t>ENTRY, GLOBAL_CHECK, STOCKS_EXIT</t>
        </is>
      </c>
      <c r="E276" s="38" t="n"/>
      <c r="F276" s="30" t="n"/>
      <c r="G276" s="38">
        <f>IFERROR(VLOOKUP($A304&amp;"_"&amp;$B304,Results_Deltas!$A$2:$P$15000,5,FALSE),"")</f>
        <v/>
      </c>
      <c r="H276" s="38" t="inlineStr">
        <is>
          <t>Blanket (page end)</t>
        </is>
      </c>
      <c r="I276" s="30" t="n"/>
      <c r="J276" s="30" t="n"/>
      <c r="K276" s="30" t="n"/>
      <c r="L276" s="30" t="inlineStr">
        <is>
          <t>NO</t>
        </is>
      </c>
      <c r="M276" s="30" t="n">
        <v>-2.992891976593085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LH_HL_FILTER_MODE</t>
        </is>
      </c>
      <c r="B277" s="73" t="inlineStr">
        <is>
          <t>STRICT_2BAR</t>
        </is>
      </c>
      <c r="C277" s="38" t="n"/>
      <c r="D277" s="38" t="inlineStr">
        <is>
          <t>ENTRY, GLOBAL_CHECK, STOCKS_EXIT</t>
        </is>
      </c>
      <c r="E277" s="38" t="n"/>
      <c r="F277" s="30" t="n"/>
      <c r="G277" s="38">
        <f>IFERROR(VLOOKUP($A305&amp;"_"&amp;$B305,Results_Deltas!$A$2:$P$15000,5,FALSE),"")</f>
        <v/>
      </c>
      <c r="H277" s="38" t="inlineStr">
        <is>
          <t>Blanket (page end)</t>
        </is>
      </c>
      <c r="I277" s="30" t="n"/>
      <c r="J277" s="30" t="n"/>
      <c r="K277" s="30" t="n"/>
      <c r="L277" s="30" t="inlineStr">
        <is>
          <t>NO</t>
        </is>
      </c>
      <c r="M277" s="30" t="n">
        <v>-2.968469443397371</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LH_HL_FILTER_MODE</t>
        </is>
      </c>
      <c r="B278" s="73" t="inlineStr">
        <is>
          <t>STRICT_2BAR_ALT</t>
        </is>
      </c>
      <c r="C278" s="38" t="n"/>
      <c r="D278" s="38" t="inlineStr">
        <is>
          <t>ENTRY, GLOBAL_CHECK, STOCKS_EXIT</t>
        </is>
      </c>
      <c r="E278" s="38" t="n"/>
      <c r="F278" s="30" t="n"/>
      <c r="G278" s="38">
        <f>IFERROR(VLOOKUP($A306&amp;"_"&amp;$B306,Results_Deltas!$A$2:$P$15000,5,FALSE),"")</f>
        <v/>
      </c>
      <c r="H278" s="38" t="inlineStr">
        <is>
          <t>Blanket (page end)</t>
        </is>
      </c>
      <c r="I278" s="30" t="n"/>
      <c r="J278" s="30" t="n"/>
      <c r="K278" s="30" t="n"/>
      <c r="L278" s="30" t="inlineStr">
        <is>
          <t>YES</t>
        </is>
      </c>
      <c r="M278" s="30" t="n">
        <v>-2.968469443397371</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DC_MOMENT_STRONG_THRESHOLD</t>
        </is>
      </c>
      <c r="B279" s="73" t="inlineStr">
        <is>
          <t>50</t>
        </is>
      </c>
      <c r="C279" s="38" t="n"/>
      <c r="D279" s="38" t="inlineStr">
        <is>
          <t>ENTRY, GLOBAL_CHECK, STOCKS_EXIT</t>
        </is>
      </c>
      <c r="E279" s="38" t="n"/>
      <c r="F279" s="30" t="n"/>
      <c r="G279" s="38">
        <f>IFERROR(VLOOKUP($A296&amp;"_"&amp;$B296,Results_Deltas!$A$2:$P$15000,5,FALSE),"")</f>
        <v/>
      </c>
      <c r="H279" s="38" t="inlineStr">
        <is>
          <t>Blanket (page end)</t>
        </is>
      </c>
      <c r="I279" s="30" t="n"/>
      <c r="J279" s="30" t="n"/>
      <c r="K279" s="30" t="n"/>
      <c r="L279" s="30" t="inlineStr">
        <is>
          <t>NO</t>
        </is>
      </c>
      <c r="M279" s="30" t="n">
        <v>-2.966831024450774</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OI_CONFIRM_MIN_PRICE_PCT</t>
        </is>
      </c>
      <c r="B280" s="73" t="inlineStr">
        <is>
          <t>0.5</t>
        </is>
      </c>
      <c r="C280" s="38" t="n"/>
      <c r="D280" s="38" t="inlineStr">
        <is>
          <t>ENTRY, GLOBAL_CHECK, STOCKS_EXIT</t>
        </is>
      </c>
      <c r="E280" s="38" t="n"/>
      <c r="F280" s="30" t="n"/>
      <c r="G280" s="38">
        <f>IFERROR(VLOOKUP($A308&amp;"_"&amp;$B308,Results_Deltas!$A$2:$P$15000,5,FALSE),"")</f>
        <v/>
      </c>
      <c r="H280" s="38" t="inlineStr">
        <is>
          <t>Blanket (page end)</t>
        </is>
      </c>
      <c r="I280" s="30" t="n"/>
      <c r="J280" s="30" t="n"/>
      <c r="K280" s="30" t="n"/>
      <c r="L280" s="30" t="inlineStr">
        <is>
          <t>NO</t>
        </is>
      </c>
      <c r="M280" s="30" t="n">
        <v>-2.958799630300233</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MTS_BOTTOM_BONUS_THRESHOLD</t>
        </is>
      </c>
      <c r="B281" s="73" t="inlineStr">
        <is>
          <t>18.75</t>
        </is>
      </c>
      <c r="C281" s="38" t="n"/>
      <c r="D281" s="38" t="inlineStr">
        <is>
          <t>ENTRY, GLOBAL_CHECK, STOCKS_EXIT</t>
        </is>
      </c>
      <c r="E281" s="38" t="n"/>
      <c r="F281" s="30" t="n"/>
      <c r="G281" s="38">
        <f>IFERROR(VLOOKUP($A309&amp;"_"&amp;$B309,Results_Deltas!$A$2:$P$15000,5,FALSE),"")</f>
        <v/>
      </c>
      <c r="H281" s="38" t="inlineStr">
        <is>
          <t>Blanket (page end)</t>
        </is>
      </c>
      <c r="I281" s="30" t="n"/>
      <c r="J281" s="30" t="n"/>
      <c r="K281" s="30" t="n"/>
      <c r="L281" s="30" t="inlineStr">
        <is>
          <t>NO</t>
        </is>
      </c>
      <c r="M281" s="30" t="n">
        <v>-2.958636332210944</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DC_MOMENT_STRONG_THRESHOLD</t>
        </is>
      </c>
      <c r="B282" s="73" t="inlineStr">
        <is>
          <t>30</t>
        </is>
      </c>
      <c r="C282" s="38" t="n"/>
      <c r="D282" s="38" t="inlineStr">
        <is>
          <t>ENTRY, GLOBAL_CHECK, STOCKS_EXIT</t>
        </is>
      </c>
      <c r="E282" s="38" t="n"/>
      <c r="F282" s="30" t="n"/>
      <c r="G282" s="38">
        <f>IFERROR(VLOOKUP($A299&amp;"_"&amp;$B299,Results_Deltas!$A$2:$P$15000,5,FALSE),"")</f>
        <v/>
      </c>
      <c r="H282" s="38" t="inlineStr">
        <is>
          <t>Blanket (page end)</t>
        </is>
      </c>
      <c r="I282" s="30" t="n"/>
      <c r="J282" s="30" t="n"/>
      <c r="K282" s="30" t="n"/>
      <c r="L282" s="30" t="inlineStr">
        <is>
          <t>NO</t>
        </is>
      </c>
      <c r="M282" s="30" t="n">
        <v>-2.951022623445367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FG_GREED_THRESHOLD</t>
        </is>
      </c>
      <c r="B283" s="73" t="inlineStr">
        <is>
          <t>56.25</t>
        </is>
      </c>
      <c r="C283" s="38" t="n"/>
      <c r="D283" s="38" t="inlineStr">
        <is>
          <t>GLOBAL_CHECK, STOCKS_EXIT</t>
        </is>
      </c>
      <c r="E283" s="38" t="n"/>
      <c r="F283" s="30" t="n"/>
      <c r="G283" s="38">
        <f>IFERROR(VLOOKUP($A300&amp;"_"&amp;$B300,Results_Deltas!$A$2:$P$15000,5,FALSE),"")</f>
        <v/>
      </c>
      <c r="H283" s="38" t="inlineStr">
        <is>
          <t>Blanket (page end)</t>
        </is>
      </c>
      <c r="I283" s="30" t="n"/>
      <c r="J283" s="30" t="n"/>
      <c r="K283" s="30" t="n"/>
      <c r="L283" s="30" t="inlineStr">
        <is>
          <t>NO</t>
        </is>
      </c>
      <c r="M283" s="30" t="n">
        <v>-2.942755066615511</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9" t="inlineStr">
        <is>
          <t>DC_MOMENT_STRONG_THRESHOLD</t>
        </is>
      </c>
      <c r="B284" s="73" t="inlineStr">
        <is>
          <t>40</t>
        </is>
      </c>
      <c r="C284" s="38" t="n"/>
      <c r="D284" s="38" t="inlineStr">
        <is>
          <t>ENTRY, GLOBAL_CHECK, STOCKS_EXIT</t>
        </is>
      </c>
      <c r="E284" s="38" t="n"/>
      <c r="F284" s="30" t="n"/>
      <c r="G284" s="38">
        <f>IFERROR(VLOOKUP($A301&amp;"_"&amp;$B301,Results_Deltas!$A$2:$P$15000,5,FALSE),"")</f>
        <v/>
      </c>
      <c r="H284" s="38" t="inlineStr">
        <is>
          <t>Blanket (page end)</t>
        </is>
      </c>
      <c r="I284" s="30" t="n"/>
      <c r="J284" s="30" t="n"/>
      <c r="K284" s="30" t="n"/>
      <c r="L284" s="30" t="inlineStr">
        <is>
          <t>YES</t>
        </is>
      </c>
      <c r="M284" s="30" t="n">
        <v>-2.939564151268392</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HA_WICK_QUALITY_SCORE</t>
        </is>
      </c>
      <c r="B285" s="73" t="inlineStr">
        <is>
          <t>15</t>
        </is>
      </c>
      <c r="C285" s="38" t="n"/>
      <c r="D285" s="38" t="inlineStr">
        <is>
          <t>ENTRY, GLOBAL_CHECK, STOCKS_EXIT</t>
        </is>
      </c>
      <c r="E285" s="38" t="n"/>
      <c r="F285" s="30" t="n"/>
      <c r="G285" s="38">
        <f>IFERROR(VLOOKUP($A313&amp;"_"&amp;$B313,Results_Deltas!$A$2:$P$15000,5,FALSE),"")</f>
        <v/>
      </c>
      <c r="H285" s="38" t="inlineStr">
        <is>
          <t>Blanket (page end)</t>
        </is>
      </c>
      <c r="I285" s="30" t="n"/>
      <c r="J285" s="30" t="n"/>
      <c r="K285" s="30" t="n"/>
      <c r="L285" s="30" t="inlineStr">
        <is>
          <t>NO</t>
        </is>
      </c>
      <c r="M285" s="30" t="n">
        <v>-2.929371851205763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HA_WICK_QUALITY_SCORE</t>
        </is>
      </c>
      <c r="B286" s="73" t="inlineStr">
        <is>
          <t>15_ALT</t>
        </is>
      </c>
      <c r="C286" s="38" t="n"/>
      <c r="D286" s="38" t="inlineStr">
        <is>
          <t>ENTRY, GLOBAL_CHECK, STOCKS_EXIT</t>
        </is>
      </c>
      <c r="E286" s="38" t="n"/>
      <c r="F286" s="30" t="n"/>
      <c r="G286" s="38">
        <f>IFERROR(VLOOKUP($A314&amp;"_"&amp;$B314,Results_Deltas!$A$2:$P$15000,5,FALSE),"")</f>
        <v/>
      </c>
      <c r="H286" s="38" t="inlineStr">
        <is>
          <t>Blanket (page end)</t>
        </is>
      </c>
      <c r="I286" s="30" t="n"/>
      <c r="J286" s="30" t="n"/>
      <c r="K286" s="30" t="n"/>
      <c r="L286" s="30" t="inlineStr">
        <is>
          <t>YES</t>
        </is>
      </c>
      <c r="M286" s="30" t="n">
        <v>-2.929371851205763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9" t="inlineStr">
        <is>
          <t>OI_CONFIRM_ENABLED</t>
        </is>
      </c>
      <c r="B287" s="73" t="inlineStr">
        <is>
          <t>True</t>
        </is>
      </c>
      <c r="C287" s="38" t="n"/>
      <c r="D287" s="38" t="inlineStr">
        <is>
          <t>ENTRY, GLOBAL_CHECK, STOCKS_EXIT</t>
        </is>
      </c>
      <c r="E287" s="38" t="n"/>
      <c r="F287" s="30" t="n"/>
      <c r="G287" s="38">
        <f>IFERROR(VLOOKUP($A315&amp;"_"&amp;$B315,Results_Deltas!$A$2:$P$15000,5,FALSE),"")</f>
        <v/>
      </c>
      <c r="H287" s="38" t="inlineStr">
        <is>
          <t>Blanket (page end)</t>
        </is>
      </c>
      <c r="I287" s="30" t="n"/>
      <c r="J287" s="30" t="n"/>
      <c r="K287" s="30" t="n"/>
      <c r="L287" s="30" t="inlineStr">
        <is>
          <t>YES</t>
        </is>
      </c>
      <c r="M287" s="30" t="n">
        <v>-2.926630753250588</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MTS_BOTTOM_STRONG_THRESHOLD</t>
        </is>
      </c>
      <c r="B288" s="73" t="inlineStr">
        <is>
          <t>50</t>
        </is>
      </c>
      <c r="C288" s="38" t="n"/>
      <c r="D288" s="38" t="inlineStr">
        <is>
          <t>ENTRY, GLOBAL_CHECK, STOCKS_EXIT</t>
        </is>
      </c>
      <c r="E288" s="38" t="n"/>
      <c r="F288" s="30" t="n"/>
      <c r="G288" s="38">
        <f>IFERROR(VLOOKUP($A316&amp;"_"&amp;$B316,Results_Deltas!$A$2:$P$15000,5,FALSE),"")</f>
        <v/>
      </c>
      <c r="H288" s="38" t="inlineStr">
        <is>
          <t>Blanket (page end)</t>
        </is>
      </c>
      <c r="I288" s="30" t="n"/>
      <c r="J288" s="30" t="n"/>
      <c r="K288" s="30" t="n"/>
      <c r="L288" s="30" t="inlineStr">
        <is>
          <t>NO</t>
        </is>
      </c>
      <c r="M288" s="30" t="n">
        <v>-2.909834421754111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OI_CONFIRM_MIN_CHANGE_PCT</t>
        </is>
      </c>
      <c r="B289" s="73" t="inlineStr">
        <is>
          <t>2.0</t>
        </is>
      </c>
      <c r="C289" s="38" t="n"/>
      <c r="D289" s="38" t="inlineStr">
        <is>
          <t>ENTRY, GLOBAL_CHECK, STOCKS_EXIT</t>
        </is>
      </c>
      <c r="E289" s="38" t="n"/>
      <c r="F289" s="30" t="n"/>
      <c r="G289" s="38">
        <f>IFERROR(VLOOKUP($A317&amp;"_"&amp;$B317,Results_Deltas!$A$2:$P$15000,5,FALSE),"")</f>
        <v/>
      </c>
      <c r="H289" s="38" t="inlineStr">
        <is>
          <t>Blanket (page end)</t>
        </is>
      </c>
      <c r="I289" s="30" t="n"/>
      <c r="J289" s="30" t="n"/>
      <c r="K289" s="30" t="n"/>
      <c r="L289" s="30" t="inlineStr">
        <is>
          <t>NO</t>
        </is>
      </c>
      <c r="M289" s="30" t="n">
        <v>-2.907198133078669</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MTS_BOTTOM_STRONG_THRESHOLD</t>
        </is>
      </c>
      <c r="B290" s="73" t="inlineStr">
        <is>
          <t>30</t>
        </is>
      </c>
      <c r="C290" s="38" t="n"/>
      <c r="D290" s="38" t="inlineStr">
        <is>
          <t>ENTRY, GLOBAL_CHECK, STOCKS_EXIT</t>
        </is>
      </c>
      <c r="E290" s="38" t="n"/>
      <c r="F290" s="30" t="n"/>
      <c r="G290" s="38">
        <f>IFERROR(VLOOKUP($A318&amp;"_"&amp;$B318,Results_Deltas!$A$2:$P$15000,5,FALSE),"")</f>
        <v/>
      </c>
      <c r="H290" s="38" t="inlineStr">
        <is>
          <t>Blanket (page end)</t>
        </is>
      </c>
      <c r="I290" s="30" t="n"/>
      <c r="J290" s="30" t="n"/>
      <c r="K290" s="30" t="n"/>
      <c r="L290" s="30" t="inlineStr">
        <is>
          <t>NO</t>
        </is>
      </c>
      <c r="M290" s="30" t="n">
        <v>-2.904190107435817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FG_FEAR_THRESHOLD</t>
        </is>
      </c>
      <c r="B291" s="73" t="inlineStr">
        <is>
          <t>31.25</t>
        </is>
      </c>
      <c r="C291" s="38" t="n"/>
      <c r="D291" s="38" t="inlineStr">
        <is>
          <t>GLOBAL_CHECK, STOCKS_EXIT</t>
        </is>
      </c>
      <c r="E291" s="38" t="n"/>
      <c r="F291" s="30" t="n"/>
      <c r="G291" s="38">
        <f>IFERROR(VLOOKUP($A308&amp;"_"&amp;$B308,Results_Deltas!$A$2:$P$15000,5,FALSE),"")</f>
        <v/>
      </c>
      <c r="H291" s="38" t="inlineStr">
        <is>
          <t>Blanket (page end)</t>
        </is>
      </c>
      <c r="I291" s="30" t="n"/>
      <c r="J291" s="30" t="n"/>
      <c r="K291" s="30" t="n"/>
      <c r="L291" s="30" t="inlineStr">
        <is>
          <t>NO</t>
        </is>
      </c>
      <c r="M291" s="30" t="n">
        <v>-2.870321093289846</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OI_CONFIRM_MIN_PRICE_PCT</t>
        </is>
      </c>
      <c r="B292" s="73" t="inlineStr">
        <is>
          <t>1.0</t>
        </is>
      </c>
      <c r="C292" s="38" t="n"/>
      <c r="D292" s="38" t="inlineStr">
        <is>
          <t>ENTRY, GLOBAL_CHECK, STOCKS_EXIT</t>
        </is>
      </c>
      <c r="E292" s="38" t="n"/>
      <c r="F292" s="30" t="n"/>
      <c r="G292" s="38">
        <f>IFERROR(VLOOKUP($A320&amp;"_"&amp;$B320,Results_Deltas!$A$2:$P$15000,5,FALSE),"")</f>
        <v/>
      </c>
      <c r="H292" s="38" t="inlineStr">
        <is>
          <t>Blanket (page end)</t>
        </is>
      </c>
      <c r="I292" s="30" t="n"/>
      <c r="J292" s="30" t="n"/>
      <c r="K292" s="30" t="n"/>
      <c r="L292" s="30" t="inlineStr">
        <is>
          <t>NO</t>
        </is>
      </c>
      <c r="M292" s="30" t="n">
        <v>-2.869663955616098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9" t="inlineStr">
        <is>
          <t>FG_GREED_THRESHOLD</t>
        </is>
      </c>
      <c r="B293" s="73" t="inlineStr">
        <is>
          <t>75</t>
        </is>
      </c>
      <c r="C293" s="38" t="n"/>
      <c r="D293" s="38" t="inlineStr">
        <is>
          <t>GLOBAL_CHECK, STOCKS_EXIT</t>
        </is>
      </c>
      <c r="E293" s="38" t="n"/>
      <c r="F293" s="30" t="n"/>
      <c r="G293" s="38">
        <f>IFERROR(VLOOKUP($A310&amp;"_"&amp;$B310,Results_Deltas!$A$2:$P$15000,5,FALSE),"")</f>
        <v/>
      </c>
      <c r="H293" s="38" t="inlineStr">
        <is>
          <t>Blanket (page end)</t>
        </is>
      </c>
      <c r="I293" s="30" t="n"/>
      <c r="J293" s="30" t="n"/>
      <c r="K293" s="30" t="n"/>
      <c r="L293" s="30" t="inlineStr">
        <is>
          <t>NO</t>
        </is>
      </c>
      <c r="M293" s="30" t="n">
        <v>-2.853597031683567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EMA_9_21_FILTER_MIN_TFS</t>
        </is>
      </c>
      <c r="B294" s="73" t="inlineStr">
        <is>
          <t>0</t>
        </is>
      </c>
      <c r="C294" s="38" t="n"/>
      <c r="D294" s="38" t="inlineStr">
        <is>
          <t>GLOBAL_CHECK</t>
        </is>
      </c>
      <c r="E294" s="38" t="n"/>
      <c r="F294" s="30" t="n"/>
      <c r="G294" s="38">
        <f>IFERROR(VLOOKUP($A311&amp;"_"&amp;$B311,Results_Deltas!$A$2:$P$15000,5,FALSE),"")</f>
        <v/>
      </c>
      <c r="H294" s="38" t="inlineStr">
        <is>
          <t>Blanket (page end)</t>
        </is>
      </c>
      <c r="I294" s="30" t="n"/>
      <c r="J294" s="30" t="n"/>
      <c r="K294" s="30" t="n"/>
      <c r="L294" s="30" t="inlineStr">
        <is>
          <t>YES</t>
        </is>
      </c>
      <c r="M294" s="30" t="n">
        <v>-2.85227982002829</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LR_BAND_LADDER_STOCH_EXTREME</t>
        </is>
      </c>
      <c r="B295" s="73" t="inlineStr">
        <is>
          <t>30.0</t>
        </is>
      </c>
      <c r="C295" s="38" t="n"/>
      <c r="D295" s="38" t="inlineStr">
        <is>
          <t>GLOBAL_CHECK, STOCKS_EXIT</t>
        </is>
      </c>
      <c r="E295" s="38" t="n"/>
      <c r="F295" s="30" t="n"/>
      <c r="G295" s="38">
        <f>IFERROR(VLOOKUP($A323&amp;"_"&amp;$B323,Results_Deltas!$A$2:$P$15000,5,FALSE),"")</f>
        <v/>
      </c>
      <c r="H295" s="38" t="inlineStr">
        <is>
          <t>Blanket (page end)</t>
        </is>
      </c>
      <c r="I295" s="30" t="n"/>
      <c r="J295" s="30" t="n"/>
      <c r="K295" s="30" t="n"/>
      <c r="L295" s="30" t="inlineStr">
        <is>
          <t>YES</t>
        </is>
      </c>
      <c r="M295" s="30" t="n">
        <v>-2.819441346305342</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LR_BAND_LADDER_STOCH_EXTREME</t>
        </is>
      </c>
      <c r="B296" s="73" t="inlineStr">
        <is>
          <t>30.0_ALT</t>
        </is>
      </c>
      <c r="C296" s="38" t="n"/>
      <c r="D296" s="38" t="inlineStr">
        <is>
          <t>GLOBAL_CHECK, STOCKS_EXIT</t>
        </is>
      </c>
      <c r="E296" s="38" t="n"/>
      <c r="F296" s="30" t="n"/>
      <c r="G296" s="38">
        <f>IFERROR(VLOOKUP($A324&amp;"_"&amp;$B324,Results_Deltas!$A$2:$P$15000,5,FALSE),"")</f>
        <v/>
      </c>
      <c r="H296" s="38" t="inlineStr">
        <is>
          <t>Blanket (page end)</t>
        </is>
      </c>
      <c r="I296" s="30" t="n"/>
      <c r="J296" s="30" t="n"/>
      <c r="K296" s="30" t="n"/>
      <c r="L296" s="30" t="inlineStr">
        <is>
          <t>NO</t>
        </is>
      </c>
      <c r="M296" s="30" t="n">
        <v>-2.819441346305342</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COOLDOWN_LOCKS_FILTER_TF</t>
        </is>
      </c>
      <c r="B297" s="73" t="inlineStr">
        <is>
          <t>1h</t>
        </is>
      </c>
      <c r="C297" s="38" t="n"/>
      <c r="D297" s="38" t="inlineStr">
        <is>
          <t>GLOBAL_CHECK</t>
        </is>
      </c>
      <c r="E297" s="38" t="n"/>
      <c r="F297" s="30" t="n"/>
      <c r="G297" s="38">
        <f>IFERROR(VLOOKUP($A314&amp;"_"&amp;$B314,Results_Deltas!$A$2:$P$15000,5,FALSE),"")</f>
        <v/>
      </c>
      <c r="H297" s="38" t="inlineStr">
        <is>
          <t>Blanket (page end)</t>
        </is>
      </c>
      <c r="I297" s="30" t="n"/>
      <c r="J297" s="30" t="n"/>
      <c r="K297" s="30" t="n"/>
      <c r="L297" s="30" t="inlineStr">
        <is>
          <t>YES</t>
        </is>
      </c>
      <c r="M297" s="30" t="n">
        <v>-2.813450857218696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ADX_RANGING_THRESHOLD</t>
        </is>
      </c>
      <c r="B298" s="73" t="inlineStr">
        <is>
          <t>25</t>
        </is>
      </c>
      <c r="C298" s="38" t="n"/>
      <c r="D298" s="38" t="inlineStr">
        <is>
          <t>ENTRY, GLOBAL_CHECK, STOCKS_EXIT</t>
        </is>
      </c>
      <c r="E298" s="38" t="n"/>
      <c r="F298" s="30" t="n"/>
      <c r="G298" s="38">
        <f>IFERROR(VLOOKUP($A309&amp;"_"&amp;$B309,Results_Deltas!$A$2:$P$15000,5,FALSE),"")</f>
        <v/>
      </c>
      <c r="H298" s="38" t="inlineStr">
        <is>
          <t>Blanket (page end)</t>
        </is>
      </c>
      <c r="I298" s="30" t="n"/>
      <c r="J298" s="30" t="n"/>
      <c r="K298" s="30" t="n"/>
      <c r="L298" s="30" t="inlineStr">
        <is>
          <t>NO</t>
        </is>
      </c>
      <c r="M298" s="30" t="n">
        <v>-2.802424677430911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stocks_long — keep, needs S1 fills (backtest-expert: &lt;30 trades, seek plateaus, punish)</t>
        </is>
      </c>
    </row>
    <row r="299" ht="15.75" customHeight="1" s="67">
      <c r="A299" s="37" t="inlineStr">
        <is>
          <t>BAND_ARROW_ENABLED</t>
        </is>
      </c>
      <c r="B299" s="73" t="inlineStr">
        <is>
          <t>True</t>
        </is>
      </c>
      <c r="C299" s="38" t="n"/>
      <c r="D299" s="38" t="inlineStr">
        <is>
          <t>GLOBAL_CHECK, STOCKS_EXIT</t>
        </is>
      </c>
      <c r="E299" s="38" t="n"/>
      <c r="F299" s="30" t="n"/>
      <c r="G299" s="38">
        <f>IFERROR(VLOOKUP($A310&amp;"_"&amp;$B310,Results_Deltas!$A$2:$P$15000,5,FALSE),"")</f>
        <v/>
      </c>
      <c r="H299" s="38" t="inlineStr">
        <is>
          <t>Blanket (page end)</t>
        </is>
      </c>
      <c r="I299" s="30" t="n"/>
      <c r="J299" s="30" t="n"/>
      <c r="K299" s="30" t="n"/>
      <c r="L299" s="30" t="inlineStr">
        <is>
          <t>YES</t>
        </is>
      </c>
      <c r="M299" s="30" t="n">
        <v>-2.790025388634108</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ADX_RANGING_THRESHOLD</t>
        </is>
      </c>
      <c r="B300" s="73" t="inlineStr">
        <is>
          <t>15</t>
        </is>
      </c>
      <c r="C300" s="38" t="n"/>
      <c r="D300" s="38" t="inlineStr">
        <is>
          <t>ENTRY, GLOBAL_CHECK, STOCKS_EXIT</t>
        </is>
      </c>
      <c r="E300" s="38" t="n"/>
      <c r="F300" s="30" t="n"/>
      <c r="G300" s="38">
        <f>IFERROR(VLOOKUP($A311&amp;"_"&amp;$B311,Results_Deltas!$A$2:$P$15000,5,FALSE),"")</f>
        <v/>
      </c>
      <c r="H300" s="38" t="inlineStr">
        <is>
          <t>Blanket (page end)</t>
        </is>
      </c>
      <c r="I300" s="30" t="n"/>
      <c r="J300" s="30" t="n"/>
      <c r="K300" s="30" t="n"/>
      <c r="L300" s="30" t="inlineStr">
        <is>
          <t>NO</t>
        </is>
      </c>
      <c r="M300" s="30" t="n">
        <v>-2.774165168864371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stocks_long — keep, needs S1 fills (backtest-expert: &lt;30 trades, seek plateaus, punish)</t>
        </is>
      </c>
    </row>
    <row r="301" ht="15.75" customHeight="1" s="67">
      <c r="A301" s="37" t="inlineStr">
        <is>
          <t>MANDATORY_REENTRY_WT_FILTER_MIN_TFS</t>
        </is>
      </c>
      <c r="B301" s="73" t="inlineStr">
        <is>
          <t>3</t>
        </is>
      </c>
      <c r="C301" s="38" t="n"/>
      <c r="D301" s="38" t="inlineStr">
        <is>
          <t>GLOBAL_CHECK, STOCKS_EXIT</t>
        </is>
      </c>
      <c r="E301" s="38" t="n"/>
      <c r="F301" s="30" t="n"/>
      <c r="G301" s="38">
        <f>IFERROR(VLOOKUP($A329&amp;"_"&amp;$B329,Results_Deltas!$A$2:$P$15000,5,FALSE),"")</f>
        <v/>
      </c>
      <c r="H301" s="38" t="inlineStr">
        <is>
          <t>Blanket (page end)</t>
        </is>
      </c>
      <c r="I301" s="30" t="n"/>
      <c r="J301" s="30" t="n"/>
      <c r="K301" s="30" t="n"/>
      <c r="L301" s="30" t="inlineStr">
        <is>
          <t>NO</t>
        </is>
      </c>
      <c r="M301" s="30" t="n">
        <v>-2.77061294542465</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FG_FEAR_THRESHOLD</t>
        </is>
      </c>
      <c r="B302" s="73" t="inlineStr">
        <is>
          <t>25</t>
        </is>
      </c>
      <c r="C302" s="38" t="n"/>
      <c r="D302" s="38" t="inlineStr">
        <is>
          <t>GLOBAL_CHECK, STOCKS_EXIT</t>
        </is>
      </c>
      <c r="E302" s="38" t="n"/>
      <c r="F302" s="30" t="n"/>
      <c r="G302" s="38">
        <f>IFERROR(VLOOKUP($A319&amp;"_"&amp;$B319,Results_Deltas!$A$2:$P$15000,5,FALSE),"")</f>
        <v/>
      </c>
      <c r="H302" s="38" t="inlineStr">
        <is>
          <t>Blanket (page end)</t>
        </is>
      </c>
      <c r="I302" s="30" t="n"/>
      <c r="J302" s="30" t="n"/>
      <c r="K302" s="30" t="n"/>
      <c r="L302" s="30" t="inlineStr">
        <is>
          <t>YES</t>
        </is>
      </c>
      <c r="M302" s="30" t="n">
        <v>-2.768254778976152</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HLR_SMA_BAND_PCT</t>
        </is>
      </c>
      <c r="B303" s="73" t="inlineStr">
        <is>
          <t>0.5</t>
        </is>
      </c>
      <c r="C303" s="38" t="n"/>
      <c r="D303" s="38" t="inlineStr">
        <is>
          <t>ENTRY, GLOBAL_CHECK, STOCKS_EXIT</t>
        </is>
      </c>
      <c r="E303" s="38" t="n"/>
      <c r="F303" s="30" t="n"/>
      <c r="G303" s="38">
        <f>IFERROR(VLOOKUP($A331&amp;"_"&amp;$B331,Results_Deltas!$A$2:$P$15000,5,FALSE),"")</f>
        <v/>
      </c>
      <c r="H303" s="38" t="inlineStr">
        <is>
          <t>Blanket (page end)</t>
        </is>
      </c>
      <c r="I303" s="30" t="n"/>
      <c r="J303" s="30" t="n"/>
      <c r="K303" s="30" t="n"/>
      <c r="L303" s="30" t="inlineStr">
        <is>
          <t>NO</t>
        </is>
      </c>
      <c r="M303" s="30" t="n">
        <v>-2.765614013916812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EMA_BLANKET_FILTER_MIN_TFS</t>
        </is>
      </c>
      <c r="B304" s="73" t="inlineStr">
        <is>
          <t>0</t>
        </is>
      </c>
      <c r="C304" s="38" t="n"/>
      <c r="D304" s="38" t="inlineStr">
        <is>
          <t>GLOBAL_CHECK</t>
        </is>
      </c>
      <c r="E304" s="38" t="n"/>
      <c r="F304" s="30" t="n"/>
      <c r="G304" s="38">
        <f>IFERROR(VLOOKUP($A321&amp;"_"&amp;$B321,Results_Deltas!$A$2:$P$15000,5,FALSE),"")</f>
        <v/>
      </c>
      <c r="H304" s="38" t="inlineStr">
        <is>
          <t>Blanket (page end)</t>
        </is>
      </c>
      <c r="I304" s="30" t="n"/>
      <c r="J304" s="30" t="n"/>
      <c r="K304" s="30" t="n"/>
      <c r="L304" s="30" t="inlineStr">
        <is>
          <t>NO</t>
        </is>
      </c>
      <c r="M304" s="30" t="n">
        <v>-2.765206014205217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HLR_SMA_BAND_PCT</t>
        </is>
      </c>
      <c r="B305" s="73" t="inlineStr">
        <is>
          <t>1.0</t>
        </is>
      </c>
      <c r="C305" s="38" t="n"/>
      <c r="D305" s="38" t="inlineStr">
        <is>
          <t>ENTRY, GLOBAL_CHECK, STOCKS_EXIT</t>
        </is>
      </c>
      <c r="E305" s="38" t="n"/>
      <c r="F305" s="30" t="n"/>
      <c r="G305" s="38">
        <f>IFERROR(VLOOKUP($A333&amp;"_"&amp;$B333,Results_Deltas!$A$2:$P$15000,5,FALSE),"")</f>
        <v/>
      </c>
      <c r="H305" s="38" t="inlineStr">
        <is>
          <t>Blanket (page end)</t>
        </is>
      </c>
      <c r="I305" s="30" t="n"/>
      <c r="J305" s="30" t="n"/>
      <c r="K305" s="30" t="n"/>
      <c r="L305" s="30" t="inlineStr">
        <is>
          <t>NO</t>
        </is>
      </c>
      <c r="M305" s="30" t="n">
        <v>-2.760176133626823</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MANDATORY_REENTRY_WT_FILTER_VELOCITY_RATIO</t>
        </is>
      </c>
      <c r="B306" s="73" t="inlineStr">
        <is>
          <t>0.90</t>
        </is>
      </c>
      <c r="C306" s="38" t="n"/>
      <c r="D306" s="38" t="inlineStr">
        <is>
          <t>GLOBAL_CHECK, STOCKS_EXIT</t>
        </is>
      </c>
      <c r="E306" s="38" t="n"/>
      <c r="F306" s="30" t="n"/>
      <c r="G306" s="38">
        <f>IFERROR(VLOOKUP($A334&amp;"_"&amp;$B334,Results_Deltas!$A$2:$P$15000,5,FALSE),"")</f>
        <v/>
      </c>
      <c r="H306" s="38" t="inlineStr">
        <is>
          <t>Blanket (page end)</t>
        </is>
      </c>
      <c r="I306" s="30" t="n"/>
      <c r="J306" s="30" t="n"/>
      <c r="K306" s="30" t="n"/>
      <c r="L306" s="30" t="inlineStr">
        <is>
          <t>NO</t>
        </is>
      </c>
      <c r="M306" s="30" t="n">
        <v>-2.748883120408201</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MANDATORY_REENTRY_WT_FILTER_VELOCITY_RATIO</t>
        </is>
      </c>
      <c r="B307" s="73" t="inlineStr">
        <is>
          <t>0.90_ALT</t>
        </is>
      </c>
      <c r="C307" s="38" t="n"/>
      <c r="D307" s="38" t="inlineStr">
        <is>
          <t>GLOBAL_CHECK, STOCKS_EXIT</t>
        </is>
      </c>
      <c r="E307" s="38" t="n"/>
      <c r="F307" s="30" t="n"/>
      <c r="G307" s="38">
        <f>IFERROR(VLOOKUP($A335&amp;"_"&amp;$B335,Results_Deltas!$A$2:$P$15000,5,FALSE),"")</f>
        <v/>
      </c>
      <c r="H307" s="38" t="inlineStr">
        <is>
          <t>Blanket (page end)</t>
        </is>
      </c>
      <c r="I307" s="30" t="n"/>
      <c r="J307" s="30" t="n"/>
      <c r="K307" s="30" t="n"/>
      <c r="L307" s="30" t="inlineStr">
        <is>
          <t>NO</t>
        </is>
      </c>
      <c r="M307" s="30" t="n">
        <v>-2.748883120408201</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CRYPTO_SPIKE_FADE_THRESHOLD_PCT</t>
        </is>
      </c>
      <c r="B308" s="73" t="inlineStr">
        <is>
          <t>12.5</t>
        </is>
      </c>
      <c r="C308" s="38" t="n"/>
      <c r="D308" s="38" t="inlineStr">
        <is>
          <t>GLOBAL_CHECK, STOCKS_EXIT</t>
        </is>
      </c>
      <c r="E308" s="38" t="n"/>
      <c r="F308" s="30" t="n"/>
      <c r="G308" s="38">
        <f>IFERROR(VLOOKUP($A325&amp;"_"&amp;$B325,Results_Deltas!$A$2:$P$15000,5,FALSE),"")</f>
        <v/>
      </c>
      <c r="H308" s="38" t="inlineStr">
        <is>
          <t>Blanket (page end)</t>
        </is>
      </c>
      <c r="I308" s="30" t="n"/>
      <c r="J308" s="30" t="n"/>
      <c r="K308" s="30" t="n"/>
      <c r="L308" s="30" t="inlineStr">
        <is>
          <t>NO</t>
        </is>
      </c>
      <c r="M308" s="30" t="n">
        <v>-2.746215862075715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HLR_SMA_BAND_PCT</t>
        </is>
      </c>
      <c r="B309" s="73" t="inlineStr">
        <is>
          <t>2.0</t>
        </is>
      </c>
      <c r="C309" s="38" t="n"/>
      <c r="D309" s="38" t="inlineStr">
        <is>
          <t>ENTRY, GLOBAL_CHECK, STOCKS_EXIT</t>
        </is>
      </c>
      <c r="E309" s="38" t="n"/>
      <c r="F309" s="30" t="n"/>
      <c r="G309" s="38">
        <f>IFERROR(VLOOKUP($A337&amp;"_"&amp;$B337,Results_Deltas!$A$2:$P$15000,5,FALSE),"")</f>
        <v/>
      </c>
      <c r="H309" s="38" t="inlineStr">
        <is>
          <t>Blanket (page end)</t>
        </is>
      </c>
      <c r="I309" s="30" t="n"/>
      <c r="J309" s="30" t="n"/>
      <c r="K309" s="30" t="n"/>
      <c r="L309" s="30" t="inlineStr">
        <is>
          <t>NO</t>
        </is>
      </c>
      <c r="M309" s="30" t="n">
        <v>-2.735192166830862</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GR_FILTER_VEC_ENABLED</t>
        </is>
      </c>
      <c r="B310" s="73" t="inlineStr">
        <is>
          <t>True</t>
        </is>
      </c>
      <c r="C310" s="38" t="n"/>
      <c r="D310" s="38" t="inlineStr">
        <is>
          <t>GLOBAL_CHECK</t>
        </is>
      </c>
      <c r="E310" s="38" t="n"/>
      <c r="F310" s="30" t="n"/>
      <c r="G310" s="38">
        <f>IFERROR(VLOOKUP($A338&amp;"_"&amp;$B338,Results_Deltas!$A$2:$P$15000,5,FALSE),"")</f>
        <v/>
      </c>
      <c r="H310" s="38" t="inlineStr">
        <is>
          <t>Blanket (page end)</t>
        </is>
      </c>
      <c r="I310" s="30" t="n"/>
      <c r="J310" s="30" t="n"/>
      <c r="K310" s="30" t="n"/>
      <c r="L310" s="30" t="inlineStr">
        <is>
          <t>YES</t>
        </is>
      </c>
      <c r="M310" s="30" t="n">
        <v>-2.722898950255757</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9" t="inlineStr">
        <is>
          <t>MTS_GATE_ENABLED</t>
        </is>
      </c>
      <c r="B311" s="73" t="inlineStr">
        <is>
          <t>True</t>
        </is>
      </c>
      <c r="C311" s="38" t="n"/>
      <c r="D311" s="38" t="inlineStr">
        <is>
          <t>ENTRY, GLOBAL_CHECK, STOCKS_EXIT</t>
        </is>
      </c>
      <c r="E311" s="38" t="n"/>
      <c r="F311" s="30" t="n"/>
      <c r="G311" s="38">
        <f>IFERROR(VLOOKUP($A339&amp;"_"&amp;$B339,Results_Deltas!$A$2:$P$15000,5,FALSE),"")</f>
        <v/>
      </c>
      <c r="H311" s="38" t="inlineStr">
        <is>
          <t>Blanket (page end)</t>
        </is>
      </c>
      <c r="I311" s="30" t="n"/>
      <c r="J311" s="30" t="n"/>
      <c r="K311" s="30" t="n"/>
      <c r="L311" s="30" t="inlineStr">
        <is>
          <t>NO</t>
        </is>
      </c>
      <c r="M311" s="30" t="n">
        <v>-2.712062651542284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HA_WICK_QUALITY_TF</t>
        </is>
      </c>
      <c r="B312" s="73" t="inlineStr">
        <is>
          <t>D</t>
        </is>
      </c>
      <c r="C312" s="38" t="n"/>
      <c r="D312" s="38" t="inlineStr">
        <is>
          <t>ENTRY, GLOBAL_CHECK, STOCKS_EXIT</t>
        </is>
      </c>
      <c r="E312" s="38" t="n"/>
      <c r="F312" s="30" t="n"/>
      <c r="G312" s="38">
        <f>IFERROR(VLOOKUP($A340&amp;"_"&amp;$B340,Results_Deltas!$A$2:$P$15000,5,FALSE),"")</f>
        <v/>
      </c>
      <c r="H312" s="38" t="inlineStr">
        <is>
          <t>Blanket (page end)</t>
        </is>
      </c>
      <c r="I312" s="30" t="n"/>
      <c r="J312" s="30" t="n"/>
      <c r="K312" s="30" t="n"/>
      <c r="L312" s="30" t="inlineStr">
        <is>
          <t>NO</t>
        </is>
      </c>
      <c r="M312" s="30" t="n">
        <v>-2.707676700760019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HA_WICK_QUALITY_TF</t>
        </is>
      </c>
      <c r="B313" s="73" t="inlineStr">
        <is>
          <t>4h</t>
        </is>
      </c>
      <c r="C313" s="38" t="n"/>
      <c r="D313" s="38" t="inlineStr">
        <is>
          <t>ENTRY, GLOBAL_CHECK, STOCKS_EXIT</t>
        </is>
      </c>
      <c r="E313" s="38" t="n"/>
      <c r="F313" s="30" t="n"/>
      <c r="G313" s="38">
        <f>IFERROR(VLOOKUP($A341&amp;"_"&amp;$B341,Results_Deltas!$A$2:$P$15000,5,FALSE),"")</f>
        <v/>
      </c>
      <c r="H313" s="38" t="inlineStr">
        <is>
          <t>Blanket (page end)</t>
        </is>
      </c>
      <c r="I313" s="30" t="n"/>
      <c r="J313" s="30" t="n"/>
      <c r="K313" s="30" t="n"/>
      <c r="L313" s="30" t="inlineStr">
        <is>
          <t>NO</t>
        </is>
      </c>
      <c r="M313" s="30" t="n">
        <v>-2.707351582047417</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LR_BAND_LADDER_TF_TOP</t>
        </is>
      </c>
      <c r="B314" s="73" t="inlineStr">
        <is>
          <t>1</t>
        </is>
      </c>
      <c r="C314" s="38" t="n"/>
      <c r="D314" s="38" t="inlineStr">
        <is>
          <t>GLOBAL_CHECK, STOCKS_EXIT</t>
        </is>
      </c>
      <c r="E314" s="38" t="n"/>
      <c r="F314" s="30" t="n"/>
      <c r="G314" s="38">
        <f>IFERROR(VLOOKUP($A342&amp;"_"&amp;$B342,Results_Deltas!$A$2:$P$15000,5,FALSE),"")</f>
        <v/>
      </c>
      <c r="H314" s="38" t="inlineStr">
        <is>
          <t>Blanket (page end)</t>
        </is>
      </c>
      <c r="I314" s="30" t="n"/>
      <c r="J314" s="30" t="n"/>
      <c r="K314" s="30" t="n"/>
      <c r="L314" s="30" t="inlineStr">
        <is>
          <t>NO</t>
        </is>
      </c>
      <c r="M314" s="30" t="n">
        <v>-2.701123915741214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CRYPTO_SPIKE_FADE_THRESHOLD_PCT</t>
        </is>
      </c>
      <c r="B315" s="73" t="inlineStr">
        <is>
          <t>7.5</t>
        </is>
      </c>
      <c r="C315" s="38" t="n"/>
      <c r="D315" s="38" t="inlineStr">
        <is>
          <t>GLOBAL_CHECK, STOCKS_EXIT</t>
        </is>
      </c>
      <c r="E315" s="38" t="n"/>
      <c r="F315" s="30" t="n"/>
      <c r="G315" s="38">
        <f>IFERROR(VLOOKUP($A332&amp;"_"&amp;$B332,Results_Deltas!$A$2:$P$15000,5,FALSE),"")</f>
        <v/>
      </c>
      <c r="H315" s="38" t="inlineStr">
        <is>
          <t>Blanket (page end)</t>
        </is>
      </c>
      <c r="I315" s="30" t="n"/>
      <c r="J315" s="30" t="n"/>
      <c r="K315" s="30" t="n"/>
      <c r="L315" s="30" t="inlineStr">
        <is>
          <t>NO</t>
        </is>
      </c>
      <c r="M315" s="30" t="n">
        <v>-2.677303333348334</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NEW_POSITION_MAX_LOSS_THRESHOLD</t>
        </is>
      </c>
      <c r="B316" s="73" t="inlineStr">
        <is>
          <t>2.0</t>
        </is>
      </c>
      <c r="C316" s="38" t="n"/>
      <c r="D316" s="38" t="inlineStr">
        <is>
          <t>AUGMENT, EXIT, GLOBAL_CHECK, REDUCE, STOCKS_EXIT</t>
        </is>
      </c>
      <c r="E316" s="38" t="n"/>
      <c r="F316" s="30" t="n"/>
      <c r="G316" s="38">
        <f>IFERROR(VLOOKUP($A344&amp;"_"&amp;$B344,Results_Deltas!$A$2:$P$15000,5,FALSE),"")</f>
        <v/>
      </c>
      <c r="H316" s="38" t="inlineStr">
        <is>
          <t>Blanket (page end)</t>
        </is>
      </c>
      <c r="I316" s="30" t="n"/>
      <c r="J316" s="30" t="n"/>
      <c r="K316" s="30" t="n"/>
      <c r="L316" s="30" t="inlineStr">
        <is>
          <t>NO</t>
        </is>
      </c>
      <c r="M316" s="30" t="n">
        <v>-2.676596123252728</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EMA_9_21_FILTER_MIN_TFS</t>
        </is>
      </c>
      <c r="B317" s="73" t="inlineStr">
        <is>
          <t>1</t>
        </is>
      </c>
      <c r="C317" s="38" t="n"/>
      <c r="D317" s="38" t="inlineStr">
        <is>
          <t>GLOBAL_CHECK</t>
        </is>
      </c>
      <c r="E317" s="38" t="n"/>
      <c r="F317" s="30" t="n"/>
      <c r="G317" s="38">
        <f>IFERROR(VLOOKUP($A334&amp;"_"&amp;$B334,Results_Deltas!$A$2:$P$15000,5,FALSE),"")</f>
        <v/>
      </c>
      <c r="H317" s="38" t="inlineStr">
        <is>
          <t>Blanket (page end)</t>
        </is>
      </c>
      <c r="I317" s="30" t="n"/>
      <c r="J317" s="30" t="n"/>
      <c r="K317" s="30" t="n"/>
      <c r="L317" s="30" t="inlineStr">
        <is>
          <t>NO</t>
        </is>
      </c>
      <c r="M317" s="30" t="n">
        <v>-2.666765133450456</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7" t="inlineStr">
        <is>
          <t>MTF_GR_MIN_IND</t>
        </is>
      </c>
      <c r="B318" s="73" t="inlineStr">
        <is>
          <t>5</t>
        </is>
      </c>
      <c r="C318" s="38" t="n"/>
      <c r="D318" s="38" t="inlineStr">
        <is>
          <t>GLOBAL_CHECK, STOCKS_EXIT</t>
        </is>
      </c>
      <c r="E318" s="38" t="n"/>
      <c r="F318" s="30" t="n"/>
      <c r="G318" s="38">
        <f>IFERROR(VLOOKUP($A346&amp;"_"&amp;$B346,Results_Deltas!$A$2:$P$15000,5,FALSE),"")</f>
        <v/>
      </c>
      <c r="H318" s="38" t="inlineStr">
        <is>
          <t>Blanket (page end)</t>
        </is>
      </c>
      <c r="I318" s="30" t="n"/>
      <c r="J318" s="30" t="n"/>
      <c r="K318" s="30" t="n"/>
      <c r="L318" s="30" t="inlineStr">
        <is>
          <t>YES</t>
        </is>
      </c>
      <c r="M318" s="30" t="n">
        <v>-2.648184464673919</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MTF_GR_MIN_IND</t>
        </is>
      </c>
      <c r="B319" s="73" t="inlineStr">
        <is>
          <t>5_ALT</t>
        </is>
      </c>
      <c r="C319" s="38" t="n"/>
      <c r="D319" s="38" t="inlineStr">
        <is>
          <t>GLOBAL_CHECK, STOCKS_EXIT</t>
        </is>
      </c>
      <c r="E319" s="38" t="n"/>
      <c r="F319" s="30" t="n"/>
      <c r="G319" s="38">
        <f>IFERROR(VLOOKUP($A347&amp;"_"&amp;$B347,Results_Deltas!$A$2:$P$15000,5,FALSE),"")</f>
        <v/>
      </c>
      <c r="H319" s="38" t="inlineStr">
        <is>
          <t>Blanket (page end)</t>
        </is>
      </c>
      <c r="I319" s="30" t="n"/>
      <c r="J319" s="30" t="n"/>
      <c r="K319" s="30" t="n"/>
      <c r="L319" s="30" t="inlineStr">
        <is>
          <t>YES</t>
        </is>
      </c>
      <c r="M319" s="30" t="n">
        <v>-2.648184464673919</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MANDATORY_REENTRY_WT_FILTER_MIN_TFS</t>
        </is>
      </c>
      <c r="B320" s="73" t="inlineStr">
        <is>
          <t>2</t>
        </is>
      </c>
      <c r="C320" s="38" t="n"/>
      <c r="D320" s="38" t="inlineStr">
        <is>
          <t>GLOBAL_CHECK, STOCKS_EXIT</t>
        </is>
      </c>
      <c r="E320" s="38" t="n"/>
      <c r="F320" s="30" t="n"/>
      <c r="G320" s="38">
        <f>IFERROR(VLOOKUP($A348&amp;"_"&amp;$B348,Results_Deltas!$A$2:$P$15000,5,FALSE),"")</f>
        <v/>
      </c>
      <c r="H320" s="38" t="inlineStr">
        <is>
          <t>Blanket (page end)</t>
        </is>
      </c>
      <c r="I320" s="30" t="n"/>
      <c r="J320" s="30" t="n"/>
      <c r="K320" s="30" t="n"/>
      <c r="L320" s="30" t="inlineStr">
        <is>
          <t>YES</t>
        </is>
      </c>
      <c r="M320" s="30" t="n">
        <v>-2.647268204653415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GR_FILTER_VEC_MIN_TFS</t>
        </is>
      </c>
      <c r="B321" s="73" t="inlineStr">
        <is>
          <t>1</t>
        </is>
      </c>
      <c r="C321" s="38" t="n"/>
      <c r="D321" s="38" t="inlineStr">
        <is>
          <t>GLOBAL_CHECK</t>
        </is>
      </c>
      <c r="E321" s="38" t="n"/>
      <c r="F321" s="30" t="n"/>
      <c r="G321" s="38">
        <f>IFERROR(VLOOKUP($A349&amp;"_"&amp;$B349,Results_Deltas!$A$2:$P$15000,5,FALSE),"")</f>
        <v/>
      </c>
      <c r="H321" s="38" t="inlineStr">
        <is>
          <t>Blanket (page end)</t>
        </is>
      </c>
      <c r="I321" s="30" t="n"/>
      <c r="J321" s="30" t="n"/>
      <c r="K321" s="30" t="n"/>
      <c r="L321" s="30" t="inlineStr">
        <is>
          <t>NO</t>
        </is>
      </c>
      <c r="M321" s="30" t="n">
        <v>-2.647110316145267</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CRYPTO_SPIKE_FADE_THRESHOLD_PCT</t>
        </is>
      </c>
      <c r="B322" s="73" t="inlineStr">
        <is>
          <t>5</t>
        </is>
      </c>
      <c r="C322" s="38" t="n"/>
      <c r="D322" s="38" t="inlineStr">
        <is>
          <t>GLOBAL_CHECK, STOCKS_EXIT</t>
        </is>
      </c>
      <c r="E322" s="38" t="n"/>
      <c r="F322" s="30" t="n"/>
      <c r="G322" s="38">
        <f>IFERROR(VLOOKUP($A339&amp;"_"&amp;$B339,Results_Deltas!$A$2:$P$15000,5,FALSE),"")</f>
        <v/>
      </c>
      <c r="H322" s="38" t="inlineStr">
        <is>
          <t>Blanket (page end)</t>
        </is>
      </c>
      <c r="I322" s="30" t="n"/>
      <c r="J322" s="30" t="n"/>
      <c r="K322" s="30" t="n"/>
      <c r="L322" s="30" t="inlineStr">
        <is>
          <t>NO</t>
        </is>
      </c>
      <c r="M322" s="30" t="n">
        <v>-2.627578486703045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GR_FILTER_VEC_MIN_TFS</t>
        </is>
      </c>
      <c r="B323" s="73" t="inlineStr">
        <is>
          <t>2</t>
        </is>
      </c>
      <c r="C323" s="38" t="n"/>
      <c r="D323" s="38" t="inlineStr">
        <is>
          <t>GLOBAL_CHECK</t>
        </is>
      </c>
      <c r="E323" s="38" t="n"/>
      <c r="F323" s="30" t="n"/>
      <c r="G323" s="38">
        <f>IFERROR(VLOOKUP($A351&amp;"_"&amp;$B351,Results_Deltas!$A$2:$P$15000,5,FALSE),"")</f>
        <v/>
      </c>
      <c r="H323" s="38" t="inlineStr">
        <is>
          <t>Blanket (page end)</t>
        </is>
      </c>
      <c r="I323" s="30" t="n"/>
      <c r="J323" s="30" t="n"/>
      <c r="K323" s="30" t="n"/>
      <c r="L323" s="30" t="inlineStr">
        <is>
          <t>NO</t>
        </is>
      </c>
      <c r="M323" s="30" t="n">
        <v>-2.578258593347291</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EMA_BLANKET_FILTER_MIN_TFS</t>
        </is>
      </c>
      <c r="B324" s="73" t="inlineStr">
        <is>
          <t>1</t>
        </is>
      </c>
      <c r="C324" s="38" t="n"/>
      <c r="D324" s="38" t="inlineStr">
        <is>
          <t>GLOBAL_CHECK</t>
        </is>
      </c>
      <c r="E324" s="38" t="n"/>
      <c r="F324" s="30" t="n"/>
      <c r="G324" s="38">
        <f>IFERROR(VLOOKUP($A341&amp;"_"&amp;$B341,Results_Deltas!$A$2:$P$15000,5,FALSE),"")</f>
        <v/>
      </c>
      <c r="H324" s="38" t="inlineStr">
        <is>
          <t>Blanket (page end)</t>
        </is>
      </c>
      <c r="I324" s="30" t="n"/>
      <c r="J324" s="30" t="n"/>
      <c r="K324" s="30" t="n"/>
      <c r="L324" s="30" t="inlineStr">
        <is>
          <t>NO</t>
        </is>
      </c>
      <c r="M324" s="30" t="n">
        <v>-2.573487061643382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7" t="inlineStr">
        <is>
          <t>LR_BAND_LADDER_TF_BOTTOM</t>
        </is>
      </c>
      <c r="B325" s="73" t="inlineStr">
        <is>
          <t>1</t>
        </is>
      </c>
      <c r="C325" s="38" t="n"/>
      <c r="D325" s="38" t="inlineStr">
        <is>
          <t>GLOBAL_CHECK, STOCKS_EXIT</t>
        </is>
      </c>
      <c r="E325" s="38" t="n"/>
      <c r="F325" s="30" t="n"/>
      <c r="G325" s="38">
        <f>IFERROR(VLOOKUP($A353&amp;"_"&amp;$B353,Results_Deltas!$A$2:$P$15000,5,FALSE),"")</f>
        <v/>
      </c>
      <c r="H325" s="38" t="inlineStr">
        <is>
          <t>Blanket (page end)</t>
        </is>
      </c>
      <c r="I325" s="30" t="n"/>
      <c r="J325" s="30" t="n"/>
      <c r="K325" s="30" t="n"/>
      <c r="L325" s="30" t="inlineStr">
        <is>
          <t>NO</t>
        </is>
      </c>
      <c r="M325" s="30" t="n">
        <v>-2.569815081547049</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EMA_9_21_FILTER_MIN_TFS</t>
        </is>
      </c>
      <c r="B326" s="73" t="inlineStr">
        <is>
          <t>2</t>
        </is>
      </c>
      <c r="C326" s="38" t="n"/>
      <c r="D326" s="38" t="inlineStr">
        <is>
          <t>GLOBAL_CHECK</t>
        </is>
      </c>
      <c r="E326" s="38" t="n"/>
      <c r="F326" s="30" t="n"/>
      <c r="G326" s="38">
        <f>IFERROR(VLOOKUP($A343&amp;"_"&amp;$B343,Results_Deltas!$A$2:$P$15000,5,FALSE),"")</f>
        <v/>
      </c>
      <c r="H326" s="38" t="inlineStr">
        <is>
          <t>Blanket (page end)</t>
        </is>
      </c>
      <c r="I326" s="30" t="n"/>
      <c r="J326" s="30" t="n"/>
      <c r="K326" s="30" t="n"/>
      <c r="L326" s="30" t="inlineStr">
        <is>
          <t>NO</t>
        </is>
      </c>
      <c r="M326" s="30" t="n">
        <v>-2.561273025250202</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9" t="inlineStr">
        <is>
          <t>ADX_RANGING_THRESHOLD</t>
        </is>
      </c>
      <c r="B327" s="73" t="inlineStr">
        <is>
          <t>10</t>
        </is>
      </c>
      <c r="C327" s="38" t="n"/>
      <c r="D327" s="38" t="inlineStr">
        <is>
          <t>ENTRY, GLOBAL_CHECK, STOCKS_EXIT</t>
        </is>
      </c>
      <c r="E327" s="38" t="n"/>
      <c r="F327" s="30" t="n"/>
      <c r="G327" s="38">
        <f>IFERROR(VLOOKUP($A338&amp;"_"&amp;$B338,Results_Deltas!$A$2:$P$15000,5,FALSE),"")</f>
        <v/>
      </c>
      <c r="H327" s="38" t="inlineStr">
        <is>
          <t>Blanket (page end)</t>
        </is>
      </c>
      <c r="I327" s="30" t="n"/>
      <c r="J327" s="30" t="n"/>
      <c r="K327" s="30" t="n"/>
      <c r="L327" s="30" t="inlineStr">
        <is>
          <t>NO</t>
        </is>
      </c>
      <c r="M327" s="30" t="n">
        <v>-2.533257247910897</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stocks_long — keep, needs S1 fills (backtest-expert: &lt;30 trades, seek plateaus, punish)</t>
        </is>
      </c>
    </row>
    <row r="328" ht="15.75" customHeight="1" s="67">
      <c r="A328" s="37" t="inlineStr">
        <is>
          <t>FG_FEAR_THRESHOLD</t>
        </is>
      </c>
      <c r="B328" s="73" t="inlineStr">
        <is>
          <t>18.75</t>
        </is>
      </c>
      <c r="C328" s="38" t="n"/>
      <c r="D328" s="38" t="inlineStr">
        <is>
          <t>GLOBAL_CHECK, STOCKS_EXIT</t>
        </is>
      </c>
      <c r="E328" s="38" t="n"/>
      <c r="F328" s="30" t="n"/>
      <c r="G328" s="38">
        <f>IFERROR(VLOOKUP($A345&amp;"_"&amp;$B345,Results_Deltas!$A$2:$P$15000,5,FALSE),"")</f>
        <v/>
      </c>
      <c r="H328" s="38" t="inlineStr">
        <is>
          <t>Blanket (page end)</t>
        </is>
      </c>
      <c r="I328" s="30" t="n"/>
      <c r="J328" s="30" t="n"/>
      <c r="K328" s="30" t="n"/>
      <c r="L328" s="30" t="inlineStr">
        <is>
          <t>NO</t>
        </is>
      </c>
      <c r="M328" s="30" t="n">
        <v>-2.496653611657309</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7" t="inlineStr">
        <is>
          <t>LR_BAND_LADDER_TF_BOTTOM</t>
        </is>
      </c>
      <c r="B329" s="73" t="inlineStr">
        <is>
          <t>0</t>
        </is>
      </c>
      <c r="C329" s="38" t="n"/>
      <c r="D329" s="38" t="inlineStr">
        <is>
          <t>GLOBAL_CHECK, STOCKS_EXIT</t>
        </is>
      </c>
      <c r="E329" s="38" t="n"/>
      <c r="F329" s="30" t="n"/>
      <c r="G329" s="38">
        <f>IFERROR(VLOOKUP($A357&amp;"_"&amp;$B357,Results_Deltas!$A$2:$P$15000,5,FALSE),"")</f>
        <v/>
      </c>
      <c r="H329" s="38" t="inlineStr">
        <is>
          <t>Blanket (page end)</t>
        </is>
      </c>
      <c r="I329" s="30" t="n"/>
      <c r="J329" s="30" t="n"/>
      <c r="K329" s="30" t="n"/>
      <c r="L329" s="30" t="inlineStr">
        <is>
          <t>YES</t>
        </is>
      </c>
      <c r="M329" s="30" t="n">
        <v>-2.484742951650754</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9" t="inlineStr">
        <is>
          <t>MANDATORY_REENTRY_WT_FILTER_MIN_TFS</t>
        </is>
      </c>
      <c r="B330" s="73" t="inlineStr">
        <is>
          <t>1</t>
        </is>
      </c>
      <c r="C330" s="38" t="n"/>
      <c r="D330" s="38" t="inlineStr">
        <is>
          <t>GLOBAL_CHECK, STOCKS_EXIT</t>
        </is>
      </c>
      <c r="E330" s="38" t="n"/>
      <c r="F330" s="30" t="n"/>
      <c r="G330" s="38">
        <f>IFERROR(VLOOKUP($A358&amp;"_"&amp;$B358,Results_Deltas!$A$2:$P$15000,5,FALSE),"")</f>
        <v/>
      </c>
      <c r="H330" s="38" t="inlineStr">
        <is>
          <t>Blanket (page end)</t>
        </is>
      </c>
      <c r="I330" s="30" t="n"/>
      <c r="J330" s="30" t="n"/>
      <c r="K330" s="30" t="n"/>
      <c r="L330" s="30" t="inlineStr">
        <is>
          <t>NO</t>
        </is>
      </c>
      <c r="M330" s="30" t="n">
        <v>-2.459732033473896</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7" t="inlineStr">
        <is>
          <t>NEW_POSITION_MAX_LOSS_THRESHOLD</t>
        </is>
      </c>
      <c r="B331" s="73" t="inlineStr">
        <is>
          <t>1.0</t>
        </is>
      </c>
      <c r="C331" s="38" t="n"/>
      <c r="D331" s="38" t="inlineStr">
        <is>
          <t>AUGMENT, EXIT, GLOBAL_CHECK, REDUCE, STOCKS_EXIT</t>
        </is>
      </c>
      <c r="E331" s="38" t="n"/>
      <c r="F331" s="30" t="n"/>
      <c r="G331" s="38">
        <f>IFERROR(VLOOKUP($A359&amp;"_"&amp;$B359,Results_Deltas!$A$2:$P$15000,5,FALSE),"")</f>
        <v/>
      </c>
      <c r="H331" s="38" t="inlineStr">
        <is>
          <t>Blanket (page end)</t>
        </is>
      </c>
      <c r="I331" s="30" t="n"/>
      <c r="J331" s="30" t="n"/>
      <c r="K331" s="30" t="n"/>
      <c r="L331" s="30" t="inlineStr">
        <is>
          <t>NO</t>
        </is>
      </c>
      <c r="M331" s="30" t="n">
        <v>-2.459000251165465</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9" t="inlineStr">
        <is>
          <t>HTF_TREND_VETO_BYPASS_ENABLED</t>
        </is>
      </c>
      <c r="B332" s="73" t="inlineStr">
        <is>
          <t>True</t>
        </is>
      </c>
      <c r="C332" s="38" t="n"/>
      <c r="D332" s="38" t="inlineStr">
        <is>
          <t>GLOBAL_CHECK, STOCKS_EXIT</t>
        </is>
      </c>
      <c r="E332" s="38" t="n"/>
      <c r="F332" s="30" t="n"/>
      <c r="G332" s="38">
        <f>IFERROR(VLOOKUP($A360&amp;"_"&amp;$B360,Results_Deltas!$A$2:$P$15000,5,FALSE),"")</f>
        <v/>
      </c>
      <c r="H332" s="38" t="inlineStr">
        <is>
          <t>Blanket (page end)</t>
        </is>
      </c>
      <c r="I332" s="30" t="n"/>
      <c r="J332" s="30" t="n"/>
      <c r="K332" s="30" t="n"/>
      <c r="L332" s="30" t="inlineStr">
        <is>
          <t>YES</t>
        </is>
      </c>
      <c r="M332" s="30" t="n">
        <v>-2.422122705066115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NEW_POSITION_MAX_LOSS_THRESHOLD</t>
        </is>
      </c>
      <c r="B333" s="73" t="inlineStr">
        <is>
          <t>0.5</t>
        </is>
      </c>
      <c r="C333" s="38" t="n"/>
      <c r="D333" s="38" t="inlineStr">
        <is>
          <t>AUGMENT, EXIT, GLOBAL_CHECK, REDUCE, STOCKS_EXIT</t>
        </is>
      </c>
      <c r="E333" s="38" t="n"/>
      <c r="F333" s="30" t="n"/>
      <c r="G333" s="38">
        <f>IFERROR(VLOOKUP($A361&amp;"_"&amp;$B361,Results_Deltas!$A$2:$P$15000,5,FALSE),"")</f>
        <v/>
      </c>
      <c r="H333" s="38" t="inlineStr">
        <is>
          <t>Blanket (page end)</t>
        </is>
      </c>
      <c r="I333" s="30" t="n"/>
      <c r="J333" s="30" t="n"/>
      <c r="K333" s="30" t="n"/>
      <c r="L333" s="30" t="inlineStr">
        <is>
          <t>NO</t>
        </is>
      </c>
      <c r="M333" s="30" t="n">
        <v>-2.405713624400343</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DELTA_HTF_GATE</t>
        </is>
      </c>
      <c r="B334" s="73" t="inlineStr">
        <is>
          <t>4h</t>
        </is>
      </c>
      <c r="C334" s="38" t="n"/>
      <c r="D334" s="38" t="inlineStr">
        <is>
          <t>ENTRY, GLOBAL_CHECK, STOCKS_EXIT</t>
        </is>
      </c>
      <c r="E334" s="38" t="n"/>
      <c r="F334" s="30" t="n"/>
      <c r="G334" s="38">
        <f>IFERROR(VLOOKUP($A351&amp;"_"&amp;$B351,Results_Deltas!$A$2:$P$15000,5,FALSE),"")</f>
        <v/>
      </c>
      <c r="H334" s="38" t="inlineStr">
        <is>
          <t>Blanket (page end)</t>
        </is>
      </c>
      <c r="I334" s="30" t="n"/>
      <c r="J334" s="30" t="n"/>
      <c r="K334" s="30" t="n"/>
      <c r="L334" s="30" t="inlineStr">
        <is>
          <t>NO</t>
        </is>
      </c>
      <c r="M334" s="30" t="n">
        <v>-2.345983935582959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DELTA_HTF_GATE</t>
        </is>
      </c>
      <c r="B335" s="73" t="inlineStr">
        <is>
          <t>4h_ALT</t>
        </is>
      </c>
      <c r="C335" s="38" t="n"/>
      <c r="D335" s="38" t="inlineStr">
        <is>
          <t>ENTRY, GLOBAL_CHECK, STOCKS_EXIT</t>
        </is>
      </c>
      <c r="E335" s="38" t="n"/>
      <c r="F335" s="30" t="n"/>
      <c r="G335" s="38">
        <f>IFERROR(VLOOKUP($A352&amp;"_"&amp;$B352,Results_Deltas!$A$2:$P$15000,5,FALSE),"")</f>
        <v/>
      </c>
      <c r="H335" s="38" t="inlineStr">
        <is>
          <t>Blanket (page end)</t>
        </is>
      </c>
      <c r="I335" s="30" t="n"/>
      <c r="J335" s="30" t="n"/>
      <c r="K335" s="30" t="n"/>
      <c r="L335" s="30" t="inlineStr">
        <is>
          <t>YES</t>
        </is>
      </c>
      <c r="M335" s="30" t="n">
        <v>-2.345983935582959</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NEWBORN_LOSS_KILL_GAIN_THRESHOLD_PCT</t>
        </is>
      </c>
      <c r="B336" s="73" t="inlineStr">
        <is>
          <t>1.0</t>
        </is>
      </c>
      <c r="C336" s="38" t="n"/>
      <c r="D336" s="38" t="inlineStr">
        <is>
          <t>AUGMENT, EXIT, GLOBAL_CHECK, REDUCE, STOCKS_EXIT</t>
        </is>
      </c>
      <c r="E336" s="38" t="n"/>
      <c r="F336" s="30" t="n"/>
      <c r="G336" s="38">
        <f>IFERROR(VLOOKUP($A364&amp;"_"&amp;$B364,Results_Deltas!$A$2:$P$15000,5,FALSE),"")</f>
        <v/>
      </c>
      <c r="H336" s="38" t="inlineStr">
        <is>
          <t>Blanket (page end)</t>
        </is>
      </c>
      <c r="I336" s="30" t="n"/>
      <c r="J336" s="30" t="n"/>
      <c r="K336" s="30" t="n"/>
      <c r="L336" s="30" t="inlineStr">
        <is>
          <t>NO</t>
        </is>
      </c>
      <c r="M336" s="30" t="n">
        <v>-2.283102488619589</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7" t="inlineStr">
        <is>
          <t>NEWBORN_LOSS_KILL_GAIN_THRESHOLD_PCT</t>
        </is>
      </c>
      <c r="B337" s="73" t="inlineStr">
        <is>
          <t>0.5</t>
        </is>
      </c>
      <c r="C337" s="38" t="n"/>
      <c r="D337" s="38" t="inlineStr">
        <is>
          <t>AUGMENT, EXIT, GLOBAL_CHECK, REDUCE, STOCKS_EXIT</t>
        </is>
      </c>
      <c r="E337" s="38" t="n"/>
      <c r="F337" s="30" t="n"/>
      <c r="G337" s="38">
        <f>IFERROR(VLOOKUP($A365&amp;"_"&amp;$B365,Results_Deltas!$A$2:$P$15000,5,FALSE),"")</f>
        <v/>
      </c>
      <c r="H337" s="38" t="inlineStr">
        <is>
          <t>Blanket (page end)</t>
        </is>
      </c>
      <c r="I337" s="30" t="n"/>
      <c r="J337" s="30" t="n"/>
      <c r="K337" s="30" t="n"/>
      <c r="L337" s="30" t="inlineStr">
        <is>
          <t>NO</t>
        </is>
      </c>
      <c r="M337" s="30" t="n">
        <v>-2.254406967522451</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LR_BAND_LADDER_TF_TOP</t>
        </is>
      </c>
      <c r="B338" s="73" t="inlineStr">
        <is>
          <t>0</t>
        </is>
      </c>
      <c r="C338" s="38" t="n"/>
      <c r="D338" s="38" t="inlineStr">
        <is>
          <t>GLOBAL_CHECK, STOCKS_EXIT</t>
        </is>
      </c>
      <c r="E338" s="38" t="n"/>
      <c r="F338" s="30" t="n"/>
      <c r="G338" s="38">
        <f>IFERROR(VLOOKUP($A366&amp;"_"&amp;$B366,Results_Deltas!$A$2:$P$15000,5,FALSE),"")</f>
        <v/>
      </c>
      <c r="H338" s="38" t="inlineStr">
        <is>
          <t>Blanket (page end)</t>
        </is>
      </c>
      <c r="I338" s="30" t="n"/>
      <c r="J338" s="30" t="n"/>
      <c r="K338" s="30" t="n"/>
      <c r="L338" s="30" t="inlineStr">
        <is>
          <t>YES</t>
        </is>
      </c>
      <c r="M338" s="30" t="n">
        <v>-2.239045085897614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9" t="inlineStr">
        <is>
          <t>CRYPTO_SPIKE_FADE_THRESHOLD_PCT</t>
        </is>
      </c>
      <c r="B339" s="73" t="inlineStr">
        <is>
          <t>10</t>
        </is>
      </c>
      <c r="C339" s="38" t="n"/>
      <c r="D339" s="38" t="inlineStr">
        <is>
          <t>GLOBAL_CHECK, STOCKS_EXIT</t>
        </is>
      </c>
      <c r="E339" s="38" t="n"/>
      <c r="F339" s="30" t="n"/>
      <c r="G339" s="38">
        <f>IFERROR(VLOOKUP($A356&amp;"_"&amp;$B356,Results_Deltas!$A$2:$P$15000,5,FALSE),"")</f>
        <v/>
      </c>
      <c r="H339" s="38" t="inlineStr">
        <is>
          <t>Blanket (page end)</t>
        </is>
      </c>
      <c r="I339" s="30" t="n"/>
      <c r="J339" s="30" t="n"/>
      <c r="K339" s="30" t="n"/>
      <c r="L339" s="30" t="inlineStr">
        <is>
          <t>NO</t>
        </is>
      </c>
      <c r="M339" s="30" t="n">
        <v>-2.218192911321079</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7" t="inlineStr">
        <is>
          <t>NEWBORN_LOSS_KILL_GAIN_THRESHOLD_PCT</t>
        </is>
      </c>
      <c r="B340" s="73" t="inlineStr">
        <is>
          <t>2.0</t>
        </is>
      </c>
      <c r="C340" s="38" t="n"/>
      <c r="D340" s="38" t="inlineStr">
        <is>
          <t>AUGMENT, EXIT, GLOBAL_CHECK, REDUCE, STOCKS_EXIT</t>
        </is>
      </c>
      <c r="E340" s="38" t="n"/>
      <c r="F340" s="30" t="n"/>
      <c r="G340" s="38">
        <f>IFERROR(VLOOKUP($A368&amp;"_"&amp;$B368,Results_Deltas!$A$2:$P$15000,5,FALSE),"")</f>
        <v/>
      </c>
      <c r="H340" s="38" t="inlineStr">
        <is>
          <t>Blanket (page end)</t>
        </is>
      </c>
      <c r="I340" s="30" t="n"/>
      <c r="J340" s="30" t="n"/>
      <c r="K340" s="30" t="n"/>
      <c r="L340" s="30" t="inlineStr">
        <is>
          <t>NO</t>
        </is>
      </c>
      <c r="M340" s="30" t="n">
        <v>-2.162299360250424</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LIVE_VEC_EMERGENCY_BRAKE_ENABLED</t>
        </is>
      </c>
      <c r="B341" s="73" t="inlineStr">
        <is>
          <t>True</t>
        </is>
      </c>
      <c r="C341" s="38" t="n"/>
      <c r="D341" s="38" t="inlineStr">
        <is>
          <t>GLOBAL_CHECK, STOCKS_EXIT</t>
        </is>
      </c>
      <c r="E341" s="38" t="n"/>
      <c r="F341" s="30" t="n"/>
      <c r="G341" s="38">
        <f>IFERROR(VLOOKUP($A369&amp;"_"&amp;$B369,Results_Deltas!$A$2:$P$15000,5,FALSE),"")</f>
        <v/>
      </c>
      <c r="H341" s="38" t="inlineStr">
        <is>
          <t>Blanket (page end)</t>
        </is>
      </c>
      <c r="I341" s="30" t="n"/>
      <c r="J341" s="30" t="n"/>
      <c r="K341" s="30" t="n"/>
      <c r="L341" s="30" t="inlineStr">
        <is>
          <t>NO</t>
        </is>
      </c>
      <c r="M341" s="30" t="n">
        <v>-2.096177532621378</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7" t="inlineStr">
        <is>
          <t>DELTA_REENTRY_FILTER_ENABLED</t>
        </is>
      </c>
      <c r="B342" s="73" t="inlineStr">
        <is>
          <t>True</t>
        </is>
      </c>
      <c r="C342" s="38" t="n"/>
      <c r="D342" s="38" t="inlineStr">
        <is>
          <t>ENTRY, GLOBAL_CHECK, STOCKS_EXIT</t>
        </is>
      </c>
      <c r="E342" s="38" t="n"/>
      <c r="F342" s="30" t="n"/>
      <c r="G342" s="38">
        <f>IFERROR(VLOOKUP($A359&amp;"_"&amp;$B359,Results_Deltas!$A$2:$P$15000,5,FALSE),"")</f>
        <v/>
      </c>
      <c r="H342" s="38" t="inlineStr">
        <is>
          <t>Blanket (page end)</t>
        </is>
      </c>
      <c r="I342" s="30" t="n"/>
      <c r="J342" s="30" t="n"/>
      <c r="K342" s="30" t="n"/>
      <c r="L342" s="30" t="inlineStr">
        <is>
          <t>NO</t>
        </is>
      </c>
      <c r="M342" s="30" t="n">
        <v>-1.946259932729199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BANDAID_OFF_LOSER_RECOVER_PCT</t>
        </is>
      </c>
      <c r="B343" s="73" t="inlineStr">
        <is>
          <t>0</t>
        </is>
      </c>
      <c r="C343" s="38" t="n"/>
      <c r="D343" s="38" t="inlineStr">
        <is>
          <t>AUGMENT, ENTRY, EXIT, GLOBAL_CHECK, REDUCE, STOCKS_EXIT</t>
        </is>
      </c>
      <c r="E343" s="38" t="n"/>
      <c r="F343" s="30" t="n"/>
      <c r="G343" s="38">
        <f>IFERROR(VLOOKUP($A354&amp;"_"&amp;$B354,Results_Deltas!$A$2:$P$15000,5,FALSE),"")</f>
        <v/>
      </c>
      <c r="H343" s="38" t="inlineStr">
        <is>
          <t>Blanket (page end)</t>
        </is>
      </c>
      <c r="I343" s="30" t="n"/>
      <c r="J343" s="30" t="n"/>
      <c r="K343" s="30" t="n"/>
      <c r="L343" s="30" t="inlineStr">
        <is>
          <t>NO</t>
        </is>
      </c>
      <c r="M343" s="30" t="n">
        <v>-1.564895028666769</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7" t="inlineStr">
        <is>
          <t>GR_FILTER_VEC_MIN_TFS</t>
        </is>
      </c>
      <c r="B344" s="73" t="inlineStr">
        <is>
          <t>0</t>
        </is>
      </c>
      <c r="C344" s="38" t="n"/>
      <c r="D344" s="38" t="inlineStr">
        <is>
          <t>GLOBAL_CHECK</t>
        </is>
      </c>
      <c r="E344" s="38" t="n"/>
      <c r="F344" s="30" t="n"/>
      <c r="G344" s="38">
        <f>IFERROR(VLOOKUP($A372&amp;"_"&amp;$B372,Results_Deltas!$A$2:$P$15000,5,FALSE),"")</f>
        <v/>
      </c>
      <c r="H344" s="38" t="inlineStr">
        <is>
          <t>Blanket (page end)</t>
        </is>
      </c>
      <c r="I344" s="30" t="n"/>
      <c r="J344" s="30" t="n"/>
      <c r="K344" s="30" t="n"/>
      <c r="L344" s="30" t="inlineStr">
        <is>
          <t>NO</t>
        </is>
      </c>
      <c r="M344" s="30" t="n">
        <v>-1.556207815517696</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ADX_RANGING_THRESHOLD</t>
        </is>
      </c>
      <c r="B345" s="73" t="inlineStr">
        <is>
          <t>20</t>
        </is>
      </c>
      <c r="C345" s="38" t="n"/>
      <c r="D345" s="38" t="inlineStr">
        <is>
          <t>ENTRY, GLOBAL_CHECK, STOCKS_EXIT</t>
        </is>
      </c>
      <c r="E345" s="38" t="n"/>
      <c r="F345" s="30" t="n"/>
      <c r="G345" s="38">
        <f>IFERROR(VLOOKUP($A356&amp;"_"&amp;$B356,Results_Deltas!$A$2:$P$15000,5,FALSE),"")</f>
        <v/>
      </c>
      <c r="H345" s="38" t="inlineStr">
        <is>
          <t>Blanket (page end)</t>
        </is>
      </c>
      <c r="I345" s="30" t="n"/>
      <c r="J345" s="30" t="n"/>
      <c r="K345" s="30" t="n"/>
      <c r="L345" s="30" t="inlineStr">
        <is>
          <t>NO</t>
        </is>
      </c>
      <c r="M345" s="30" t="n">
        <v>-1.536049968110639</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stocks_long — keep, needs S1 fills (backtest-expert: &lt;30 trades, seek plateaus, punish)</t>
        </is>
      </c>
    </row>
    <row r="346" ht="15.75" customHeight="1" s="67">
      <c r="A346" s="39" t="inlineStr">
        <is>
          <t>DUP_GUARD_FILTER_TF</t>
        </is>
      </c>
      <c r="B346" s="73" t="inlineStr">
        <is>
          <t>15m</t>
        </is>
      </c>
      <c r="C346" s="38" t="n"/>
      <c r="D346" s="38" t="inlineStr">
        <is>
          <t>GLOBAL_CHECK</t>
        </is>
      </c>
      <c r="E346" s="38" t="n"/>
      <c r="F346" s="30" t="n"/>
      <c r="G346" s="38">
        <f>IFERROR(VLOOKUP($A363&amp;"_"&amp;$B363,Results_Deltas!$A$2:$P$15000,5,FALSE),"")</f>
        <v/>
      </c>
      <c r="H346" s="38" t="inlineStr">
        <is>
          <t>Blanket (page end)</t>
        </is>
      </c>
      <c r="I346" s="30" t="n"/>
      <c r="J346" s="30" t="n"/>
      <c r="K346" s="30" t="n"/>
      <c r="L346" s="30" t="inlineStr">
        <is>
          <t>NO</t>
        </is>
      </c>
      <c r="M346" s="30" t="n">
        <v>-1.473364894104491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HLR_SMA_BAND_PCT</t>
        </is>
      </c>
      <c r="B347" s="73" t="inlineStr">
        <is>
          <t>0</t>
        </is>
      </c>
      <c r="C347" s="38" t="n"/>
      <c r="D347" s="38" t="inlineStr">
        <is>
          <t>ENTRY, GLOBAL_CHECK, STOCKS_EXIT</t>
        </is>
      </c>
      <c r="E347" s="38" t="n"/>
      <c r="F347" s="30" t="n"/>
      <c r="G347" s="38">
        <f>IFERROR(VLOOKUP($A375&amp;"_"&amp;$B375,Results_Deltas!$A$2:$P$15000,5,FALSE),"")</f>
        <v/>
      </c>
      <c r="H347" s="38" t="inlineStr">
        <is>
          <t>Blanket (page end)</t>
        </is>
      </c>
      <c r="I347" s="30" t="n"/>
      <c r="J347" s="30" t="n"/>
      <c r="K347" s="30" t="n"/>
      <c r="L347" s="30" t="inlineStr">
        <is>
          <t>NO</t>
        </is>
      </c>
      <c r="M347" s="30" t="n">
        <v>-1.457055416233309</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7" t="inlineStr">
        <is>
          <t>EZ_MANAGE_THROTTLER_RATE</t>
        </is>
      </c>
      <c r="B348" s="73" t="inlineStr">
        <is>
          <t>0.0</t>
        </is>
      </c>
      <c r="C348" s="38" t="n"/>
      <c r="D348" s="38" t="inlineStr">
        <is>
          <t>GLOBAL_CHECK, STOCKS_EXIT</t>
        </is>
      </c>
      <c r="E348" s="38" t="n"/>
      <c r="F348" s="30" t="n"/>
      <c r="G348" s="38">
        <f>IFERROR(VLOOKUP($A365&amp;"_"&amp;$B365,Results_Deltas!$A$2:$P$15000,5,FALSE),"")</f>
        <v/>
      </c>
      <c r="H348" s="38" t="inlineStr">
        <is>
          <t>Blanket (page end)</t>
        </is>
      </c>
      <c r="I348" s="30" t="n"/>
      <c r="J348" s="30" t="n"/>
      <c r="K348" s="30" t="n"/>
      <c r="L348" s="30" t="inlineStr">
        <is>
          <t>NO</t>
        </is>
      </c>
      <c r="M348" s="30" t="n">
        <v>-1.404161709822412</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EZ_MANAGE_THROTTLER_RATE</t>
        </is>
      </c>
      <c r="B349" s="73" t="inlineStr">
        <is>
          <t>0.0_ALT</t>
        </is>
      </c>
      <c r="C349" s="38" t="n"/>
      <c r="D349" s="38" t="inlineStr">
        <is>
          <t>GLOBAL_CHECK, STOCKS_EXIT</t>
        </is>
      </c>
      <c r="E349" s="38" t="n"/>
      <c r="F349" s="30" t="n"/>
      <c r="G349" s="38">
        <f>IFERROR(VLOOKUP($A366&amp;"_"&amp;$B366,Results_Deltas!$A$2:$P$15000,5,FALSE),"")</f>
        <v/>
      </c>
      <c r="H349" s="38" t="inlineStr">
        <is>
          <t>Blanket (page end)</t>
        </is>
      </c>
      <c r="I349" s="30" t="n"/>
      <c r="J349" s="30" t="n"/>
      <c r="K349" s="30" t="n"/>
      <c r="L349" s="30" t="inlineStr">
        <is>
          <t>NO</t>
        </is>
      </c>
      <c r="M349" s="30" t="n">
        <v>-1.404161709822412</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7" t="inlineStr">
        <is>
          <t>HLR_TOP_MIN_TFS</t>
        </is>
      </c>
      <c r="B350" s="73" t="inlineStr">
        <is>
          <t>0</t>
        </is>
      </c>
      <c r="C350" s="38" t="n"/>
      <c r="D350" s="38" t="inlineStr">
        <is>
          <t>GLOBAL_CHECK, REENTRY, STOCKS_EXIT</t>
        </is>
      </c>
      <c r="E350" s="38" t="n"/>
      <c r="F350" s="30" t="n"/>
      <c r="G350" s="38">
        <f>IFERROR(VLOOKUP($A378&amp;"_"&amp;$B378,Results_Deltas!$A$2:$P$15000,5,FALSE),"")</f>
        <v/>
      </c>
      <c r="H350" s="38" t="inlineStr">
        <is>
          <t>Blanket (page end)</t>
        </is>
      </c>
      <c r="I350" s="30" t="n"/>
      <c r="J350" s="30" t="n"/>
      <c r="K350" s="30" t="n"/>
      <c r="L350" s="30" t="inlineStr">
        <is>
          <t>NO</t>
        </is>
      </c>
      <c r="M350" s="30" t="n">
        <v>-1.404161709822412</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HTF4_CONF</t>
        </is>
      </c>
      <c r="B351" s="73" t="inlineStr">
        <is>
          <t>False_ALT</t>
        </is>
      </c>
      <c r="C351" s="38" t="n"/>
      <c r="D351" s="38" t="inlineStr">
        <is>
          <t>GLOBAL_CHECK, STOCKS_EXIT</t>
        </is>
      </c>
      <c r="E351" s="38" t="n"/>
      <c r="F351" s="30" t="n"/>
      <c r="G351" s="38">
        <f>IFERROR(VLOOKUP($A379&amp;"_"&amp;$B379,Results_Deltas!$A$2:$P$15000,5,FALSE),"")</f>
        <v/>
      </c>
      <c r="H351" s="38" t="inlineStr">
        <is>
          <t>Blanket (page end)</t>
        </is>
      </c>
      <c r="I351" s="30" t="n"/>
      <c r="J351" s="30" t="n"/>
      <c r="K351" s="30" t="n"/>
      <c r="L351" s="30" t="inlineStr">
        <is>
          <t>NO</t>
        </is>
      </c>
      <c r="M351" s="30" t="n">
        <v>-1.404161709822412</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HTF_GATE_MIN_CONFIRMATIONS</t>
        </is>
      </c>
      <c r="B352" s="73" t="inlineStr">
        <is>
          <t>0.0</t>
        </is>
      </c>
      <c r="C352" s="38" t="n"/>
      <c r="D352" s="38" t="inlineStr">
        <is>
          <t>ENTRY, GLOBAL_CHECK, STOCKS_EXIT</t>
        </is>
      </c>
      <c r="E352" s="38" t="n"/>
      <c r="F352" s="30" t="n"/>
      <c r="G352" s="38">
        <f>IFERROR(VLOOKUP($A380&amp;"_"&amp;$B380,Results_Deltas!$A$2:$P$15000,5,FALSE),"")</f>
        <v/>
      </c>
      <c r="H352" s="38" t="inlineStr">
        <is>
          <t>Blanket (page end)</t>
        </is>
      </c>
      <c r="I352" s="30" t="n"/>
      <c r="J352" s="30" t="n"/>
      <c r="K352" s="30" t="n"/>
      <c r="L352" s="30" t="inlineStr">
        <is>
          <t>NO</t>
        </is>
      </c>
      <c r="M352" s="30" t="n">
        <v>-1.404161709822412</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HTF_GATE_MIN_CONFIRMATIONS</t>
        </is>
      </c>
      <c r="B353" s="73" t="inlineStr">
        <is>
          <t>0.0_ALT</t>
        </is>
      </c>
      <c r="C353" s="38" t="n"/>
      <c r="D353" s="38" t="inlineStr">
        <is>
          <t>ENTRY, GLOBAL_CHECK, STOCKS_EXIT</t>
        </is>
      </c>
      <c r="E353" s="38" t="n"/>
      <c r="F353" s="30" t="n"/>
      <c r="G353" s="38">
        <f>IFERROR(VLOOKUP($A381&amp;"_"&amp;$B381,Results_Deltas!$A$2:$P$15000,5,FALSE),"")</f>
        <v/>
      </c>
      <c r="H353" s="38" t="inlineStr">
        <is>
          <t>Blanket (page end)</t>
        </is>
      </c>
      <c r="I353" s="30" t="n"/>
      <c r="J353" s="30" t="n"/>
      <c r="K353" s="30" t="n"/>
      <c r="L353" s="30" t="inlineStr">
        <is>
          <t>YES</t>
        </is>
      </c>
      <c r="M353" s="30" t="n">
        <v>-1.404161709822412</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LEADERBOARD_FILTER</t>
        </is>
      </c>
      <c r="B354" s="73" t="inlineStr">
        <is>
          <t>False_ALT</t>
        </is>
      </c>
      <c r="C354" s="38" t="n"/>
      <c r="D354" s="38" t="inlineStr">
        <is>
          <t>AUGMENT, ENTRY, EXIT, GLOBAL_CHECK, REDUCE, STOCKS_EXIT</t>
        </is>
      </c>
      <c r="E354" s="38" t="n"/>
      <c r="F354" s="30" t="n"/>
      <c r="G354" s="38">
        <f>IFERROR(VLOOKUP($A382&amp;"_"&amp;$B382,Results_Deltas!$A$2:$P$15000,5,FALSE),"")</f>
        <v/>
      </c>
      <c r="H354" s="38" t="inlineStr">
        <is>
          <t>Blanket (page end)</t>
        </is>
      </c>
      <c r="I354" s="30" t="n"/>
      <c r="J354" s="30" t="n"/>
      <c r="K354" s="30" t="n"/>
      <c r="L354" s="30" t="inlineStr">
        <is>
          <t>NO</t>
        </is>
      </c>
      <c r="M354" s="30" t="n">
        <v>-1.404161709822412</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LH_HL_FILTER_REQUIRE_BOTH</t>
        </is>
      </c>
      <c r="B355" s="73" t="inlineStr">
        <is>
          <t>False_ALT</t>
        </is>
      </c>
      <c r="C355" s="38" t="n"/>
      <c r="D355" s="38" t="inlineStr">
        <is>
          <t>ENTRY, GLOBAL_CHECK, STOCKS_EXIT</t>
        </is>
      </c>
      <c r="E355" s="38" t="n"/>
      <c r="F355" s="30" t="n"/>
      <c r="G355" s="38">
        <f>IFERROR(VLOOKUP($A383&amp;"_"&amp;$B383,Results_Deltas!$A$2:$P$15000,5,FALSE),"")</f>
        <v/>
      </c>
      <c r="H355" s="38" t="inlineStr">
        <is>
          <t>Blanket (page end)</t>
        </is>
      </c>
      <c r="I355" s="30" t="n"/>
      <c r="J355" s="30" t="n"/>
      <c r="K355" s="30" t="n"/>
      <c r="L355" s="30" t="inlineStr">
        <is>
          <t>NO</t>
        </is>
      </c>
      <c r="M355" s="30" t="n">
        <v>-1.404161709822412</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OI_CONFIRM_MIN_CHANGE_PCT</t>
        </is>
      </c>
      <c r="B356" s="73" t="inlineStr">
        <is>
          <t>0</t>
        </is>
      </c>
      <c r="C356" s="38" t="n"/>
      <c r="D356" s="38" t="inlineStr">
        <is>
          <t>ENTRY, GLOBAL_CHECK, STOCKS_EXIT</t>
        </is>
      </c>
      <c r="E356" s="38" t="n"/>
      <c r="F356" s="30" t="n"/>
      <c r="G356" s="38">
        <f>IFERROR(VLOOKUP($A384&amp;"_"&amp;$B384,Results_Deltas!$A$2:$P$15000,5,FALSE),"")</f>
        <v/>
      </c>
      <c r="H356" s="38" t="inlineStr">
        <is>
          <t>Blanket (page end)</t>
        </is>
      </c>
      <c r="I356" s="30" t="n"/>
      <c r="J356" s="30" t="n"/>
      <c r="K356" s="30" t="n"/>
      <c r="L356" s="30" t="inlineStr">
        <is>
          <t>NO</t>
        </is>
      </c>
      <c r="M356" s="30" t="n">
        <v>-1.32764925395477</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7" t="inlineStr">
        <is>
          <t>OI_CONFIRM_MIN_PRICE_PCT</t>
        </is>
      </c>
      <c r="B357" s="73" t="inlineStr">
        <is>
          <t>0</t>
        </is>
      </c>
      <c r="C357" s="38" t="n"/>
      <c r="D357" s="38" t="inlineStr">
        <is>
          <t>ENTRY, GLOBAL_CHECK, STOCKS_EXIT</t>
        </is>
      </c>
      <c r="E357" s="38" t="n"/>
      <c r="F357" s="30" t="n"/>
      <c r="G357" s="38">
        <f>IFERROR(VLOOKUP($A385&amp;"_"&amp;$B385,Results_Deltas!$A$2:$P$15000,5,FALSE),"")</f>
        <v/>
      </c>
      <c r="H357" s="38" t="inlineStr">
        <is>
          <t>Blanket (page end)</t>
        </is>
      </c>
      <c r="I357" s="30" t="n"/>
      <c r="J357" s="30" t="n"/>
      <c r="K357" s="30" t="n"/>
      <c r="L357" s="30" t="inlineStr">
        <is>
          <t>NO</t>
        </is>
      </c>
      <c r="M357" s="30" t="n">
        <v>-1.32764925395477</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7" t="inlineStr">
        <is>
          <t>NEW_POSITION_MAX_LOSS_THRESHOLD</t>
        </is>
      </c>
      <c r="B358" s="73" t="inlineStr">
        <is>
          <t>0</t>
        </is>
      </c>
      <c r="C358" s="38" t="n"/>
      <c r="D358" s="38" t="inlineStr">
        <is>
          <t>AUGMENT, EXIT, GLOBAL_CHECK, REDUCE, STOCKS_EXIT</t>
        </is>
      </c>
      <c r="E358" s="38" t="n"/>
      <c r="F358" s="30" t="n"/>
      <c r="G358" s="38">
        <f>IFERROR(VLOOKUP($A386&amp;"_"&amp;$B386,Results_Deltas!$A$2:$P$15000,5,FALSE),"")</f>
        <v/>
      </c>
      <c r="H358" s="38" t="inlineStr">
        <is>
          <t>Blanket (page end)</t>
        </is>
      </c>
      <c r="I358" s="30" t="n"/>
      <c r="J358" s="30" t="n"/>
      <c r="K358" s="30" t="n"/>
      <c r="L358" s="30" t="inlineStr">
        <is>
          <t>NO</t>
        </is>
      </c>
      <c r="M358" s="30" t="n">
        <v>-1.316171487379518</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MI_TF_AGREE_MIN</t>
        </is>
      </c>
      <c r="B359" s="73" t="inlineStr">
        <is>
          <t>0.0</t>
        </is>
      </c>
      <c r="C359" s="38" t="n"/>
      <c r="D359" s="38" t="inlineStr">
        <is>
          <t>ENTRY, GLOBAL_CHECK, STOCKS_EXIT</t>
        </is>
      </c>
      <c r="E359" s="38" t="n"/>
      <c r="F359" s="30" t="n"/>
      <c r="G359" s="38">
        <f>IFERROR(VLOOKUP($A387&amp;"_"&amp;$B387,Results_Deltas!$A$2:$P$15000,5,FALSE),"")</f>
        <v/>
      </c>
      <c r="H359" s="38" t="inlineStr">
        <is>
          <t>Blanket (page end)</t>
        </is>
      </c>
      <c r="I359" s="30" t="n"/>
      <c r="J359" s="30" t="n"/>
      <c r="K359" s="30" t="n"/>
      <c r="L359" s="30" t="inlineStr">
        <is>
          <t>NO</t>
        </is>
      </c>
      <c r="M359" s="30" t="n">
        <v>-1.291766841685722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MI_TF_AGREE_MIN</t>
        </is>
      </c>
      <c r="B360" s="73" t="inlineStr">
        <is>
          <t>0.0_ALT</t>
        </is>
      </c>
      <c r="C360" s="38" t="n"/>
      <c r="D360" s="38" t="inlineStr">
        <is>
          <t>ENTRY, GLOBAL_CHECK, STOCKS_EXIT</t>
        </is>
      </c>
      <c r="E360" s="38" t="n"/>
      <c r="F360" s="30" t="n"/>
      <c r="G360" s="38">
        <f>IFERROR(VLOOKUP($A388&amp;"_"&amp;$B388,Results_Deltas!$A$2:$P$15000,5,FALSE),"")</f>
        <v/>
      </c>
      <c r="H360" s="38" t="inlineStr">
        <is>
          <t>Blanket (page end)</t>
        </is>
      </c>
      <c r="I360" s="30" t="n"/>
      <c r="J360" s="30" t="n"/>
      <c r="K360" s="30" t="n"/>
      <c r="L360" s="30" t="inlineStr">
        <is>
          <t>NO</t>
        </is>
      </c>
      <c r="M360" s="30" t="n">
        <v>-1.291766841685722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HTF_GATE_D_MANDATORY</t>
        </is>
      </c>
      <c r="B361" s="73" t="inlineStr">
        <is>
          <t>0.0</t>
        </is>
      </c>
      <c r="C361" s="38" t="n"/>
      <c r="D361" s="38" t="inlineStr">
        <is>
          <t>ENTRY, GLOBAL_CHECK, STOCKS_EXIT</t>
        </is>
      </c>
      <c r="E361" s="38" t="n"/>
      <c r="F361" s="30" t="n"/>
      <c r="G361" s="38">
        <f>IFERROR(VLOOKUP($A389&amp;"_"&amp;$B389,Results_Deltas!$A$2:$P$15000,5,FALSE),"")</f>
        <v/>
      </c>
      <c r="H361" s="38" t="inlineStr">
        <is>
          <t>Blanket (page end)</t>
        </is>
      </c>
      <c r="I361" s="30" t="n"/>
      <c r="J361" s="30" t="n"/>
      <c r="K361" s="30" t="n"/>
      <c r="L361" s="30" t="inlineStr">
        <is>
          <t>NO</t>
        </is>
      </c>
      <c r="M361" s="30" t="n">
        <v>-1.278941020978456</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7" t="inlineStr">
        <is>
          <t>HTF_GATE_D_MANDATORY</t>
        </is>
      </c>
      <c r="B362" s="73" t="inlineStr">
        <is>
          <t>0.0_ALT</t>
        </is>
      </c>
      <c r="C362" s="38" t="n"/>
      <c r="D362" s="38" t="inlineStr">
        <is>
          <t>ENTRY, GLOBAL_CHECK, STOCKS_EXIT</t>
        </is>
      </c>
      <c r="E362" s="38" t="n"/>
      <c r="F362" s="30" t="n"/>
      <c r="G362" s="38">
        <f>IFERROR(VLOOKUP($A390&amp;"_"&amp;$B390,Results_Deltas!$A$2:$P$15000,5,FALSE),"")</f>
        <v/>
      </c>
      <c r="H362" s="38" t="inlineStr">
        <is>
          <t>Blanket (page end)</t>
        </is>
      </c>
      <c r="I362" s="30" t="n"/>
      <c r="J362" s="30" t="n"/>
      <c r="K362" s="30" t="n"/>
      <c r="L362" s="30" t="inlineStr">
        <is>
          <t>YES</t>
        </is>
      </c>
      <c r="M362" s="30" t="n">
        <v>-1.278941020978456</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GR_FILTER_ALL_ENTRIES</t>
        </is>
      </c>
      <c r="B363" s="73" t="inlineStr">
        <is>
          <t>0.0</t>
        </is>
      </c>
      <c r="C363" s="38" t="n"/>
      <c r="D363" s="38" t="inlineStr">
        <is>
          <t>GLOBAL_CHECK, STOCKS_EXIT</t>
        </is>
      </c>
      <c r="E363" s="38" t="n"/>
      <c r="F363" s="30" t="n"/>
      <c r="G363" s="38">
        <f>IFERROR(VLOOKUP($A391&amp;"_"&amp;$B391,Results_Deltas!$A$2:$P$15000,5,FALSE),"")</f>
        <v/>
      </c>
      <c r="H363" s="38" t="inlineStr">
        <is>
          <t>Blanket (page end)</t>
        </is>
      </c>
      <c r="I363" s="30" t="n"/>
      <c r="J363" s="30" t="n"/>
      <c r="K363" s="30" t="n"/>
      <c r="L363" s="30" t="inlineStr">
        <is>
          <t>NO</t>
        </is>
      </c>
      <c r="M363" s="30" t="n">
        <v>-1.247934694981401</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7" t="inlineStr">
        <is>
          <t>GR_FILTER_ALL_ENTRIES</t>
        </is>
      </c>
      <c r="B364" s="73" t="inlineStr">
        <is>
          <t>0.0_ALT</t>
        </is>
      </c>
      <c r="C364" s="38" t="n"/>
      <c r="D364" s="38" t="inlineStr">
        <is>
          <t>GLOBAL_CHECK, STOCKS_EXIT</t>
        </is>
      </c>
      <c r="E364" s="38" t="n"/>
      <c r="F364" s="30" t="n"/>
      <c r="G364" s="38">
        <f>IFERROR(VLOOKUP($A392&amp;"_"&amp;$B392,Results_Deltas!$A$2:$P$15000,5,FALSE),"")</f>
        <v/>
      </c>
      <c r="H364" s="38" t="inlineStr">
        <is>
          <t>Blanket (page end)</t>
        </is>
      </c>
      <c r="I364" s="30" t="n"/>
      <c r="J364" s="30" t="n"/>
      <c r="K364" s="30" t="n"/>
      <c r="L364" s="30" t="inlineStr">
        <is>
          <t>NO</t>
        </is>
      </c>
      <c r="M364" s="30" t="n">
        <v>-1.247934694981401</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MTF_FILTER_STRONG_BUY_QUICK_BYPASS</t>
        </is>
      </c>
      <c r="B365" s="73" t="inlineStr">
        <is>
          <t>0.0</t>
        </is>
      </c>
      <c r="C365" s="38" t="n"/>
      <c r="D365" s="38" t="inlineStr">
        <is>
          <t>GLOBAL_CHECK, STOCKS_EXIT</t>
        </is>
      </c>
      <c r="E365" s="38" t="n"/>
      <c r="F365" s="30" t="n"/>
      <c r="G365" s="38">
        <f>IFERROR(VLOOKUP($A393&amp;"_"&amp;$B393,Results_Deltas!$A$2:$P$15000,5,FALSE),"")</f>
        <v/>
      </c>
      <c r="H365" s="38" t="inlineStr">
        <is>
          <t>Blanket (page end)</t>
        </is>
      </c>
      <c r="I365" s="30" t="n"/>
      <c r="J365" s="30" t="n"/>
      <c r="K365" s="30" t="n"/>
      <c r="L365" s="30" t="inlineStr">
        <is>
          <t>NO</t>
        </is>
      </c>
      <c r="M365" s="30" t="n">
        <v>-1.239497986356781</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7" t="inlineStr">
        <is>
          <t>MTF_FILTER_STRONG_BUY_QUICK_BYPASS</t>
        </is>
      </c>
      <c r="B366" s="73" t="inlineStr">
        <is>
          <t>0.0_ALT</t>
        </is>
      </c>
      <c r="C366" s="38" t="n"/>
      <c r="D366" s="38" t="inlineStr">
        <is>
          <t>GLOBAL_CHECK, STOCKS_EXIT</t>
        </is>
      </c>
      <c r="E366" s="38" t="n"/>
      <c r="F366" s="30" t="n"/>
      <c r="G366" s="38">
        <f>IFERROR(VLOOKUP($A394&amp;"_"&amp;$B394,Results_Deltas!$A$2:$P$15000,5,FALSE),"")</f>
        <v/>
      </c>
      <c r="H366" s="38" t="inlineStr">
        <is>
          <t>Blanket (page end)</t>
        </is>
      </c>
      <c r="I366" s="30" t="n"/>
      <c r="J366" s="30" t="n"/>
      <c r="K366" s="30" t="n"/>
      <c r="L366" s="30" t="inlineStr">
        <is>
          <t>NO</t>
        </is>
      </c>
      <c r="M366" s="30" t="n">
        <v>-1.239497986356781</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7" t="inlineStr">
        <is>
          <t>HTF_GATE_BYPASS_RZ</t>
        </is>
      </c>
      <c r="B367" s="73" t="inlineStr">
        <is>
          <t>0.0</t>
        </is>
      </c>
      <c r="C367" s="38" t="n"/>
      <c r="D367" s="38" t="inlineStr">
        <is>
          <t>ENTRY, GLOBAL_CHECK, STOCKS_EXIT</t>
        </is>
      </c>
      <c r="E367" s="38" t="n"/>
      <c r="F367" s="30" t="n"/>
      <c r="G367" s="38">
        <f>IFERROR(VLOOKUP($A395&amp;"_"&amp;$B395,Results_Deltas!$A$2:$P$15000,5,FALSE),"")</f>
        <v/>
      </c>
      <c r="H367" s="38" t="inlineStr">
        <is>
          <t>Blanket (page end)</t>
        </is>
      </c>
      <c r="I367" s="30" t="n"/>
      <c r="J367" s="30" t="n"/>
      <c r="K367" s="30" t="n"/>
      <c r="L367" s="30" t="inlineStr">
        <is>
          <t>NO</t>
        </is>
      </c>
      <c r="M367" s="30" t="n">
        <v>-1.187251627178375</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7" t="inlineStr">
        <is>
          <t>HTF_GATE_BYPASS_RZ</t>
        </is>
      </c>
      <c r="B368" s="73" t="inlineStr">
        <is>
          <t>0.0_ALT</t>
        </is>
      </c>
      <c r="C368" s="38" t="n"/>
      <c r="D368" s="38" t="inlineStr">
        <is>
          <t>ENTRY, GLOBAL_CHECK, STOCKS_EXIT</t>
        </is>
      </c>
      <c r="E368" s="38" t="n"/>
      <c r="F368" s="30" t="n"/>
      <c r="G368" s="38">
        <f>IFERROR(VLOOKUP($A396&amp;"_"&amp;$B396,Results_Deltas!$A$2:$P$15000,5,FALSE),"")</f>
        <v/>
      </c>
      <c r="H368" s="38" t="inlineStr">
        <is>
          <t>Blanket (page end)</t>
        </is>
      </c>
      <c r="I368" s="30" t="n"/>
      <c r="J368" s="30" t="n"/>
      <c r="K368" s="30" t="n"/>
      <c r="L368" s="30" t="inlineStr">
        <is>
          <t>YES</t>
        </is>
      </c>
      <c r="M368" s="30" t="n">
        <v>-1.187251627178375</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HTF_TREND_VETO_BYPASS_REASONS</t>
        </is>
      </c>
      <c r="B369" s="73" t="inlineStr">
        <is>
          <t>0.0</t>
        </is>
      </c>
      <c r="C369" s="38" t="n"/>
      <c r="D369" s="38" t="inlineStr">
        <is>
          <t>GLOBAL_CHECK, STOCKS_EXIT</t>
        </is>
      </c>
      <c r="E369" s="38" t="n"/>
      <c r="F369" s="30" t="n"/>
      <c r="G369" s="38">
        <f>IFERROR(VLOOKUP($A397&amp;"_"&amp;$B397,Results_Deltas!$A$2:$P$15000,5,FALSE),"")</f>
        <v/>
      </c>
      <c r="H369" s="38" t="inlineStr">
        <is>
          <t>Blanket (page end)</t>
        </is>
      </c>
      <c r="I369" s="30" t="n"/>
      <c r="J369" s="30" t="n"/>
      <c r="K369" s="30" t="n"/>
      <c r="L369" s="30" t="inlineStr">
        <is>
          <t>NO</t>
        </is>
      </c>
      <c r="M369" s="30" t="n">
        <v>-1.187251627178375</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7" t="inlineStr">
        <is>
          <t>HTF_TREND_VETO_BYPASS_REASONS</t>
        </is>
      </c>
      <c r="B370" s="73" t="inlineStr">
        <is>
          <t>0.0_ALT</t>
        </is>
      </c>
      <c r="C370" s="38" t="n"/>
      <c r="D370" s="38" t="inlineStr">
        <is>
          <t>GLOBAL_CHECK, STOCKS_EXIT</t>
        </is>
      </c>
      <c r="E370" s="38" t="n"/>
      <c r="F370" s="30" t="n"/>
      <c r="G370" s="38">
        <f>IFERROR(VLOOKUP($A398&amp;"_"&amp;$B398,Results_Deltas!$A$2:$P$15000,5,FALSE),"")</f>
        <v/>
      </c>
      <c r="H370" s="38" t="inlineStr">
        <is>
          <t>Blanket (page end)</t>
        </is>
      </c>
      <c r="I370" s="30" t="n"/>
      <c r="J370" s="30" t="n"/>
      <c r="K370" s="30" t="n"/>
      <c r="L370" s="30" t="inlineStr">
        <is>
          <t>YES</t>
        </is>
      </c>
      <c r="M370" s="30" t="n">
        <v>-1.187251627178375</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9" t="inlineStr">
        <is>
          <t>MANDATORY_REENTRY_WT_FILTER_MIN_VELOCITY</t>
        </is>
      </c>
      <c r="B371" s="73" t="inlineStr">
        <is>
          <t>0.0</t>
        </is>
      </c>
      <c r="C371" s="38" t="n"/>
      <c r="D371" s="38" t="inlineStr">
        <is>
          <t>GLOBAL_CHECK, STOCKS_EXIT</t>
        </is>
      </c>
      <c r="E371" s="38" t="n"/>
      <c r="F371" s="30" t="n"/>
      <c r="G371" s="38">
        <f>IFERROR(VLOOKUP($A399&amp;"_"&amp;$B399,Results_Deltas!$A$2:$P$15000,5,FALSE),"")</f>
        <v/>
      </c>
      <c r="H371" s="38" t="inlineStr">
        <is>
          <t>Blanket (page end)</t>
        </is>
      </c>
      <c r="I371" s="30" t="n"/>
      <c r="J371" s="30" t="n"/>
      <c r="K371" s="30" t="n"/>
      <c r="L371" s="30" t="inlineStr">
        <is>
          <t>NO</t>
        </is>
      </c>
      <c r="M371" s="30" t="n">
        <v>-1.166546152841766</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MANDATORY_REENTRY_WT_FILTER_MIN_VELOCITY</t>
        </is>
      </c>
      <c r="B372" s="73" t="inlineStr">
        <is>
          <t>0.0_ALT</t>
        </is>
      </c>
      <c r="C372" s="38" t="n"/>
      <c r="D372" s="38" t="inlineStr">
        <is>
          <t>GLOBAL_CHECK, STOCKS_EXIT</t>
        </is>
      </c>
      <c r="E372" s="38" t="n"/>
      <c r="F372" s="30" t="n"/>
      <c r="G372" s="38">
        <f>IFERROR(VLOOKUP($A400&amp;"_"&amp;$B400,Results_Deltas!$A$2:$P$15000,5,FALSE),"")</f>
        <v/>
      </c>
      <c r="H372" s="38" t="inlineStr">
        <is>
          <t>Blanket (page end)</t>
        </is>
      </c>
      <c r="I372" s="30" t="n"/>
      <c r="J372" s="30" t="n"/>
      <c r="K372" s="30" t="n"/>
      <c r="L372" s="30" t="inlineStr">
        <is>
          <t>NO</t>
        </is>
      </c>
      <c r="M372" s="30" t="n">
        <v>-1.166546152841766</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MANDATORY_REENTRY_WT_FILTER_REQUIRE_FLIP</t>
        </is>
      </c>
      <c r="B373" s="73" t="inlineStr">
        <is>
          <t>False_ALT</t>
        </is>
      </c>
      <c r="C373" s="38" t="n"/>
      <c r="D373" s="38" t="inlineStr">
        <is>
          <t>GLOBAL_CHECK, STOCKS_EXIT</t>
        </is>
      </c>
      <c r="E373" s="38" t="n"/>
      <c r="F373" s="30" t="n"/>
      <c r="G373" s="38">
        <f>IFERROR(VLOOKUP($A401&amp;"_"&amp;$B401,Results_Deltas!$A$2:$P$15000,5,FALSE),"")</f>
        <v/>
      </c>
      <c r="H373" s="38" t="inlineStr">
        <is>
          <t>Blanket (page end)</t>
        </is>
      </c>
      <c r="I373" s="30" t="n"/>
      <c r="J373" s="30" t="n"/>
      <c r="K373" s="30" t="n"/>
      <c r="L373" s="30" t="inlineStr">
        <is>
          <t>NO</t>
        </is>
      </c>
      <c r="M373" s="30" t="n">
        <v>-1.166546152841766</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NEWBORN_LOSS_KILL_REQUIRE_VEL_AGAINST</t>
        </is>
      </c>
      <c r="B374" s="73" t="inlineStr">
        <is>
          <t>0.0</t>
        </is>
      </c>
      <c r="C374" s="38" t="n"/>
      <c r="D374" s="38" t="inlineStr">
        <is>
          <t>AUGMENT, EXIT, GLOBAL_CHECK, REDUCE, STOCKS_EXIT</t>
        </is>
      </c>
      <c r="E374" s="38" t="n"/>
      <c r="F374" s="30" t="n"/>
      <c r="G374" s="38">
        <f>IFERROR(VLOOKUP($A402&amp;"_"&amp;$B402,Results_Deltas!$A$2:$P$15000,5,FALSE),"")</f>
        <v/>
      </c>
      <c r="H374" s="38" t="inlineStr">
        <is>
          <t>Blanket (page end)</t>
        </is>
      </c>
      <c r="I374" s="30" t="n"/>
      <c r="J374" s="30" t="n"/>
      <c r="K374" s="30" t="n"/>
      <c r="L374" s="30" t="inlineStr">
        <is>
          <t>YES</t>
        </is>
      </c>
      <c r="M374" s="30" t="n">
        <v>-1.124725925655627</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NEWBORN_LOSS_KILL_REQUIRE_VEL_AGAINST</t>
        </is>
      </c>
      <c r="B375" s="73" t="inlineStr">
        <is>
          <t>0.0_ALT</t>
        </is>
      </c>
      <c r="C375" s="38" t="n"/>
      <c r="D375" s="38" t="inlineStr">
        <is>
          <t>AUGMENT, EXIT, GLOBAL_CHECK, REDUCE, STOCKS_EXIT</t>
        </is>
      </c>
      <c r="E375" s="38" t="n"/>
      <c r="F375" s="30" t="n"/>
      <c r="G375" s="38">
        <f>IFERROR(VLOOKUP($A403&amp;"_"&amp;$B403,Results_Deltas!$A$2:$P$15000,5,FALSE),"")</f>
        <v/>
      </c>
      <c r="H375" s="38" t="inlineStr">
        <is>
          <t>Blanket (page end)</t>
        </is>
      </c>
      <c r="I375" s="30" t="n"/>
      <c r="J375" s="30" t="n"/>
      <c r="K375" s="30" t="n"/>
      <c r="L375" s="30" t="inlineStr">
        <is>
          <t>NO</t>
        </is>
      </c>
      <c r="M375" s="30" t="n">
        <v>-1.124725925655627</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9" t="inlineStr">
        <is>
          <t>DELTA_REENTRY_FILTER_ENABLED</t>
        </is>
      </c>
      <c r="B376" s="73" t="inlineStr">
        <is>
          <t>False</t>
        </is>
      </c>
      <c r="C376" s="38" t="n"/>
      <c r="D376" s="38" t="inlineStr">
        <is>
          <t>ENTRY, GLOBAL_CHECK, STOCKS_EXIT</t>
        </is>
      </c>
      <c r="E376" s="38" t="n"/>
      <c r="F376" s="30" t="n"/>
      <c r="G376" s="38">
        <f>IFERROR(VLOOKUP($A393&amp;"_"&amp;$B393,Results_Deltas!$A$2:$P$15000,5,FALSE),"")</f>
        <v/>
      </c>
      <c r="H376" s="38" t="inlineStr">
        <is>
          <t>Blanket (page end)</t>
        </is>
      </c>
      <c r="I376" s="30" t="n"/>
      <c r="J376" s="30" t="n"/>
      <c r="K376" s="30" t="n"/>
      <c r="L376" s="30" t="inlineStr">
        <is>
          <t>NO</t>
        </is>
      </c>
      <c r="M376" s="30" t="n">
        <v>-1.118247280413144</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GOLDEN_RULE_BASE_USD</t>
        </is>
      </c>
      <c r="B377" s="73" t="inlineStr">
        <is>
          <t>0.0_ALT</t>
        </is>
      </c>
      <c r="C377" s="38" t="n"/>
      <c r="D377" s="38" t="inlineStr">
        <is>
          <t>GLOBAL_CHECK, STOCKS_EXIT</t>
        </is>
      </c>
      <c r="E377" s="38" t="n"/>
      <c r="F377" s="30" t="n"/>
      <c r="G377" s="38">
        <f>IFERROR(VLOOKUP($A405&amp;"_"&amp;$B405,Results_Deltas!$A$2:$P$15000,5,FALSE),"")</f>
        <v/>
      </c>
      <c r="H377" s="38" t="inlineStr">
        <is>
          <t>Blanket (page end)</t>
        </is>
      </c>
      <c r="I377" s="30" t="n"/>
      <c r="J377" s="30" t="n"/>
      <c r="K377" s="30" t="n"/>
      <c r="L377" s="30" t="inlineStr">
        <is>
          <t>NO</t>
        </is>
      </c>
      <c r="M377" s="30" t="n">
        <v>-1.095187648888563</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HA_WICK_QUALITY_TF</t>
        </is>
      </c>
      <c r="B378" s="73" t="inlineStr">
        <is>
          <t>15m</t>
        </is>
      </c>
      <c r="C378" s="38" t="n"/>
      <c r="D378" s="38" t="inlineStr">
        <is>
          <t>ENTRY, GLOBAL_CHECK, STOCKS_EXIT</t>
        </is>
      </c>
      <c r="E378" s="38" t="n"/>
      <c r="F378" s="30" t="n"/>
      <c r="G378" s="38">
        <f>IFERROR(VLOOKUP($A406&amp;"_"&amp;$B406,Results_Deltas!$A$2:$P$15000,5,FALSE),"")</f>
        <v/>
      </c>
      <c r="H378" s="38" t="inlineStr">
        <is>
          <t>Blanket (page end)</t>
        </is>
      </c>
      <c r="I378" s="30" t="n"/>
      <c r="J378" s="30" t="n"/>
      <c r="K378" s="30" t="n"/>
      <c r="L378" s="30" t="inlineStr">
        <is>
          <t>NO</t>
        </is>
      </c>
      <c r="M378" s="30" t="n">
        <v>-1.074024926404285</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7" t="inlineStr">
        <is>
          <t>EXECUTE_NOW_SINGLE_GATE_ENFORCE</t>
        </is>
      </c>
      <c r="B379" s="73" t="inlineStr">
        <is>
          <t>0.0</t>
        </is>
      </c>
      <c r="C379" s="38" t="n"/>
      <c r="D379" s="38" t="inlineStr">
        <is>
          <t>ENTRY, GLOBAL_CHECK, STOCKS_EXIT</t>
        </is>
      </c>
      <c r="E379" s="38" t="n"/>
      <c r="F379" s="30" t="n"/>
      <c r="G379" s="38">
        <f>IFERROR(VLOOKUP($A396&amp;"_"&amp;$B396,Results_Deltas!$A$2:$P$15000,5,FALSE),"")</f>
        <v/>
      </c>
      <c r="H379" s="38" t="inlineStr">
        <is>
          <t>Blanket (page end)</t>
        </is>
      </c>
      <c r="I379" s="30" t="n"/>
      <c r="J379" s="30" t="n"/>
      <c r="K379" s="30" t="n"/>
      <c r="L379" s="30" t="inlineStr">
        <is>
          <t>NO</t>
        </is>
      </c>
      <c r="M379" s="30" t="n">
        <v>-1.068355613614548</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EXECUTE_NOW_SINGLE_GATE_ENFORCE</t>
        </is>
      </c>
      <c r="B380" s="73" t="inlineStr">
        <is>
          <t>0.0_ALT</t>
        </is>
      </c>
      <c r="C380" s="38" t="n"/>
      <c r="D380" s="38" t="inlineStr">
        <is>
          <t>ENTRY, GLOBAL_CHECK, STOCKS_EXIT</t>
        </is>
      </c>
      <c r="E380" s="38" t="n"/>
      <c r="F380" s="30" t="n"/>
      <c r="G380" s="38">
        <f>IFERROR(VLOOKUP($A397&amp;"_"&amp;$B397,Results_Deltas!$A$2:$P$15000,5,FALSE),"")</f>
        <v/>
      </c>
      <c r="H380" s="38" t="inlineStr">
        <is>
          <t>Blanket (page end)</t>
        </is>
      </c>
      <c r="I380" s="30" t="n"/>
      <c r="J380" s="30" t="n"/>
      <c r="K380" s="30" t="n"/>
      <c r="L380" s="30" t="inlineStr">
        <is>
          <t>NO</t>
        </is>
      </c>
      <c r="M380" s="30" t="n">
        <v>-1.068355613614548</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7" t="inlineStr">
        <is>
          <t>GOLDEN_RULE_BASE_USD</t>
        </is>
      </c>
      <c r="B381" s="73" t="inlineStr">
        <is>
          <t>0.0</t>
        </is>
      </c>
      <c r="C381" s="38" t="n"/>
      <c r="D381" s="38" t="inlineStr">
        <is>
          <t>GLOBAL_CHECK, STOCKS_EXIT</t>
        </is>
      </c>
      <c r="E381" s="38" t="n"/>
      <c r="F381" s="30" t="n"/>
      <c r="G381" s="38">
        <f>IFERROR(VLOOKUP($A409&amp;"_"&amp;$B409,Results_Deltas!$A$2:$P$15000,5,FALSE),"")</f>
        <v/>
      </c>
      <c r="H381" s="38" t="inlineStr">
        <is>
          <t>Blanket (page end)</t>
        </is>
      </c>
      <c r="I381" s="30" t="n"/>
      <c r="J381" s="30" t="n"/>
      <c r="K381" s="30" t="n"/>
      <c r="L381" s="30" t="inlineStr">
        <is>
          <t>YES</t>
        </is>
      </c>
      <c r="M381" s="30" t="n">
        <v>-1.065587982702386</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9" t="inlineStr">
        <is>
          <t>NEWBORN_LOSS_KILL_GAIN_THRESHOLD_PCT</t>
        </is>
      </c>
      <c r="B382" s="73" t="inlineStr">
        <is>
          <t>0</t>
        </is>
      </c>
      <c r="C382" s="38" t="n"/>
      <c r="D382" s="38" t="inlineStr">
        <is>
          <t>AUGMENT, EXIT, GLOBAL_CHECK, REDUCE, STOCKS_EXIT</t>
        </is>
      </c>
      <c r="E382" s="38" t="n"/>
      <c r="F382" s="30" t="n"/>
      <c r="G382" s="38">
        <f>IFERROR(VLOOKUP($A410&amp;"_"&amp;$B410,Results_Deltas!$A$2:$P$15000,5,FALSE),"")</f>
        <v/>
      </c>
      <c r="H382" s="38" t="inlineStr">
        <is>
          <t>Blanket (page end)</t>
        </is>
      </c>
      <c r="I382" s="30" t="n"/>
      <c r="J382" s="30" t="n"/>
      <c r="K382" s="30" t="n"/>
      <c r="L382" s="30" t="inlineStr">
        <is>
          <t>YES</t>
        </is>
      </c>
      <c r="M382" s="30" t="n">
        <v>-1.007642218405202</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COOLDOWN_LOCKS_FILTER_TF</t>
        </is>
      </c>
      <c r="B383" s="73" t="inlineStr">
        <is>
          <t>15m</t>
        </is>
      </c>
      <c r="C383" s="38" t="n"/>
      <c r="D383" s="38" t="inlineStr">
        <is>
          <t>GLOBAL_CHECK</t>
        </is>
      </c>
      <c r="E383" s="38" t="n"/>
      <c r="F383" s="30" t="n"/>
      <c r="G383" s="38">
        <f>IFERROR(VLOOKUP($A400&amp;"_"&amp;$B400,Results_Deltas!$A$2:$P$15000,5,FALSE),"")</f>
        <v/>
      </c>
      <c r="H383" s="38" t="inlineStr">
        <is>
          <t>Blanket (page end)</t>
        </is>
      </c>
      <c r="I383" s="30" t="n"/>
      <c r="J383" s="30" t="n"/>
      <c r="K383" s="30" t="n"/>
      <c r="L383" s="30" t="inlineStr">
        <is>
          <t>NO</t>
        </is>
      </c>
      <c r="M383" s="30" t="n">
        <v>-0.9560348346101504</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OI_CONFIRM_ENABLED</t>
        </is>
      </c>
      <c r="B384" s="73" t="inlineStr">
        <is>
          <t>False</t>
        </is>
      </c>
      <c r="C384" s="38" t="n"/>
      <c r="D384" s="38" t="inlineStr">
        <is>
          <t>ENTRY, GLOBAL_CHECK, STOCKS_EXIT</t>
        </is>
      </c>
      <c r="E384" s="38" t="n"/>
      <c r="F384" s="30" t="n"/>
      <c r="G384" s="38">
        <f>IFERROR(VLOOKUP($A412&amp;"_"&amp;$B412,Results_Deltas!$A$2:$P$15000,5,FALSE),"")</f>
        <v/>
      </c>
      <c r="H384" s="38" t="inlineStr">
        <is>
          <t>Blanket (page end)</t>
        </is>
      </c>
      <c r="I384" s="30" t="n"/>
      <c r="J384" s="30" t="n"/>
      <c r="K384" s="30" t="n"/>
      <c r="L384" s="30" t="inlineStr">
        <is>
          <t>NO</t>
        </is>
      </c>
      <c r="M384" s="30" t="n">
        <v>-0.9274433723864953</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9" t="inlineStr">
        <is>
          <t>HA_WICK_QUALITY_ENABLED</t>
        </is>
      </c>
      <c r="B385" s="73" t="inlineStr">
        <is>
          <t>False</t>
        </is>
      </c>
      <c r="C385" s="38" t="n"/>
      <c r="D385" s="38" t="inlineStr">
        <is>
          <t>ENTRY, GLOBAL_CHECK, STOCKS_EXIT</t>
        </is>
      </c>
      <c r="E385" s="38" t="n"/>
      <c r="F385" s="30" t="n"/>
      <c r="G385" s="38">
        <f>IFERROR(VLOOKUP($A413&amp;"_"&amp;$B413,Results_Deltas!$A$2:$P$15000,5,FALSE),"")</f>
        <v/>
      </c>
      <c r="H385" s="38" t="inlineStr">
        <is>
          <t>Blanket (page end)</t>
        </is>
      </c>
      <c r="I385" s="30" t="n"/>
      <c r="J385" s="30" t="n"/>
      <c r="K385" s="30" t="n"/>
      <c r="L385" s="30" t="inlineStr">
        <is>
          <t>NO</t>
        </is>
      </c>
      <c r="M385" s="30" t="n">
        <v>-0.9205900675079141</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9" t="inlineStr">
        <is>
          <t>BAND_ARROW_ENABLED</t>
        </is>
      </c>
      <c r="B386" s="73" t="inlineStr">
        <is>
          <t>False</t>
        </is>
      </c>
      <c r="C386" s="38" t="n"/>
      <c r="D386" s="38" t="inlineStr">
        <is>
          <t>GLOBAL_CHECK, STOCKS_EXIT</t>
        </is>
      </c>
      <c r="E386" s="38" t="n"/>
      <c r="F386" s="30" t="n"/>
      <c r="G386" s="38">
        <f>IFERROR(VLOOKUP($A397&amp;"_"&amp;$B397,Results_Deltas!$A$2:$P$15000,5,FALSE),"")</f>
        <v/>
      </c>
      <c r="H386" s="38" t="inlineStr">
        <is>
          <t>Blanket (page end)</t>
        </is>
      </c>
      <c r="I386" s="30" t="n"/>
      <c r="J386" s="30" t="n"/>
      <c r="K386" s="30" t="n"/>
      <c r="L386" s="30" t="inlineStr">
        <is>
          <t>YES</t>
        </is>
      </c>
      <c r="M386" s="30" t="n">
        <v>-0.9001656261398336</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HTF4_CONF</t>
        </is>
      </c>
      <c r="B387" s="73" t="inlineStr">
        <is>
          <t>False</t>
        </is>
      </c>
      <c r="C387" s="38" t="n"/>
      <c r="D387" s="38" t="inlineStr">
        <is>
          <t>GLOBAL_CHECK, STOCKS_EXIT</t>
        </is>
      </c>
      <c r="E387" s="38" t="n"/>
      <c r="F387" s="30" t="n"/>
      <c r="G387" s="38">
        <f>IFERROR(VLOOKUP($A415&amp;"_"&amp;$B415,Results_Deltas!$A$2:$P$15000,5,FALSE),"")</f>
        <v/>
      </c>
      <c r="H387" s="38" t="inlineStr">
        <is>
          <t>Blanket (page end)</t>
        </is>
      </c>
      <c r="I387" s="30" t="n"/>
      <c r="J387" s="30" t="n"/>
      <c r="K387" s="30" t="n"/>
      <c r="L387" s="30" t="inlineStr">
        <is>
          <t>YES</t>
        </is>
      </c>
      <c r="M387" s="30" t="n">
        <v>-0.9001656261398336</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ht="15.75" customHeight="1" s="67">
      <c r="A388" s="39" t="inlineStr">
        <is>
          <t>HTF_DIRECTION_GATE_ENABLED</t>
        </is>
      </c>
      <c r="B388" s="73" t="inlineStr">
        <is>
          <t>False</t>
        </is>
      </c>
      <c r="C388" s="38" t="n"/>
      <c r="D388" s="38" t="inlineStr">
        <is>
          <t>ENTRY, GLOBAL_CHECK, STOCKS_EXIT</t>
        </is>
      </c>
      <c r="E388" s="38" t="n"/>
      <c r="F388" s="30" t="n"/>
      <c r="G388" s="38">
        <f>IFERROR(VLOOKUP($A416&amp;"_"&amp;$B416,Results_Deltas!$A$2:$P$15000,5,FALSE),"")</f>
        <v/>
      </c>
      <c r="H388" s="38" t="inlineStr">
        <is>
          <t>Blanket (page end)</t>
        </is>
      </c>
      <c r="I388" s="30" t="n"/>
      <c r="J388" s="30" t="n"/>
      <c r="K388" s="30" t="n"/>
      <c r="L388" s="30" t="inlineStr">
        <is>
          <t>NO</t>
        </is>
      </c>
      <c r="M388" s="30" t="n">
        <v>-0.9001656261398336</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row>
    <row r="389" ht="15.75" customHeight="1" s="67">
      <c r="A389" s="37" t="inlineStr">
        <is>
          <t>LEADERBOARD_FILTER</t>
        </is>
      </c>
      <c r="B389" s="73" t="inlineStr">
        <is>
          <t>False</t>
        </is>
      </c>
      <c r="C389" s="38" t="n"/>
      <c r="D389" s="38" t="inlineStr">
        <is>
          <t>AUGMENT, ENTRY, EXIT, GLOBAL_CHECK, REDUCE, STOCKS_EXIT</t>
        </is>
      </c>
      <c r="E389" s="38" t="n"/>
      <c r="F389" s="30" t="n"/>
      <c r="G389" s="38">
        <f>IFERROR(VLOOKUP($A417&amp;"_"&amp;$B417,Results_Deltas!$A$2:$P$15000,5,FALSE),"")</f>
        <v/>
      </c>
      <c r="H389" s="38" t="inlineStr">
        <is>
          <t>Blanket (page end)</t>
        </is>
      </c>
      <c r="I389" s="30" t="n"/>
      <c r="J389" s="30" t="n"/>
      <c r="K389" s="30" t="n"/>
      <c r="L389" s="30" t="inlineStr">
        <is>
          <t>NO</t>
        </is>
      </c>
      <c r="M389" s="30" t="n">
        <v>-0.9001656261398336</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row>
    <row r="390" ht="15.75" customHeight="1" s="67">
      <c r="A390" s="39" t="inlineStr">
        <is>
          <t>LH_HL_FILTER_ENABLED</t>
        </is>
      </c>
      <c r="B390" s="73" t="inlineStr">
        <is>
          <t>False</t>
        </is>
      </c>
      <c r="C390" s="38" t="n"/>
      <c r="D390" s="38" t="inlineStr">
        <is>
          <t>ENTRY, GLOBAL_CHECK, STOCKS_EXIT</t>
        </is>
      </c>
      <c r="E390" s="38" t="n"/>
      <c r="F390" s="30" t="n"/>
      <c r="G390" s="38">
        <f>IFERROR(VLOOKUP($A418&amp;"_"&amp;$B418,Results_Deltas!$A$2:$P$15000,5,FALSE),"")</f>
        <v/>
      </c>
      <c r="H390" s="38" t="inlineStr">
        <is>
          <t>Blanket (page end)</t>
        </is>
      </c>
      <c r="I390" s="30" t="n"/>
      <c r="J390" s="30" t="n"/>
      <c r="K390" s="30" t="n"/>
      <c r="L390" s="30" t="inlineStr">
        <is>
          <t>NO</t>
        </is>
      </c>
      <c r="M390" s="30" t="n">
        <v>-0.9001656261398336</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row>
    <row r="391" ht="15.75" customHeight="1" s="67">
      <c r="A391" s="39" t="inlineStr">
        <is>
          <t>LH_HL_FILTER_REQUIRE_BOTH</t>
        </is>
      </c>
      <c r="B391" s="73" t="inlineStr">
        <is>
          <t>False</t>
        </is>
      </c>
      <c r="C391" s="38" t="n"/>
      <c r="D391" s="38" t="inlineStr">
        <is>
          <t>ENTRY, GLOBAL_CHECK, STOCKS_EXIT</t>
        </is>
      </c>
      <c r="E391" s="38" t="n"/>
      <c r="F391" s="30" t="n"/>
      <c r="G391" s="38">
        <f>IFERROR(VLOOKUP($A419&amp;"_"&amp;$B419,Results_Deltas!$A$2:$P$15000,5,FALSE),"")</f>
        <v/>
      </c>
      <c r="H391" s="38" t="inlineStr">
        <is>
          <t>Blanket (page end)</t>
        </is>
      </c>
      <c r="I391" s="30" t="n"/>
      <c r="J391" s="30" t="n"/>
      <c r="K391" s="30" t="n"/>
      <c r="L391" s="30" t="inlineStr">
        <is>
          <t>NO</t>
        </is>
      </c>
      <c r="M391" s="30" t="n">
        <v>-0.9001656261398336</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row>
    <row r="392" ht="15.75" customHeight="1" s="67">
      <c r="A392" s="39" t="inlineStr">
        <is>
          <t>MARKET_QUALITY_SCORE_ENABLED</t>
        </is>
      </c>
      <c r="B392" s="73" t="inlineStr">
        <is>
          <t>False</t>
        </is>
      </c>
      <c r="C392" s="38" t="n"/>
      <c r="D392" s="38" t="inlineStr">
        <is>
          <t>ENTRY, GLOBAL_CHECK, STOCKS_EXIT</t>
        </is>
      </c>
      <c r="E392" s="38" t="n"/>
      <c r="F392" s="30" t="n"/>
      <c r="G392" s="38">
        <f>IFERROR(VLOOKUP($A420&amp;"_"&amp;$B420,Results_Deltas!$A$2:$P$15000,5,FALSE),"")</f>
        <v/>
      </c>
      <c r="H392" s="38" t="inlineStr">
        <is>
          <t>Blanket (page end)</t>
        </is>
      </c>
      <c r="I392" s="30" t="n"/>
      <c r="J392" s="30" t="n"/>
      <c r="K392" s="30" t="n"/>
      <c r="L392" s="30" t="inlineStr">
        <is>
          <t>NO</t>
        </is>
      </c>
      <c r="M392" s="30" t="n">
        <v>-0.9001656261398336</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row>
    <row r="393" ht="15.75" customHeight="1" s="67">
      <c r="A393" s="37" t="inlineStr">
        <is>
          <t>MTS_GATE_ENABLED</t>
        </is>
      </c>
      <c r="B393" s="73" t="inlineStr">
        <is>
          <t>False</t>
        </is>
      </c>
      <c r="C393" s="38" t="n"/>
      <c r="D393" s="38" t="inlineStr">
        <is>
          <t>ENTRY, GLOBAL_CHECK, STOCKS_EXIT</t>
        </is>
      </c>
      <c r="E393" s="38" t="n"/>
      <c r="F393" s="30" t="n"/>
      <c r="G393" s="38">
        <f>IFERROR(VLOOKUP($A421&amp;"_"&amp;$B421,Results_Deltas!$A$2:$P$15000,5,FALSE),"")</f>
        <v/>
      </c>
      <c r="H393" s="38" t="inlineStr">
        <is>
          <t>Blanket (page end)</t>
        </is>
      </c>
      <c r="I393" s="30" t="n"/>
      <c r="J393" s="30" t="n"/>
      <c r="K393" s="30" t="n"/>
      <c r="L393" s="30" t="inlineStr">
        <is>
          <t>NO</t>
        </is>
      </c>
      <c r="M393" s="30" t="n">
        <v>-0.9001656261398336</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row>
    <row r="394" ht="15.75" customHeight="1" s="67">
      <c r="A394" s="37" t="inlineStr">
        <is>
          <t>HTF_TREND_VETO_BYPASS_ENABLED</t>
        </is>
      </c>
      <c r="B394" s="73" t="inlineStr">
        <is>
          <t>False</t>
        </is>
      </c>
      <c r="C394" s="38" t="n"/>
      <c r="D394" s="38" t="inlineStr">
        <is>
          <t>GLOBAL_CHECK, STOCKS_EXIT</t>
        </is>
      </c>
      <c r="E394" s="38" t="n"/>
      <c r="F394" s="30" t="n"/>
      <c r="G394" s="38">
        <f>IFERROR(VLOOKUP($A422&amp;"_"&amp;$B422,Results_Deltas!$A$2:$P$15000,5,FALSE),"")</f>
        <v/>
      </c>
      <c r="H394" s="38" t="inlineStr">
        <is>
          <t>Blanket (page end)</t>
        </is>
      </c>
      <c r="I394" s="30" t="n"/>
      <c r="J394" s="30" t="n"/>
      <c r="K394" s="30" t="n"/>
      <c r="L394" s="30" t="inlineStr">
        <is>
          <t>NO</t>
        </is>
      </c>
      <c r="M394" s="30" t="n">
        <v>-0.8076438637159242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row>
    <row r="395" ht="15.75" customHeight="1" s="67">
      <c r="A395" s="39" t="inlineStr">
        <is>
          <t>EMA_BLANKET_FILTER_ENABLED</t>
        </is>
      </c>
      <c r="B395" s="73" t="inlineStr">
        <is>
          <t>True</t>
        </is>
      </c>
      <c r="C395" s="38" t="n"/>
      <c r="D395" s="38" t="inlineStr">
        <is>
          <t>GLOBAL_CHECK</t>
        </is>
      </c>
      <c r="E395" s="38" t="n"/>
      <c r="F395" s="30" t="n"/>
      <c r="G395" s="38">
        <f>IFERROR(VLOOKUP($A412&amp;"_"&amp;$B412,Results_Deltas!$A$2:$P$15000,5,FALSE),"")</f>
        <v/>
      </c>
      <c r="H395" s="38" t="inlineStr">
        <is>
          <t>Blanket (page end)</t>
        </is>
      </c>
      <c r="I395" s="30" t="n"/>
      <c r="J395" s="30" t="n"/>
      <c r="K395" s="30" t="n"/>
      <c r="L395" s="30" t="inlineStr">
        <is>
          <t>YES</t>
        </is>
      </c>
      <c r="M395" s="30" t="n">
        <v>-0.8074685248783932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9" t="inlineStr">
        <is>
          <t>GR_FILTER_VEC_ENABLED</t>
        </is>
      </c>
      <c r="B396" s="73" t="inlineStr">
        <is>
          <t>False</t>
        </is>
      </c>
      <c r="C396" s="38" t="n"/>
      <c r="D396" s="38" t="inlineStr">
        <is>
          <t>GLOBAL_CHECK</t>
        </is>
      </c>
      <c r="E396" s="38" t="n"/>
      <c r="F396" s="30" t="n"/>
      <c r="G396" s="38">
        <f>IFERROR(VLOOKUP($A424&amp;"_"&amp;$B424,Results_Deltas!$A$2:$P$15000,5,FALSE),"")</f>
        <v/>
      </c>
      <c r="H396" s="38" t="inlineStr">
        <is>
          <t>Blanket (page end)</t>
        </is>
      </c>
      <c r="I396" s="30" t="n"/>
      <c r="J396" s="30" t="n"/>
      <c r="K396" s="30" t="n"/>
      <c r="L396" s="30" t="inlineStr">
        <is>
          <t>NO</t>
        </is>
      </c>
      <c r="M396" s="30" t="n">
        <v>-0.8004146758066296</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row>
    <row r="397" ht="15.75" customHeight="1" s="67">
      <c r="A397" s="39" t="inlineStr">
        <is>
          <t>MANDATORY_REENTRY_WT_FILTER_REQUIRE_FLIP</t>
        </is>
      </c>
      <c r="B397" s="73" t="inlineStr">
        <is>
          <t>False</t>
        </is>
      </c>
      <c r="C397" s="38" t="n"/>
      <c r="D397" s="38" t="inlineStr">
        <is>
          <t>GLOBAL_CHECK, STOCKS_EXIT</t>
        </is>
      </c>
      <c r="E397" s="38" t="n"/>
      <c r="F397" s="30" t="n"/>
      <c r="G397" s="38">
        <f>IFERROR(VLOOKUP($A425&amp;"_"&amp;$B425,Results_Deltas!$A$2:$P$15000,5,FALSE),"")</f>
        <v/>
      </c>
      <c r="H397" s="38" t="inlineStr">
        <is>
          <t>Blanket (page end)</t>
        </is>
      </c>
      <c r="I397" s="30" t="n"/>
      <c r="J397" s="30" t="n"/>
      <c r="K397" s="30" t="n"/>
      <c r="L397" s="30" t="inlineStr">
        <is>
          <t>NO</t>
        </is>
      </c>
      <c r="M397" s="30" t="n">
        <v>-0.7638960529861165</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row>
    <row r="398" ht="15.75" customHeight="1" s="67">
      <c r="A398" s="39" t="inlineStr">
        <is>
          <t>LIVE_VEC_EMERGENCY_BRAKE_ENABLED</t>
        </is>
      </c>
      <c r="B398" s="73" t="inlineStr">
        <is>
          <t>False</t>
        </is>
      </c>
      <c r="C398" s="38" t="n"/>
      <c r="D398" s="38" t="inlineStr">
        <is>
          <t>GLOBAL_CHECK, STOCKS_EXIT</t>
        </is>
      </c>
      <c r="E398" s="38" t="n"/>
      <c r="F398" s="30" t="n"/>
      <c r="G398" s="38">
        <f>IFERROR(VLOOKUP($A426&amp;"_"&amp;$B426,Results_Deltas!$A$2:$P$15000,5,FALSE),"")</f>
        <v/>
      </c>
      <c r="H398" s="38" t="inlineStr">
        <is>
          <t>Blanket (page end)</t>
        </is>
      </c>
      <c r="I398" s="30" t="n"/>
      <c r="J398" s="30" t="n"/>
      <c r="K398" s="30" t="n"/>
      <c r="L398" s="30" t="inlineStr">
        <is>
          <t>YES</t>
        </is>
      </c>
      <c r="M398" s="30" t="n">
        <v>-0.6246259260501956</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row>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HLR_REENTRY_MULT_W</t>
        </is>
      </c>
      <c r="B3" s="72" t="inlineStr">
        <is>
          <t>2.25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-2.886029300545831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ez_manage.py:4849 top()</t>
        </is>
      </c>
      <c r="IM3" s="30" t="inlineStr">
        <is>
          <t>v12_quick_engine.py:2029 x4</t>
        </is>
      </c>
      <c r="IN3" s="30" t="n"/>
    </row>
    <row r="4" ht="10.5" customHeight="1" s="67">
      <c r="A4" s="30" t="inlineStr">
        <is>
          <t>HLR_REENTRY_MULT_4H</t>
        </is>
      </c>
      <c r="B4" s="72" t="inlineStr">
        <is>
          <t>1.5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-2.879181999586472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row>
    <row r="5" ht="10.5" customHeight="1" s="67">
      <c r="A5" s="30" t="inlineStr">
        <is>
          <t>HLR_REENTRY_MULT_W</t>
        </is>
      </c>
      <c r="B5" s="72" t="inlineStr">
        <is>
          <t>3.75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-2.812935841411575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ez_manage.py:4849 top()</t>
        </is>
      </c>
      <c r="IM5" s="30" t="inlineStr">
        <is>
          <t>v12_quick_engine.py:2029 x4</t>
        </is>
      </c>
      <c r="IN5" s="30" t="n"/>
    </row>
    <row r="6" ht="10.5" customHeight="1" s="67">
      <c r="A6" s="30" t="inlineStr">
        <is>
          <t>HLR_REENTRY_MULT_D</t>
        </is>
      </c>
      <c r="B6" s="72" t="inlineStr">
        <is>
          <t>3.125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-2.639659470510231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ez_manage.py:4848 top()</t>
        </is>
      </c>
      <c r="IM6" s="30" t="inlineStr">
        <is>
          <t>v12_quick_engine.py:2028 x4</t>
        </is>
      </c>
      <c r="IN6" s="30" t="n"/>
    </row>
    <row r="7" ht="10.5" customHeight="1" s="67">
      <c r="A7" s="30" t="inlineStr">
        <is>
          <t>HLR_REENTRY_MULT_4H</t>
        </is>
      </c>
      <c r="B7" s="72"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-2.611597639941833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ez_manage.py:4847 top()</t>
        </is>
      </c>
      <c r="IM7" s="30" t="inlineStr">
        <is>
          <t>v12_quick_engine.py:2027 x6</t>
        </is>
      </c>
      <c r="IN7" s="30" t="n"/>
    </row>
    <row r="8" ht="10.5" customHeight="1" s="67">
      <c r="A8" s="30" t="inlineStr">
        <is>
          <t>HLR_REENTRY_MAX_AGE_S</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-2.589053172773869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ez_manage.py:4844 top()</t>
        </is>
      </c>
      <c r="IM8" s="30" t="inlineStr">
        <is>
          <t>v12_quick_engine.py:2024 x4</t>
        </is>
      </c>
      <c r="IN8" s="30" t="n"/>
    </row>
    <row r="9" ht="10.5" customHeight="1" s="67">
      <c r="A9" s="30" t="inlineStr">
        <is>
          <t>HLR_REENTRY_MULT_D</t>
        </is>
      </c>
      <c r="B9" s="72" t="inlineStr">
        <is>
          <t>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-2.564364199532823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ez_manage.py:4848 top()</t>
        </is>
      </c>
      <c r="IM9" s="30" t="inlineStr">
        <is>
          <t>v12_quick_engine.py:2028 x4</t>
        </is>
      </c>
      <c r="IN9" s="30" t="n"/>
    </row>
    <row r="10" ht="10.5" customHeight="1" s="67">
      <c r="A10" s="30" t="inlineStr">
        <is>
          <t>HLR_REENTRY_MULT_W</t>
        </is>
      </c>
      <c r="B10" s="72" t="inlineStr">
        <is>
          <t>1.5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-2.530140330284199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row>
    <row r="11" ht="10.5" customHeight="1" s="67">
      <c r="A11" s="30" t="inlineStr">
        <is>
          <t>HLR_REENTRY_MULT_D</t>
        </is>
      </c>
      <c r="B11" s="72" t="inlineStr">
        <is>
          <t>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-2.482508966556212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ez_manage.py:4848 top()</t>
        </is>
      </c>
      <c r="IM11" s="30" t="inlineStr">
        <is>
          <t>v12_quick_engine.py:2028 x4</t>
        </is>
      </c>
      <c r="IN11" s="30" t="n"/>
    </row>
    <row r="12" ht="10.5" customHeight="1" s="67">
      <c r="A12" s="30" t="inlineStr">
        <is>
          <t>HLR_REENTRY_MULT_W</t>
        </is>
      </c>
      <c r="B12" s="72" t="inlineStr">
        <is>
          <t>4.5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-2.463699158388776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ez_manage.py:4849 top()</t>
        </is>
      </c>
      <c r="IM12" s="30" t="inlineStr">
        <is>
          <t>v12_quick_engine.py:2029 x4</t>
        </is>
      </c>
      <c r="IN12" s="30" t="n"/>
    </row>
    <row r="13" ht="10.5" customHeight="1" s="67">
      <c r="A13" s="30" t="inlineStr">
        <is>
          <t>HLR_REENTRY_MULT_4H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-2.427408140460382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ez_manage.py:4847 top()</t>
        </is>
      </c>
      <c r="IM13" s="30" t="inlineStr">
        <is>
          <t>v12_quick_engine.py:2027 x6</t>
        </is>
      </c>
      <c r="IN13" s="30" t="n"/>
    </row>
    <row r="14" ht="10.5" customHeight="1" s="67">
      <c r="A14" s="30" t="inlineStr">
        <is>
          <t>DAEMON_REENTRY_SHORT_WT_XUNDER_GATE_ENABLED</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-2.402933027281537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ez_manage.py:4560 top()</t>
        </is>
      </c>
      <c r="IM14" s="30" t="inlineStr">
        <is>
          <t>v12_quick_engine.py:513 x9</t>
        </is>
      </c>
      <c r="IN14" s="30" t="n"/>
    </row>
    <row r="15" ht="10.5" customHeight="1" s="67">
      <c r="A15" s="30" t="inlineStr">
        <is>
          <t>HLR_REENTRY_MAX_AGE_S</t>
        </is>
      </c>
      <c r="B15" s="72" t="inlineStr">
        <is>
          <t>1.0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-2.390876219507278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ez_manage.py:4844 top()</t>
        </is>
      </c>
      <c r="IM15" s="30" t="inlineStr">
        <is>
          <t>v12_quick_engine.py:2024 x4</t>
        </is>
      </c>
      <c r="IN15" s="30" t="n"/>
    </row>
    <row r="16" ht="10.5" customHeight="1" s="67">
      <c r="A16" s="30" t="inlineStr">
        <is>
          <t>HLR_REENTRY_MULT_1H</t>
        </is>
      </c>
      <c r="B16" s="72" t="inlineStr">
        <is>
          <t>1.875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-2.359998698479242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ez_manage.py:4846 top()</t>
        </is>
      </c>
      <c r="IM16" s="30" t="inlineStr">
        <is>
          <t>v12_quick_engine.py:2026 x7</t>
        </is>
      </c>
      <c r="IN16" s="30" t="n"/>
    </row>
    <row r="17" ht="10.5" customHeight="1" s="67">
      <c r="A17" s="30" t="inlineStr">
        <is>
          <t>HLR_REENTRY_MULT_D</t>
        </is>
      </c>
      <c r="B17" s="72" t="inlineStr">
        <is>
          <t>1.25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-2.350395208055901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ez_manage.py:4848 top()</t>
        </is>
      </c>
      <c r="IM17" s="30" t="inlineStr">
        <is>
          <t>v12_quick_engine.py:2028 x4</t>
        </is>
      </c>
      <c r="IN17" s="30" t="n"/>
    </row>
    <row r="18" ht="10.5" customHeight="1" s="67">
      <c r="A18" s="30" t="inlineStr">
        <is>
          <t>HLR_REENTRY_MULT_1H</t>
        </is>
      </c>
      <c r="B18" s="72" t="inlineStr">
        <is>
          <t>1.125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-2.32216767079722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ez_manage.py:4846 top()</t>
        </is>
      </c>
      <c r="IM18" s="30" t="inlineStr">
        <is>
          <t>v12_quick_engine.py:2026 x7</t>
        </is>
      </c>
      <c r="IN18" s="30" t="n"/>
    </row>
    <row r="19" ht="10.5" customHeight="1" s="67">
      <c r="A19" s="30" t="inlineStr">
        <is>
          <t>HLR_REENTRY_MAX_AGE_S</t>
        </is>
      </c>
      <c r="B19" s="72"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-2.322090014802532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ez_manage.py:4844 top()</t>
        </is>
      </c>
      <c r="IM19" s="30" t="inlineStr">
        <is>
          <t>v12_quick_engine.py:2024 x4</t>
        </is>
      </c>
      <c r="IN19" s="30" t="n"/>
    </row>
    <row r="20" ht="10.5" customHeight="1" s="67">
      <c r="A20" s="30" t="inlineStr">
        <is>
          <t>HLR_REENTRY_MULT_1H</t>
        </is>
      </c>
      <c r="B20" s="72" t="inlineStr">
        <is>
          <t>2.25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-2.232185123057616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ez_manage.py:4846 top()</t>
        </is>
      </c>
      <c r="IM20" s="30" t="inlineStr">
        <is>
          <t>v12_quick_engine.py:2026 x7</t>
        </is>
      </c>
      <c r="IN20" s="30" t="n"/>
    </row>
    <row r="21" ht="10.5" customHeight="1" s="67">
      <c r="A21" s="30" t="inlineStr">
        <is>
          <t>HLR_REENTRY_MULT_1H</t>
        </is>
      </c>
      <c r="B21" s="72" t="inlineStr">
        <is>
          <t>0.75</t>
        </is>
      </c>
      <c r="C21" s="30" t="n"/>
      <c r="D21" s="30" t="n"/>
      <c r="E21" s="30" t="n"/>
      <c r="F21" s="30" t="n"/>
      <c r="G21" s="30">
        <f>IFERROR(VLOOKUP($A21&amp;"="&amp;$B21,Results_Deltas!$A$2:$P$15000,5,FALSE),"")</f>
        <v/>
      </c>
      <c r="H21" s="30">
        <f>IFERROR(VLOOKUP($A21,Results_30d_Deltas!$A$2:$H$5000,7,FALSE)-E21,"")</f>
        <v/>
      </c>
      <c r="I21" s="30">
        <f>IFERROR(VLOOKUP($A21,Results_30d_Deltas!$A$2:$H$5000,6,FALSE),"")</f>
        <v/>
      </c>
      <c r="J21" s="30" t="n"/>
      <c r="K21" s="30" t="n"/>
      <c r="L21" s="30" t="inlineStr">
        <is>
          <t>NO</t>
        </is>
      </c>
      <c r="M21" s="32" t="n">
        <v>-2.174249383931621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ez_manage.py:4846 top()</t>
        </is>
      </c>
      <c r="IM21" s="30" t="inlineStr">
        <is>
          <t>v12_quick_engine.py:2026 x7</t>
        </is>
      </c>
      <c r="IN21" s="30" t="n"/>
    </row>
    <row r="22" ht="10.5" customHeight="1" s="67">
      <c r="A22" s="30" t="inlineStr">
        <is>
          <t>CHANNEL_REENTRY_STOP_ENABLED</t>
        </is>
      </c>
      <c r="B22" s="72" t="inlineStr">
        <is>
          <t>True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-2.093686938119209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4" t="n"/>
      <c r="EE22" s="34" t="n"/>
      <c r="EF22" s="34" t="n"/>
      <c r="EG22" s="34" t="n"/>
      <c r="EH22" s="34"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ez_manage.py:5968 top()</t>
        </is>
      </c>
      <c r="IM22" s="30" t="inlineStr">
        <is>
          <t>v12_quick_engine.py:482 x8</t>
        </is>
      </c>
      <c r="IN22" s="30" t="n"/>
    </row>
    <row r="23" ht="10.5" customHeight="1" s="67">
      <c r="A23" s="30" t="inlineStr">
        <is>
          <t>HLR_REENTRY_MULT_4H</t>
        </is>
      </c>
      <c r="B23" s="72" t="inlineStr">
        <is>
          <t>2.5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v>-2.070331667856163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row>
    <row r="24" ht="10.5" customHeight="1" s="67">
      <c r="A24" s="30" t="inlineStr">
        <is>
          <t>DAEMON_REENTRY_STALE_EXIT_ENABLED</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2" t="n">
        <v>-2.001568100324366</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ez_manage.py:4561 top()</t>
        </is>
      </c>
      <c r="IM24" s="30" t="inlineStr">
        <is>
          <t>v12_quick_engine.py:519 x9</t>
        </is>
      </c>
      <c r="IN24" s="30" t="n"/>
    </row>
    <row r="25" ht="10.5" customHeight="1" s="67">
      <c r="A25" s="30" t="inlineStr">
        <is>
          <t>REENTRY_SIZE_BREAKOUT_MULT</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v>-1.889484948044398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4" t="n"/>
      <c r="AS25" s="34" t="n"/>
      <c r="AT25" s="34" t="n"/>
      <c r="AU25" s="34" t="n"/>
      <c r="AV25" s="34"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4" t="n"/>
      <c r="BR25" s="34" t="n"/>
      <c r="BS25" s="34" t="n"/>
      <c r="BT25" s="34" t="n"/>
      <c r="BU25" s="34"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4" t="n"/>
      <c r="DA25" s="34" t="n"/>
      <c r="DB25" s="34" t="n"/>
      <c r="DC25" s="34" t="n"/>
      <c r="DD25" s="34"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4" t="n"/>
      <c r="GB25" s="34" t="n"/>
      <c r="GC25" s="34" t="n"/>
      <c r="GD25" s="34" t="n"/>
      <c r="GE25" s="34"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4" t="n"/>
      <c r="HK25" s="34" t="n"/>
      <c r="HL25" s="34" t="n"/>
      <c r="HM25" s="34" t="n"/>
      <c r="HN25" s="34"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ez_manage.py:3870 top()</t>
        </is>
      </c>
      <c r="IM25" s="30" t="inlineStr">
        <is>
          <t>v12_quick_engine.py:2903 x3</t>
        </is>
      </c>
      <c r="IN25" s="30" t="n"/>
    </row>
    <row r="26" ht="10.5" customHeight="1" s="67">
      <c r="A26" s="30" t="inlineStr">
        <is>
          <t>REENTRY_SIZE_BREAKOUT_MULT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-1.877495341485417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n"/>
      <c r="AS26" s="34" t="n"/>
      <c r="AT26" s="34" t="n"/>
      <c r="AU26" s="34" t="n"/>
      <c r="AV26" s="34"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n"/>
      <c r="BR26" s="34" t="n"/>
      <c r="BS26" s="34" t="n"/>
      <c r="BT26" s="34" t="n"/>
      <c r="BU26" s="34"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n"/>
      <c r="DA26" s="34" t="n"/>
      <c r="DB26" s="34" t="n"/>
      <c r="DC26" s="34" t="n"/>
      <c r="DD26" s="34"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4" t="n"/>
      <c r="GB26" s="34" t="n"/>
      <c r="GC26" s="34" t="n"/>
      <c r="GD26" s="34" t="n"/>
      <c r="GE26" s="34"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4" t="n"/>
      <c r="HK26" s="34" t="n"/>
      <c r="HL26" s="34" t="n"/>
      <c r="HM26" s="34" t="n"/>
      <c r="HN26" s="34"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ez_manage.py:3870 top()</t>
        </is>
      </c>
      <c r="IM26" s="30" t="inlineStr">
        <is>
          <t>v12_quick_engine.py:2903 x3</t>
        </is>
      </c>
      <c r="IN26" s="30" t="n"/>
    </row>
    <row r="27" ht="10.5" customHeight="1" s="67">
      <c r="A27" s="30" t="inlineStr">
        <is>
          <t>REENTRY_SIZE_BREAKOUT_MULT</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-1.857939223945881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n"/>
      <c r="AS27" s="34" t="n"/>
      <c r="AT27" s="34" t="n"/>
      <c r="AU27" s="34" t="n"/>
      <c r="AV27" s="34"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n"/>
      <c r="BR27" s="34" t="n"/>
      <c r="BS27" s="34" t="n"/>
      <c r="BT27" s="34" t="n"/>
      <c r="BU27" s="34"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n"/>
      <c r="DA27" s="34" t="n"/>
      <c r="DB27" s="34" t="n"/>
      <c r="DC27" s="34" t="n"/>
      <c r="DD27" s="34"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4" t="n"/>
      <c r="GB27" s="34" t="n"/>
      <c r="GC27" s="34" t="n"/>
      <c r="GD27" s="34" t="n"/>
      <c r="GE27" s="34"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n"/>
      <c r="HK27" s="34" t="n"/>
      <c r="HL27" s="34" t="n"/>
      <c r="HM27" s="34" t="n"/>
      <c r="HN27" s="34"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ez_manage.py:3870 top()</t>
        </is>
      </c>
      <c r="IM27" s="30" t="inlineStr">
        <is>
          <t>v12_quick_engine.py:2903 x3</t>
        </is>
      </c>
      <c r="IN27" s="30" t="n"/>
    </row>
    <row r="28" ht="10.5" customHeight="1" s="67">
      <c r="A28" s="30" t="inlineStr">
        <is>
          <t>BREAKOUT_LEASH_REENTRY_MULT</t>
        </is>
      </c>
      <c r="B28" s="72" t="inlineStr">
        <is>
          <t>0.5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v>-1.792923033200875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4" t="n"/>
      <c r="AS28" s="34" t="n"/>
      <c r="AT28" s="34" t="n"/>
      <c r="AU28" s="34" t="n"/>
      <c r="AV28" s="34"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4" t="n"/>
      <c r="BR28" s="34" t="n"/>
      <c r="BS28" s="34" t="n"/>
      <c r="BT28" s="34" t="n"/>
      <c r="BU28" s="34"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4" t="n"/>
      <c r="DA28" s="34" t="n"/>
      <c r="DB28" s="34" t="n"/>
      <c r="DC28" s="34" t="n"/>
      <c r="DD28" s="34"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4" t="n"/>
      <c r="GB28" s="34" t="n"/>
      <c r="GC28" s="34" t="n"/>
      <c r="GD28" s="34" t="n"/>
      <c r="GE28" s="34"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ez_manage.py:2999 top()</t>
        </is>
      </c>
      <c r="IM28" s="30" t="inlineStr">
        <is>
          <t>v12_quick_engine.py:371 x12</t>
        </is>
      </c>
      <c r="IN28" s="30" t="n"/>
    </row>
    <row r="29" ht="10.5" customHeight="1" s="67">
      <c r="A29" s="30" t="inlineStr">
        <is>
          <t>BREAKOUT_LEASH_REENTRY_MULT</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-1.780389310836701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n"/>
      <c r="AS29" s="34" t="n"/>
      <c r="AT29" s="34" t="n"/>
      <c r="AU29" s="34" t="n"/>
      <c r="AV29" s="34"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n"/>
      <c r="BR29" s="34" t="n"/>
      <c r="BS29" s="34" t="n"/>
      <c r="BT29" s="34" t="n"/>
      <c r="BU29" s="34"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n"/>
      <c r="DA29" s="34" t="n"/>
      <c r="DB29" s="34" t="n"/>
      <c r="DC29" s="34" t="n"/>
      <c r="DD29" s="34"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4" t="n"/>
      <c r="GB29" s="34" t="n"/>
      <c r="GC29" s="34" t="n"/>
      <c r="GD29" s="34" t="n"/>
      <c r="GE29" s="34"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ez_manage.py:2999 top()</t>
        </is>
      </c>
      <c r="IM29" s="30" t="inlineStr">
        <is>
          <t>v12_quick_engine.py:371 x12</t>
        </is>
      </c>
      <c r="IN29" s="30" t="n"/>
    </row>
    <row r="30" ht="10.5" customHeight="1" s="67">
      <c r="A30" s="30" t="inlineStr">
        <is>
          <t>BREAKOUT_LEASH_REENTRY_MULT</t>
        </is>
      </c>
      <c r="B30" s="72"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-1.506797697529104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ez_manage.py:2999 top()</t>
        </is>
      </c>
      <c r="IM30" s="30" t="inlineStr">
        <is>
          <t>v12_quick_engine.py:371 x12</t>
        </is>
      </c>
      <c r="IN30" s="30" t="n"/>
    </row>
    <row r="31" ht="10.5" customHeight="1" s="67">
      <c r="A31" s="31" t="inlineStr">
        <is>
          <t>HLR_REENTRY_MULT_D</t>
        </is>
      </c>
      <c r="B31" s="72" t="inlineStr">
        <is>
          <t>2.5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-0.9210727010974685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ez_manage.py:4848 top()</t>
        </is>
      </c>
      <c r="IM31" s="30" t="inlineStr">
        <is>
          <t>v12_quick_engine.py:2028 x4</t>
        </is>
      </c>
      <c r="IN31" s="30" t="n"/>
    </row>
    <row r="32" ht="10.5" customHeight="1" s="67">
      <c r="A32" s="31" t="inlineStr">
        <is>
          <t>HLR_REENTRY_MULT_W</t>
        </is>
      </c>
      <c r="B32" s="72" t="inlineStr">
        <is>
          <t>3.0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2" t="n">
        <v>-0.9088751730904362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ez_manage.py:4849 top()</t>
        </is>
      </c>
      <c r="IM32" s="30" t="inlineStr">
        <is>
          <t>v12_quick_engine.py:2029 x4</t>
        </is>
      </c>
      <c r="IN32" s="30" t="n"/>
    </row>
    <row r="33" ht="10.5" customHeight="1" s="67">
      <c r="A33" s="30" t="inlineStr">
        <is>
          <t>REENTRY_SIZE_BREAKOUT_MULT</t>
        </is>
      </c>
      <c r="B33" s="72"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-0.8203938182794622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n"/>
      <c r="AS33" s="34" t="n"/>
      <c r="AT33" s="34" t="n"/>
      <c r="AU33" s="34" t="n"/>
      <c r="AV33" s="34"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n"/>
      <c r="BR33" s="34" t="n"/>
      <c r="BS33" s="34" t="n"/>
      <c r="BT33" s="34" t="n"/>
      <c r="BU33" s="34"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n"/>
      <c r="DA33" s="34" t="n"/>
      <c r="DB33" s="34" t="n"/>
      <c r="DC33" s="34" t="n"/>
      <c r="DD33" s="34"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4" t="n"/>
      <c r="GB33" s="34" t="n"/>
      <c r="GC33" s="34" t="n"/>
      <c r="GD33" s="34" t="n"/>
      <c r="GE33" s="34"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4" t="n"/>
      <c r="HK33" s="34" t="n"/>
      <c r="HL33" s="34" t="n"/>
      <c r="HM33" s="34" t="n"/>
      <c r="HN33" s="34"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ez_manage.py:3870 top()</t>
        </is>
      </c>
      <c r="IM33" s="30" t="inlineStr">
        <is>
          <t>v12_quick_engine.py:2903 x3</t>
        </is>
      </c>
      <c r="IN33" s="30" t="n"/>
    </row>
    <row r="34" ht="10.5" customHeight="1" s="67">
      <c r="A34" s="31" t="inlineStr">
        <is>
          <t>HLR_REENTRY_MULT_1H</t>
        </is>
      </c>
      <c r="B34" s="72" t="inlineStr">
        <is>
          <t>1.5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v>-0.8088642196361348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ez_manage.py:4846 top()</t>
        </is>
      </c>
      <c r="IM34" s="30" t="inlineStr">
        <is>
          <t>v12_quick_engine.py:2026 x7</t>
        </is>
      </c>
      <c r="IN34" s="30" t="n"/>
    </row>
    <row r="35" ht="10.5" customHeight="1" s="67">
      <c r="A35" s="30" t="inlineStr">
        <is>
          <t>BREAKOUT_LEASH_REENTRY_MULT</t>
        </is>
      </c>
      <c r="B35" s="72" t="inlineStr">
        <is>
          <t>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v>-0.794125725379545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4" t="n"/>
      <c r="AS35" s="34" t="n"/>
      <c r="AT35" s="34" t="n"/>
      <c r="AU35" s="34" t="n"/>
      <c r="AV35" s="34"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4" t="n"/>
      <c r="BR35" s="34" t="n"/>
      <c r="BS35" s="34" t="n"/>
      <c r="BT35" s="34" t="n"/>
      <c r="BU35" s="34"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n"/>
      <c r="DA35" s="34" t="n"/>
      <c r="DB35" s="34" t="n"/>
      <c r="DC35" s="34" t="n"/>
      <c r="DD35" s="34"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4" t="n"/>
      <c r="GB35" s="34" t="n"/>
      <c r="GC35" s="34" t="n"/>
      <c r="GD35" s="34" t="n"/>
      <c r="GE35" s="34"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ez_manage.py:2999 top()</t>
        </is>
      </c>
      <c r="IM35" s="30" t="inlineStr">
        <is>
          <t>v12_quick_engine.py:371 x12</t>
        </is>
      </c>
      <c r="IN35" s="30" t="n"/>
    </row>
    <row r="36" ht="10.5" customHeight="1" s="67">
      <c r="A36" s="31" t="inlineStr">
        <is>
          <t>HLR_REENTRY_MULT_4H</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YES</t>
        </is>
      </c>
      <c r="M36" s="32" t="n">
        <v>-0.7901097745294804</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ez_manage.py:4847 top()</t>
        </is>
      </c>
      <c r="IM36" s="30" t="inlineStr">
        <is>
          <t>v12_quick_engine.py:2027 x6</t>
        </is>
      </c>
      <c r="IN36" s="30" t="n"/>
    </row>
    <row r="37" ht="10.5" customHeight="1" s="67">
      <c r="A37" s="30" t="inlineStr">
        <is>
          <t>HLR_REENTRY_MAX_AGE_S</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-0.7892150125991476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ez_manage.py:4844 top()</t>
        </is>
      </c>
      <c r="IM37" s="30" t="inlineStr">
        <is>
          <t>v12_quick_engine.py:2024 x4</t>
        </is>
      </c>
      <c r="IN37" s="30" t="n"/>
    </row>
    <row r="38" ht="10.5" customHeight="1" s="67">
      <c r="A38" s="31" t="inlineStr">
        <is>
          <t>CHANNEL_REENTRY_STOP_ENABLED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-0.2266956549683738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n"/>
      <c r="EE38" s="34" t="n"/>
      <c r="EF38" s="34" t="n"/>
      <c r="EG38" s="34" t="n"/>
      <c r="EH38" s="34"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ez_manage.py:5968 top()</t>
        </is>
      </c>
      <c r="IM38" s="30" t="inlineStr">
        <is>
          <t>v12_quick_engine.py:482 x8</t>
        </is>
      </c>
      <c r="IN38" s="30" t="n"/>
    </row>
    <row r="39" ht="10.5" customHeight="1" s="67">
      <c r="A39" s="31" t="inlineStr">
        <is>
          <t>DAEMON_REENTRY_STALE_EXIT_ENABLED</t>
        </is>
      </c>
      <c r="B39" s="72" t="inlineStr">
        <is>
          <t>False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YES</t>
        </is>
      </c>
      <c r="M39" s="32" t="n">
        <v>-0.2266956549683738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ez_manage.py:4561 top()</t>
        </is>
      </c>
      <c r="IM39" s="30" t="inlineStr">
        <is>
          <t>v12_quick_engine.py:519 x9</t>
        </is>
      </c>
      <c r="IN39" s="30" t="n"/>
    </row>
    <row r="40" ht="10.5" customHeight="1" s="67">
      <c r="A40" s="31" t="inlineStr">
        <is>
          <t>DAEMON_REENTRY_SHORT_WT_XUNDER_GATE_ENABLED</t>
        </is>
      </c>
      <c r="B40" s="72"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2" t="n">
        <v>-0.2266956549683738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ez_manage.py:4560 top()</t>
        </is>
      </c>
      <c r="IM40" s="30" t="inlineStr">
        <is>
          <t>v12_quick_engine.py:513 x9</t>
        </is>
      </c>
      <c r="IN40" s="30" t="n"/>
    </row>
    <row r="41" ht="15.75" customHeight="1" s="67">
      <c r="A41" s="37" t="inlineStr">
        <is>
          <t>BANDAID_OFF_LOSER_RECOVER_PCT</t>
        </is>
      </c>
      <c r="B41" s="73" t="inlineStr">
        <is>
          <t>2.0</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-4.621987079652126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DUP_GUARD_FILTER_TF</t>
        </is>
      </c>
      <c r="B42" s="73" t="inlineStr">
        <is>
          <t>OFF</t>
        </is>
      </c>
      <c r="C42" s="38" t="n"/>
      <c r="D42" s="38" t="inlineStr">
        <is>
          <t>GLOBAL_CHECK</t>
        </is>
      </c>
      <c r="E42" s="38" t="n"/>
      <c r="F42" s="30" t="n"/>
      <c r="G42" s="38">
        <f>IFERROR(VLOOKUP($A48&amp;"_"&amp;$B48,Results_Deltas!$A$2:$P$15000,5,FALSE),"")</f>
        <v/>
      </c>
      <c r="H42" s="38" t="inlineStr">
        <is>
          <t>Blanket (page end)</t>
        </is>
      </c>
      <c r="I42" s="30" t="n"/>
      <c r="J42" s="30" t="n"/>
      <c r="K42" s="30" t="n"/>
      <c r="L42" s="30" t="inlineStr">
        <is>
          <t>NO</t>
        </is>
      </c>
      <c r="M42" s="30" t="n">
        <v>-4.133725121848293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BANDAID_OFF_LOSER_RECOVER_PCT</t>
        </is>
      </c>
      <c r="B43" s="73" t="inlineStr">
        <is>
          <t>1.0</t>
        </is>
      </c>
      <c r="C43" s="38" t="n"/>
      <c r="D43" s="38" t="inlineStr">
        <is>
          <t>AUGMENT, ENTRY, EXIT, GLOBAL_CHECK, REDUCE, STOCKS_EXIT</t>
        </is>
      </c>
      <c r="E43" s="38" t="n"/>
      <c r="F43" s="30" t="n"/>
      <c r="G43" s="38">
        <f>IFERROR(VLOOKUP($A43&amp;"_"&amp;$B43,Results_Deltas!$A$2:$P$15000,5,FALSE),"")</f>
        <v/>
      </c>
      <c r="H43" s="38" t="inlineStr">
        <is>
          <t>Blanket (page end)</t>
        </is>
      </c>
      <c r="I43" s="30" t="n"/>
      <c r="J43" s="30" t="n"/>
      <c r="K43" s="30" t="n"/>
      <c r="L43" s="30" t="inlineStr">
        <is>
          <t>NO</t>
        </is>
      </c>
      <c r="M43" s="30" t="n">
        <v>-3.995393506804727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BANDAID_OFF_LOSER_RECOVER_PCT</t>
        </is>
      </c>
      <c r="B44" s="73" t="inlineStr">
        <is>
          <t>0.5</t>
        </is>
      </c>
      <c r="C44" s="38" t="n"/>
      <c r="D44" s="38" t="inlineStr">
        <is>
          <t>AUGMENT, ENTRY, EXIT, GLOBAL_CHECK, REDUCE, STOCKS_EXIT</t>
        </is>
      </c>
      <c r="E44" s="38" t="n"/>
      <c r="F44" s="30" t="n"/>
      <c r="G44" s="38">
        <f>IFERROR(VLOOKUP($A44&amp;"_"&amp;$B44,Results_Deltas!$A$2:$P$15000,5,FALSE),"")</f>
        <v/>
      </c>
      <c r="H44" s="38" t="inlineStr">
        <is>
          <t>Blanket (page end)</t>
        </is>
      </c>
      <c r="I44" s="30" t="n"/>
      <c r="J44" s="30" t="n"/>
      <c r="K44" s="30" t="n"/>
      <c r="L44" s="30" t="inlineStr">
        <is>
          <t>NO</t>
        </is>
      </c>
      <c r="M44" s="30" t="n">
        <v>-3.774438762544158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DUP_GUARD_FILTER_TF</t>
        </is>
      </c>
      <c r="B45" s="73" t="inlineStr">
        <is>
          <t>D</t>
        </is>
      </c>
      <c r="C45" s="38" t="n"/>
      <c r="D45" s="38" t="inlineStr">
        <is>
          <t>GLOBAL_CHECK</t>
        </is>
      </c>
      <c r="E45" s="38" t="n"/>
      <c r="F45" s="30" t="n"/>
      <c r="G45" s="38">
        <f>IFERROR(VLOOKUP($A51&amp;"_"&amp;$B51,Results_Deltas!$A$2:$P$15000,5,FALSE),"")</f>
        <v/>
      </c>
      <c r="H45" s="38" t="inlineStr">
        <is>
          <t>Blanket (page end)</t>
        </is>
      </c>
      <c r="I45" s="30" t="n"/>
      <c r="J45" s="30" t="n"/>
      <c r="K45" s="30" t="n"/>
      <c r="L45" s="30" t="inlineStr">
        <is>
          <t>NO</t>
        </is>
      </c>
      <c r="M45" s="30" t="n">
        <v>-3.708432785621897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9" t="inlineStr">
        <is>
          <t>HA_WICK_QUALITY_TF</t>
        </is>
      </c>
      <c r="B46" s="73" t="inlineStr">
        <is>
          <t>1h</t>
        </is>
      </c>
      <c r="C46" s="38" t="n"/>
      <c r="D46" s="38" t="inlineStr">
        <is>
          <t>ENTRY, GLOBAL_CHECK, STOCKS_EXIT</t>
        </is>
      </c>
      <c r="E46" s="38" t="n"/>
      <c r="F46" s="30" t="n"/>
      <c r="G46" s="38">
        <f>IFERROR(VLOOKUP($A63&amp;"_"&amp;$B63,Results_Deltas!$A$2:$P$15000,5,FALSE),"")</f>
        <v/>
      </c>
      <c r="H46" s="38" t="inlineStr">
        <is>
          <t>Blanket (page end)</t>
        </is>
      </c>
      <c r="I46" s="30" t="n"/>
      <c r="J46" s="30" t="n"/>
      <c r="K46" s="30" t="n"/>
      <c r="L46" s="30" t="inlineStr">
        <is>
          <t>NO</t>
        </is>
      </c>
      <c r="M46" s="30" t="n">
        <v>-3.687037623749089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9" t="inlineStr">
        <is>
          <t>OI_CONFIRM_MIN_CHANGE_PCT</t>
        </is>
      </c>
      <c r="B47" s="73" t="inlineStr">
        <is>
          <t>0.5</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-3.605160451759259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HTF_DIRECTION_GATE_ENABLED</t>
        </is>
      </c>
      <c r="B48" s="73" t="inlineStr">
        <is>
          <t>True</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YES</t>
        </is>
      </c>
      <c r="M48" s="30" t="n">
        <v>-3.573873878378971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LH_HL_FILTER_ENABLED</t>
        </is>
      </c>
      <c r="B49" s="73" t="inlineStr">
        <is>
          <t>True</t>
        </is>
      </c>
      <c r="C49" s="38" t="n"/>
      <c r="D49" s="38" t="inlineStr">
        <is>
          <t>ENTRY, GLOBAL_CHECK, STOCKS_EXIT</t>
        </is>
      </c>
      <c r="E49" s="38" t="n"/>
      <c r="F49" s="30" t="n"/>
      <c r="G49" s="38">
        <f>IFERROR(VLOOKUP($A66&amp;"_"&amp;$B66,Results_Deltas!$A$2:$P$15000,5,FALSE),"")</f>
        <v/>
      </c>
      <c r="H49" s="38" t="inlineStr">
        <is>
          <t>Blanket (page end)</t>
        </is>
      </c>
      <c r="I49" s="30" t="n"/>
      <c r="J49" s="30" t="n"/>
      <c r="K49" s="30" t="n"/>
      <c r="L49" s="30" t="inlineStr">
        <is>
          <t>YES</t>
        </is>
      </c>
      <c r="M49" s="30" t="n">
        <v>-3.557376961795005</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DUP_GUARD_FILTER_TF</t>
        </is>
      </c>
      <c r="B50" s="73" t="inlineStr">
        <is>
          <t>4h</t>
        </is>
      </c>
      <c r="C50" s="38" t="n"/>
      <c r="D50" s="38" t="inlineStr">
        <is>
          <t>GLOBAL_CHECK</t>
        </is>
      </c>
      <c r="E50" s="38" t="n"/>
      <c r="F50" s="30" t="n"/>
      <c r="G50" s="38">
        <f>IFERROR(VLOOKUP($A56&amp;"_"&amp;$B56,Results_Deltas!$A$2:$P$15000,5,FALSE),"")</f>
        <v/>
      </c>
      <c r="H50" s="38" t="inlineStr">
        <is>
          <t>Blanket (page end)</t>
        </is>
      </c>
      <c r="I50" s="30" t="n"/>
      <c r="J50" s="30" t="n"/>
      <c r="K50" s="30" t="n"/>
      <c r="L50" s="30" t="inlineStr">
        <is>
          <t>NO</t>
        </is>
      </c>
      <c r="M50" s="30" t="n">
        <v>-3.519843913889219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DUP_GUARD_FILTER_TF</t>
        </is>
      </c>
      <c r="B51" s="73" t="inlineStr">
        <is>
          <t>1h</t>
        </is>
      </c>
      <c r="C51" s="38" t="n"/>
      <c r="D51" s="38" t="inlineStr">
        <is>
          <t>GLOBAL_CHECK</t>
        </is>
      </c>
      <c r="E51" s="38" t="n"/>
      <c r="F51" s="30" t="n"/>
      <c r="G51" s="38">
        <f>IFERROR(VLOOKUP($A57&amp;"_"&amp;$B57,Results_Deltas!$A$2:$P$15000,5,FALSE),"")</f>
        <v/>
      </c>
      <c r="H51" s="38" t="inlineStr">
        <is>
          <t>Blanket (page end)</t>
        </is>
      </c>
      <c r="I51" s="30" t="n"/>
      <c r="J51" s="30" t="n"/>
      <c r="K51" s="30" t="n"/>
      <c r="L51" s="30" t="inlineStr">
        <is>
          <t>NO</t>
        </is>
      </c>
      <c r="M51" s="30" t="n">
        <v>-3.499814280880475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9" t="inlineStr">
        <is>
          <t>MOVER_THRESHOLD</t>
        </is>
      </c>
      <c r="B52" s="73" t="inlineStr">
        <is>
          <t>5</t>
        </is>
      </c>
      <c r="C52" s="38" t="n"/>
      <c r="D52" s="38" t="inlineStr">
        <is>
          <t>ENTRY, GLOBAL_CHECK, STOCKS_EXIT</t>
        </is>
      </c>
      <c r="E52" s="38" t="n"/>
      <c r="F52" s="30" t="n"/>
      <c r="G52" s="38">
        <f>IFERROR(VLOOKUP($A69&amp;"_"&amp;$B69,Results_Deltas!$A$2:$P$15000,5,FALSE),"")</f>
        <v/>
      </c>
      <c r="H52" s="38" t="inlineStr">
        <is>
          <t>Blanket (page end)</t>
        </is>
      </c>
      <c r="I52" s="30" t="n"/>
      <c r="J52" s="30" t="n"/>
      <c r="K52" s="30" t="n"/>
      <c r="L52" s="30" t="inlineStr">
        <is>
          <t>NO</t>
        </is>
      </c>
      <c r="M52" s="30" t="n">
        <v>-3.487669960529474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HA_WICK_QUALITY_TF</t>
        </is>
      </c>
      <c r="B53" s="73" t="inlineStr">
        <is>
          <t>OFF</t>
        </is>
      </c>
      <c r="C53" s="38" t="n"/>
      <c r="D53" s="38" t="inlineStr">
        <is>
          <t>ENTRY, GLOBAL_CHECK, STOCKS_EXIT</t>
        </is>
      </c>
      <c r="E53" s="38" t="n"/>
      <c r="F53" s="30" t="n"/>
      <c r="G53" s="38">
        <f>IFERROR(VLOOKUP($A70&amp;"_"&amp;$B70,Results_Deltas!$A$2:$P$15000,5,FALSE),"")</f>
        <v/>
      </c>
      <c r="H53" s="38" t="inlineStr">
        <is>
          <t>Blanket (page end)</t>
        </is>
      </c>
      <c r="I53" s="30" t="n"/>
      <c r="J53" s="30" t="n"/>
      <c r="K53" s="30" t="n"/>
      <c r="L53" s="30" t="inlineStr">
        <is>
          <t>NO</t>
        </is>
      </c>
      <c r="M53" s="30" t="n">
        <v>-3.463545812552287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MOVER_THRESHOLD</t>
        </is>
      </c>
      <c r="B54" s="73" t="inlineStr">
        <is>
          <t>2.5</t>
        </is>
      </c>
      <c r="C54" s="38" t="n"/>
      <c r="D54" s="38" t="inlineStr">
        <is>
          <t>ENTRY, GLOBAL_CHECK, STOCKS_EXIT</t>
        </is>
      </c>
      <c r="E54" s="38" t="n"/>
      <c r="F54" s="30" t="n"/>
      <c r="G54" s="38">
        <f>IFERROR(VLOOKUP($A71&amp;"_"&amp;$B71,Results_Deltas!$A$2:$P$15000,5,FALSE),"")</f>
        <v/>
      </c>
      <c r="H54" s="38" t="inlineStr">
        <is>
          <t>Blanket (page end)</t>
        </is>
      </c>
      <c r="I54" s="30" t="n"/>
      <c r="J54" s="30" t="n"/>
      <c r="K54" s="30" t="n"/>
      <c r="L54" s="30" t="inlineStr">
        <is>
          <t>NO</t>
        </is>
      </c>
      <c r="M54" s="30" t="n">
        <v>-3.458985426018852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9" t="inlineStr">
        <is>
          <t>MTS_BOTTOM_STRONG_THRESHOLD</t>
        </is>
      </c>
      <c r="B55" s="73" t="inlineStr">
        <is>
          <t>40</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NO</t>
        </is>
      </c>
      <c r="M55" s="30" t="n">
        <v>-3.454501162816265</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MTS_BOTTOM_BONUS_THRESHOLD</t>
        </is>
      </c>
      <c r="B56" s="73" t="inlineStr">
        <is>
          <t>12.5</t>
        </is>
      </c>
      <c r="C56" s="38" t="n"/>
      <c r="D56" s="38" t="inlineStr">
        <is>
          <t>ENTRY, GLOBAL_CHECK, STOCKS_EXIT</t>
        </is>
      </c>
      <c r="E56" s="38" t="n"/>
      <c r="F56" s="30" t="n"/>
      <c r="G56" s="38">
        <f>IFERROR(VLOOKUP($A73&amp;"_"&amp;$B73,Results_Deltas!$A$2:$P$15000,5,FALSE),"")</f>
        <v/>
      </c>
      <c r="H56" s="38" t="inlineStr">
        <is>
          <t>Blanket (page end)</t>
        </is>
      </c>
      <c r="I56" s="30" t="n"/>
      <c r="J56" s="30" t="n"/>
      <c r="K56" s="30" t="n"/>
      <c r="L56" s="30" t="inlineStr">
        <is>
          <t>NO</t>
        </is>
      </c>
      <c r="M56" s="30" t="n">
        <v>-3.413269835915644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COOLDOWN_LOCKS_FILTER_TF</t>
        </is>
      </c>
      <c r="B57" s="73" t="inlineStr">
        <is>
          <t>4h</t>
        </is>
      </c>
      <c r="C57" s="38" t="n"/>
      <c r="D57" s="38" t="inlineStr">
        <is>
          <t>GLOBAL_CHECK</t>
        </is>
      </c>
      <c r="E57" s="38" t="n"/>
      <c r="F57" s="30" t="n"/>
      <c r="G57" s="38">
        <f>IFERROR(VLOOKUP($A63&amp;"_"&amp;$B63,Results_Deltas!$A$2:$P$15000,5,FALSE),"")</f>
        <v/>
      </c>
      <c r="H57" s="38" t="inlineStr">
        <is>
          <t>Blanket (page end)</t>
        </is>
      </c>
      <c r="I57" s="30" t="n"/>
      <c r="J57" s="30" t="n"/>
      <c r="K57" s="30" t="n"/>
      <c r="L57" s="30" t="inlineStr">
        <is>
          <t>NO</t>
        </is>
      </c>
      <c r="M57" s="30" t="n">
        <v>-3.361754449481726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HA_WICK_QUALITY_ENABLED</t>
        </is>
      </c>
      <c r="B58" s="73" t="inlineStr">
        <is>
          <t>True</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YES</t>
        </is>
      </c>
      <c r="M58" s="30" t="n">
        <v>-3.318557134158691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DC_MOMENT_STRONG_THRESHOLD</t>
        </is>
      </c>
      <c r="B59" s="73" t="inlineStr">
        <is>
          <t>20</t>
        </is>
      </c>
      <c r="C59" s="38" t="n"/>
      <c r="D59" s="38" t="inlineStr">
        <is>
          <t>ENTRY, GLOBAL_CHECK, STOCKS_EXIT</t>
        </is>
      </c>
      <c r="E59" s="38" t="n"/>
      <c r="F59" s="30" t="n"/>
      <c r="G59" s="38">
        <f>IFERROR(VLOOKUP($A65&amp;"_"&amp;$B65,Results_Deltas!$A$2:$P$15000,5,FALSE),"")</f>
        <v/>
      </c>
      <c r="H59" s="38" t="inlineStr">
        <is>
          <t>Blanket (page end)</t>
        </is>
      </c>
      <c r="I59" s="30" t="n"/>
      <c r="J59" s="30" t="n"/>
      <c r="K59" s="30" t="n"/>
      <c r="L59" s="30" t="inlineStr">
        <is>
          <t>NO</t>
        </is>
      </c>
      <c r="M59" s="30" t="n">
        <v>-3.29845709212249</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9" t="inlineStr">
        <is>
          <t>HLR_TOP_MIN_TFS</t>
        </is>
      </c>
      <c r="B60" s="73" t="inlineStr">
        <is>
          <t>2</t>
        </is>
      </c>
      <c r="C60" s="38" t="n"/>
      <c r="D60" s="38" t="inlineStr">
        <is>
          <t>GLOBAL_CHECK, REENTRY, STOCKS_EXIT</t>
        </is>
      </c>
      <c r="E60" s="38" t="n"/>
      <c r="F60" s="30" t="n"/>
      <c r="G60" s="38">
        <f>IFERROR(VLOOKUP($A77&amp;"_"&amp;$B77,Results_Deltas!$A$2:$P$15000,5,FALSE),"")</f>
        <v/>
      </c>
      <c r="H60" s="38" t="inlineStr">
        <is>
          <t>Blanket (page end)</t>
        </is>
      </c>
      <c r="I60" s="30" t="n"/>
      <c r="J60" s="30" t="n"/>
      <c r="K60" s="30" t="n"/>
      <c r="L60" s="30" t="inlineStr">
        <is>
          <t>NO</t>
        </is>
      </c>
      <c r="M60" s="30" t="n">
        <v>-3.287756522488277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FG_FEAR_THRESHOLD</t>
        </is>
      </c>
      <c r="B61" s="73" t="inlineStr">
        <is>
          <t>12.5</t>
        </is>
      </c>
      <c r="C61" s="38" t="n"/>
      <c r="D61" s="38" t="inlineStr">
        <is>
          <t>GLOBAL_CHECK, STOCKS_EXIT</t>
        </is>
      </c>
      <c r="E61" s="38" t="n"/>
      <c r="F61" s="30" t="n"/>
      <c r="G61" s="38">
        <f>IFERROR(VLOOKUP($A67&amp;"_"&amp;$B67,Results_Deltas!$A$2:$P$15000,5,FALSE),"")</f>
        <v/>
      </c>
      <c r="H61" s="38" t="inlineStr">
        <is>
          <t>Blanket (page end)</t>
        </is>
      </c>
      <c r="I61" s="30" t="n"/>
      <c r="J61" s="30" t="n"/>
      <c r="K61" s="30" t="n"/>
      <c r="L61" s="30" t="inlineStr">
        <is>
          <t>NO</t>
        </is>
      </c>
      <c r="M61" s="30" t="n">
        <v>-3.278788253140712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HLR_TOP_MIN_TFS</t>
        </is>
      </c>
      <c r="B62" s="73" t="inlineStr">
        <is>
          <t>1</t>
        </is>
      </c>
      <c r="C62" s="38" t="n"/>
      <c r="D62" s="38" t="inlineStr">
        <is>
          <t>GLOBAL_CHECK, REENTRY, STOCKS_EXIT</t>
        </is>
      </c>
      <c r="E62" s="38" t="n"/>
      <c r="F62" s="30" t="n"/>
      <c r="G62" s="38">
        <f>IFERROR(VLOOKUP($A79&amp;"_"&amp;$B79,Results_Deltas!$A$2:$P$15000,5,FALSE),"")</f>
        <v/>
      </c>
      <c r="H62" s="38" t="inlineStr">
        <is>
          <t>Blanket (page end)</t>
        </is>
      </c>
      <c r="I62" s="30" t="n"/>
      <c r="J62" s="30" t="n"/>
      <c r="K62" s="30" t="n"/>
      <c r="L62" s="30" t="inlineStr">
        <is>
          <t>YES</t>
        </is>
      </c>
      <c r="M62" s="30" t="n">
        <v>-3.272988411550276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COOLDOWN_LOCKS_FILTER_TF</t>
        </is>
      </c>
      <c r="B63" s="73" t="inlineStr">
        <is>
          <t>1h</t>
        </is>
      </c>
      <c r="C63" s="38" t="n"/>
      <c r="D63" s="38" t="inlineStr">
        <is>
          <t>GLOBAL_CHECK</t>
        </is>
      </c>
      <c r="E63" s="38" t="n"/>
      <c r="F63" s="30" t="n"/>
      <c r="G63" s="38">
        <f>IFERROR(VLOOKUP($A69&amp;"_"&amp;$B69,Results_Deltas!$A$2:$P$15000,5,FALSE),"")</f>
        <v/>
      </c>
      <c r="H63" s="38" t="inlineStr">
        <is>
          <t>Blanket (page end)</t>
        </is>
      </c>
      <c r="I63" s="30" t="n"/>
      <c r="J63" s="30" t="n"/>
      <c r="K63" s="30" t="n"/>
      <c r="L63" s="30" t="inlineStr">
        <is>
          <t>NO</t>
        </is>
      </c>
      <c r="M63" s="30" t="n">
        <v>-3.261889838669067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9" t="inlineStr">
        <is>
          <t>LH_HL_FILTER_MODE</t>
        </is>
      </c>
      <c r="B64" s="73" t="inlineStr">
        <is>
          <t>STRICT_2BAR</t>
        </is>
      </c>
      <c r="C64" s="38" t="n"/>
      <c r="D64" s="38" t="inlineStr">
        <is>
          <t>ENTRY, GLOBAL_CHECK, STOCKS_EXIT</t>
        </is>
      </c>
      <c r="E64" s="38" t="n"/>
      <c r="F64" s="30" t="n"/>
      <c r="G64" s="38">
        <f>IFERROR(VLOOKUP($A81&amp;"_"&amp;$B81,Results_Deltas!$A$2:$P$15000,5,FALSE),"")</f>
        <v/>
      </c>
      <c r="H64" s="38" t="inlineStr">
        <is>
          <t>Blanket (page end)</t>
        </is>
      </c>
      <c r="I64" s="30" t="n"/>
      <c r="J64" s="30" t="n"/>
      <c r="K64" s="30" t="n"/>
      <c r="L64" s="30" t="inlineStr">
        <is>
          <t>NO</t>
        </is>
      </c>
      <c r="M64" s="30" t="n">
        <v>-3.260888945209951</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LH_HL_FILTER_MODE</t>
        </is>
      </c>
      <c r="B65" s="73" t="inlineStr">
        <is>
          <t>STRICT_2BAR_ALT</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YES</t>
        </is>
      </c>
      <c r="M65" s="30" t="n">
        <v>-3.260888945209951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MOVER_THRESHOLD</t>
        </is>
      </c>
      <c r="B66" s="73" t="inlineStr">
        <is>
          <t>3.75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-3.248201969321936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FG_GREED_THRESHOLD</t>
        </is>
      </c>
      <c r="B67" s="73" t="inlineStr">
        <is>
          <t>37.5</t>
        </is>
      </c>
      <c r="C67" s="38" t="n"/>
      <c r="D67" s="38" t="inlineStr">
        <is>
          <t>GLOBAL_CHECK, STOCKS_EXIT</t>
        </is>
      </c>
      <c r="E67" s="38" t="n"/>
      <c r="F67" s="30" t="n"/>
      <c r="G67" s="38">
        <f>IFERROR(VLOOKUP($A73&amp;"_"&amp;$B73,Results_Deltas!$A$2:$P$15000,5,FALSE),"")</f>
        <v/>
      </c>
      <c r="H67" s="38" t="inlineStr">
        <is>
          <t>Blanket (page end)</t>
        </is>
      </c>
      <c r="I67" s="30" t="n"/>
      <c r="J67" s="30" t="n"/>
      <c r="K67" s="30" t="n"/>
      <c r="L67" s="30" t="inlineStr">
        <is>
          <t>NO</t>
        </is>
      </c>
      <c r="M67" s="30" t="n">
        <v>-3.214018656254398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7" t="inlineStr">
        <is>
          <t>COOLDOWN_LOCKS_FILTER_TF</t>
        </is>
      </c>
      <c r="B68" s="73" t="inlineStr">
        <is>
          <t>OFF</t>
        </is>
      </c>
      <c r="C68" s="38" t="n"/>
      <c r="D68" s="38" t="inlineStr">
        <is>
          <t>GLOBAL_CHECK</t>
        </is>
      </c>
      <c r="E68" s="38" t="n"/>
      <c r="F68" s="30" t="n"/>
      <c r="G68" s="38">
        <f>IFERROR(VLOOKUP($A74&amp;"_"&amp;$B74,Results_Deltas!$A$2:$P$15000,5,FALSE),"")</f>
        <v/>
      </c>
      <c r="H68" s="38" t="inlineStr">
        <is>
          <t>Blanket (page end)</t>
        </is>
      </c>
      <c r="I68" s="30" t="n"/>
      <c r="J68" s="30" t="n"/>
      <c r="K68" s="30" t="n"/>
      <c r="L68" s="30" t="inlineStr">
        <is>
          <t>NO</t>
        </is>
      </c>
      <c r="M68" s="30" t="n">
        <v>-3.212846108568127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OI_CONFIRM_MIN_CHANGE_PCT</t>
        </is>
      </c>
      <c r="B69" s="73" t="inlineStr">
        <is>
          <t>1.0</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NO</t>
        </is>
      </c>
      <c r="M69" s="30" t="n">
        <v>-3.205303895274977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COOLDOWN_LOCKS_FILTER_TF</t>
        </is>
      </c>
      <c r="B70" s="73" t="inlineStr">
        <is>
          <t>D</t>
        </is>
      </c>
      <c r="C70" s="38" t="n"/>
      <c r="D70" s="38" t="inlineStr">
        <is>
          <t>GLOBAL_CHECK</t>
        </is>
      </c>
      <c r="E70" s="38" t="n"/>
      <c r="F70" s="30" t="n"/>
      <c r="G70" s="38">
        <f>IFERROR(VLOOKUP($A76&amp;"_"&amp;$B76,Results_Deltas!$A$2:$P$15000,5,FALSE),"")</f>
        <v/>
      </c>
      <c r="H70" s="38" t="inlineStr">
        <is>
          <t>Blanket (page end)</t>
        </is>
      </c>
      <c r="I70" s="30" t="n"/>
      <c r="J70" s="30" t="n"/>
      <c r="K70" s="30" t="n"/>
      <c r="L70" s="30" t="inlineStr">
        <is>
          <t>NO</t>
        </is>
      </c>
      <c r="M70" s="30" t="n">
        <v>-3.19214965801247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OI_CONFIRM_MIN_PRICE_PCT</t>
        </is>
      </c>
      <c r="B71" s="73" t="inlineStr">
        <is>
          <t>2.0</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-3.18124055993336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7" t="inlineStr">
        <is>
          <t>MOVER_THRESHOLD</t>
        </is>
      </c>
      <c r="B72" s="73" t="inlineStr">
        <is>
          <t>6.25</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YES</t>
        </is>
      </c>
      <c r="M72" s="30" t="n">
        <v>-3.176016757677311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DC_MOMENT_STRONG_THRESHOLD</t>
        </is>
      </c>
      <c r="B73" s="73" t="inlineStr">
        <is>
          <t>30</t>
        </is>
      </c>
      <c r="C73" s="38" t="n"/>
      <c r="D73" s="38" t="inlineStr">
        <is>
          <t>ENTRY, GLOBAL_CHECK, STOCKS_EXIT</t>
        </is>
      </c>
      <c r="E73" s="38" t="n"/>
      <c r="F73" s="30" t="n"/>
      <c r="G73" s="38">
        <f>IFERROR(VLOOKUP($A79&amp;"_"&amp;$B79,Results_Deltas!$A$2:$P$15000,5,FALSE),"")</f>
        <v/>
      </c>
      <c r="H73" s="38" t="inlineStr">
        <is>
          <t>Blanket (page end)</t>
        </is>
      </c>
      <c r="I73" s="30" t="n"/>
      <c r="J73" s="30" t="n"/>
      <c r="K73" s="30" t="n"/>
      <c r="L73" s="30" t="inlineStr">
        <is>
          <t>NO</t>
        </is>
      </c>
      <c r="M73" s="30" t="n">
        <v>-3.175616182115724</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MTS_BOTTOM_BONUS_THRESHOLD</t>
        </is>
      </c>
      <c r="B74" s="73" t="inlineStr">
        <is>
          <t>31.25</t>
        </is>
      </c>
      <c r="C74" s="38" t="n"/>
      <c r="D74" s="38" t="inlineStr">
        <is>
          <t>ENTRY, GLOBAL_CHECK, STOCKS_EXIT</t>
        </is>
      </c>
      <c r="E74" s="38" t="n"/>
      <c r="F74" s="30" t="n"/>
      <c r="G74" s="38">
        <f>IFERROR(VLOOKUP($A91&amp;"_"&amp;$B91,Results_Deltas!$A$2:$P$15000,5,FALSE),"")</f>
        <v/>
      </c>
      <c r="H74" s="38" t="inlineStr">
        <is>
          <t>Blanket (page end)</t>
        </is>
      </c>
      <c r="I74" s="30" t="n"/>
      <c r="J74" s="30" t="n"/>
      <c r="K74" s="30" t="n"/>
      <c r="L74" s="30" t="inlineStr">
        <is>
          <t>YES</t>
        </is>
      </c>
      <c r="M74" s="30" t="n">
        <v>-3.170761169863455</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FG_GREED_THRESHOLD</t>
        </is>
      </c>
      <c r="B75" s="73" t="inlineStr">
        <is>
          <t>56.25</t>
        </is>
      </c>
      <c r="C75" s="38" t="n"/>
      <c r="D75" s="38" t="inlineStr">
        <is>
          <t>GLOBAL_CHECK, STOCKS_EXIT</t>
        </is>
      </c>
      <c r="E75" s="38" t="n"/>
      <c r="F75" s="30" t="n"/>
      <c r="G75" s="38">
        <f>IFERROR(VLOOKUP($A81&amp;"_"&amp;$B81,Results_Deltas!$A$2:$P$15000,5,FALSE),"")</f>
        <v/>
      </c>
      <c r="H75" s="38" t="inlineStr">
        <is>
          <t>Blanket (page end)</t>
        </is>
      </c>
      <c r="I75" s="30" t="n"/>
      <c r="J75" s="30" t="n"/>
      <c r="K75" s="30" t="n"/>
      <c r="L75" s="30" t="inlineStr">
        <is>
          <t>NO</t>
        </is>
      </c>
      <c r="M75" s="30" t="n">
        <v>-3.140421594894732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9" t="inlineStr">
        <is>
          <t>HA_WICK_QUALITY_SCORE</t>
        </is>
      </c>
      <c r="B76" s="73" t="inlineStr">
        <is>
          <t>15</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-3.131210184683499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HA_WICK_QUALITY_SCORE</t>
        </is>
      </c>
      <c r="B77" s="73" t="inlineStr">
        <is>
          <t>15_ALT</t>
        </is>
      </c>
      <c r="C77" s="38" t="n"/>
      <c r="D77" s="38" t="inlineStr">
        <is>
          <t>ENTRY, GLOBAL_CHECK, STOCKS_EXIT</t>
        </is>
      </c>
      <c r="E77" s="38" t="n"/>
      <c r="F77" s="30" t="n"/>
      <c r="G77" s="38">
        <f>IFERROR(VLOOKUP($A94&amp;"_"&amp;$B94,Results_Deltas!$A$2:$P$15000,5,FALSE),"")</f>
        <v/>
      </c>
      <c r="H77" s="38" t="inlineStr">
        <is>
          <t>Blanket (page end)</t>
        </is>
      </c>
      <c r="I77" s="30" t="n"/>
      <c r="J77" s="30" t="n"/>
      <c r="K77" s="30" t="n"/>
      <c r="L77" s="30" t="inlineStr">
        <is>
          <t>YES</t>
        </is>
      </c>
      <c r="M77" s="30" t="n">
        <v>-3.131210184683499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EMA_BLANKET_FILTER_ENABLED</t>
        </is>
      </c>
      <c r="B78" s="73" t="inlineStr">
        <is>
          <t>False</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-3.124062559318811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DC_MOMENT_STRONG_THRESHOLD</t>
        </is>
      </c>
      <c r="B79" s="73" t="inlineStr">
        <is>
          <t>50</t>
        </is>
      </c>
      <c r="C79" s="38" t="n"/>
      <c r="D79" s="38" t="inlineStr">
        <is>
          <t>ENTRY, GLOBAL_CHECK, STOCKS_EXIT</t>
        </is>
      </c>
      <c r="E79" s="38" t="n"/>
      <c r="F79" s="30" t="n"/>
      <c r="G79" s="38">
        <f>IFERROR(VLOOKUP($A85&amp;"_"&amp;$B85,Results_Deltas!$A$2:$P$15000,5,FALSE),"")</f>
        <v/>
      </c>
      <c r="H79" s="38" t="inlineStr">
        <is>
          <t>Blanket (page end)</t>
        </is>
      </c>
      <c r="I79" s="30" t="n"/>
      <c r="J79" s="30" t="n"/>
      <c r="K79" s="30" t="n"/>
      <c r="L79" s="30" t="inlineStr">
        <is>
          <t>NO</t>
        </is>
      </c>
      <c r="M79" s="30" t="n">
        <v>-3.120355835874679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MTS_BOTTOM_STRONG_THRESHOLD</t>
        </is>
      </c>
      <c r="B80" s="73" t="inlineStr">
        <is>
          <t>20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-3.104885005749957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ADX_RANGING_THRESHOLD</t>
        </is>
      </c>
      <c r="B81" s="73" t="inlineStr">
        <is>
          <t>15</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-3.103571100382754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stocks_long — keep, needs S1 fills (backtest-expert: &lt;30 trades, seek plateaus, punish)</t>
        </is>
      </c>
    </row>
    <row r="82" ht="15.75" customHeight="1" s="67">
      <c r="A82" s="37" t="inlineStr">
        <is>
          <t>FG_GREED_THRESHOLD</t>
        </is>
      </c>
      <c r="B82" s="73" t="inlineStr">
        <is>
          <t>93.75</t>
        </is>
      </c>
      <c r="C82" s="38" t="n"/>
      <c r="D82" s="38" t="inlineStr">
        <is>
          <t>GLOBAL_CHECK, STOCKS_EXIT</t>
        </is>
      </c>
      <c r="E82" s="38" t="n"/>
      <c r="F82" s="30" t="n"/>
      <c r="G82" s="38">
        <f>IFERROR(VLOOKUP($A88&amp;"_"&amp;$B88,Results_Deltas!$A$2:$P$15000,5,FALSE),"")</f>
        <v/>
      </c>
      <c r="H82" s="38" t="inlineStr">
        <is>
          <t>Blanket (page end)</t>
        </is>
      </c>
      <c r="I82" s="30" t="n"/>
      <c r="J82" s="30" t="n"/>
      <c r="K82" s="30" t="n"/>
      <c r="L82" s="30" t="inlineStr">
        <is>
          <t>NO</t>
        </is>
      </c>
      <c r="M82" s="30" t="n">
        <v>-3.093547839549849</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7" t="inlineStr">
        <is>
          <t>HA_WICK_QUALITY_TF</t>
        </is>
      </c>
      <c r="B83" s="73" t="inlineStr">
        <is>
          <t>D</t>
        </is>
      </c>
      <c r="C83" s="38" t="n"/>
      <c r="D83" s="38" t="inlineStr">
        <is>
          <t>ENTRY, GLOBAL_CHECK, STOCKS_EXIT</t>
        </is>
      </c>
      <c r="E83" s="38" t="n"/>
      <c r="F83" s="30" t="n"/>
      <c r="G83" s="38">
        <f>IFERROR(VLOOKUP($A100&amp;"_"&amp;$B100,Results_Deltas!$A$2:$P$15000,5,FALSE),"")</f>
        <v/>
      </c>
      <c r="H83" s="38" t="inlineStr">
        <is>
          <t>Blanket (page end)</t>
        </is>
      </c>
      <c r="I83" s="30" t="n"/>
      <c r="J83" s="30" t="n"/>
      <c r="K83" s="30" t="n"/>
      <c r="L83" s="30" t="inlineStr">
        <is>
          <t>NO</t>
        </is>
      </c>
      <c r="M83" s="30" t="n">
        <v>-3.085482875166219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MARKET_QUALITY_SCORE_ENABLED</t>
        </is>
      </c>
      <c r="B84" s="73" t="inlineStr">
        <is>
          <t>True</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YES</t>
        </is>
      </c>
      <c r="M84" s="30" t="n">
        <v>-3.068679892927997</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GR_FILTER_VEC_ENABLED</t>
        </is>
      </c>
      <c r="B85" s="73" t="inlineStr">
        <is>
          <t>True</t>
        </is>
      </c>
      <c r="C85" s="38" t="n"/>
      <c r="D85" s="38" t="inlineStr">
        <is>
          <t>GLOBAL_CHECK</t>
        </is>
      </c>
      <c r="E85" s="38" t="n"/>
      <c r="F85" s="30" t="n"/>
      <c r="G85" s="38">
        <f>IFERROR(VLOOKUP($A102&amp;"_"&amp;$B102,Results_Deltas!$A$2:$P$15000,5,FALSE),"")</f>
        <v/>
      </c>
      <c r="H85" s="38" t="inlineStr">
        <is>
          <t>Blanket (page end)</t>
        </is>
      </c>
      <c r="I85" s="30" t="n"/>
      <c r="J85" s="30" t="n"/>
      <c r="K85" s="30" t="n"/>
      <c r="L85" s="30" t="inlineStr">
        <is>
          <t>NO</t>
        </is>
      </c>
      <c r="M85" s="30" t="n">
        <v>-3.06801211574663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9" t="inlineStr">
        <is>
          <t>MTS_BOTTOM_BONUS_THRESHOLD</t>
        </is>
      </c>
      <c r="B86" s="73" t="inlineStr">
        <is>
          <t>25</t>
        </is>
      </c>
      <c r="C86" s="38" t="n"/>
      <c r="D86" s="38" t="inlineStr">
        <is>
          <t>ENTRY, GLOBAL_CHECK, STOCKS_EXIT</t>
        </is>
      </c>
      <c r="E86" s="38" t="n"/>
      <c r="F86" s="30" t="n"/>
      <c r="G86" s="38">
        <f>IFERROR(VLOOKUP($A103&amp;"_"&amp;$B103,Results_Deltas!$A$2:$P$15000,5,FALSE),"")</f>
        <v/>
      </c>
      <c r="H86" s="38" t="inlineStr">
        <is>
          <t>Blanket (page end)</t>
        </is>
      </c>
      <c r="I86" s="30" t="n"/>
      <c r="J86" s="30" t="n"/>
      <c r="K86" s="30" t="n"/>
      <c r="L86" s="30" t="inlineStr">
        <is>
          <t>NO</t>
        </is>
      </c>
      <c r="M86" s="30" t="n">
        <v>-3.056488137326713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MTS_BOTTOM_BONUS_THRESHOLD</t>
        </is>
      </c>
      <c r="B87" s="73" t="inlineStr">
        <is>
          <t>18.75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-3.03700211982121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EMA_BLANKET_FILTER_MIN_TFS</t>
        </is>
      </c>
      <c r="B88" s="73" t="inlineStr">
        <is>
          <t>2</t>
        </is>
      </c>
      <c r="C88" s="38" t="n"/>
      <c r="D88" s="38" t="inlineStr">
        <is>
          <t>GLOBAL_CHECK</t>
        </is>
      </c>
      <c r="E88" s="38" t="n"/>
      <c r="F88" s="30" t="n"/>
      <c r="G88" s="38">
        <f>IFERROR(VLOOKUP($A94&amp;"_"&amp;$B94,Results_Deltas!$A$2:$P$15000,5,FALSE),"")</f>
        <v/>
      </c>
      <c r="H88" s="38" t="inlineStr">
        <is>
          <t>Blanket (page end)</t>
        </is>
      </c>
      <c r="I88" s="30" t="n"/>
      <c r="J88" s="30" t="n"/>
      <c r="K88" s="30" t="n"/>
      <c r="L88" s="30" t="inlineStr">
        <is>
          <t>NO</t>
        </is>
      </c>
      <c r="M88" s="30" t="n">
        <v>-3.02145832402231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BAND_ARROW_ENABLED</t>
        </is>
      </c>
      <c r="B89" s="73" t="inlineStr">
        <is>
          <t>True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-3.0032370311718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9" t="inlineStr">
        <is>
          <t>FG_GREED_THRESHOLD</t>
        </is>
      </c>
      <c r="B90" s="73" t="inlineStr">
        <is>
          <t>75</t>
        </is>
      </c>
      <c r="C90" s="38" t="n"/>
      <c r="D90" s="38" t="inlineStr">
        <is>
          <t>GLOBAL_CHECK, STOCKS_EXIT</t>
        </is>
      </c>
      <c r="E90" s="38" t="n"/>
      <c r="F90" s="30" t="n"/>
      <c r="G90" s="38">
        <f>IFERROR(VLOOKUP($A96&amp;"_"&amp;$B96,Results_Deltas!$A$2:$P$15000,5,FALSE),"")</f>
        <v/>
      </c>
      <c r="H90" s="38" t="inlineStr">
        <is>
          <t>Blanket (page end)</t>
        </is>
      </c>
      <c r="I90" s="30" t="n"/>
      <c r="J90" s="30" t="n"/>
      <c r="K90" s="30" t="n"/>
      <c r="L90" s="30" t="inlineStr">
        <is>
          <t>YES</t>
        </is>
      </c>
      <c r="M90" s="30" t="n">
        <v>-2.998895863035139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7" t="inlineStr">
        <is>
          <t>OI_CONFIRM_MIN_PRICE_PCT</t>
        </is>
      </c>
      <c r="B91" s="73" t="inlineStr">
        <is>
          <t>0.5</t>
        </is>
      </c>
      <c r="C91" s="38" t="n"/>
      <c r="D91" s="38" t="inlineStr">
        <is>
          <t>ENTRY, GLOBAL_CHECK, STOCKS_EXIT</t>
        </is>
      </c>
      <c r="E91" s="38" t="n"/>
      <c r="F91" s="30" t="n"/>
      <c r="G91" s="38">
        <f>IFERROR(VLOOKUP($A108&amp;"_"&amp;$B108,Results_Deltas!$A$2:$P$15000,5,FALSE),"")</f>
        <v/>
      </c>
      <c r="H91" s="38" t="inlineStr">
        <is>
          <t>Blanket (page end)</t>
        </is>
      </c>
      <c r="I91" s="30" t="n"/>
      <c r="J91" s="30" t="n"/>
      <c r="K91" s="30" t="n"/>
      <c r="L91" s="30" t="inlineStr">
        <is>
          <t>NO</t>
        </is>
      </c>
      <c r="M91" s="30" t="n">
        <v>-2.990215819307978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MTS_BOTTOM_STRONG_THRESHOLD</t>
        </is>
      </c>
      <c r="B92" s="73" t="inlineStr">
        <is>
          <t>50</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YES</t>
        </is>
      </c>
      <c r="M92" s="30" t="n">
        <v>-2.986341078426705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FG_FEAR_THRESHOLD</t>
        </is>
      </c>
      <c r="B93" s="73" t="inlineStr">
        <is>
          <t>31.25</t>
        </is>
      </c>
      <c r="C93" s="38" t="n"/>
      <c r="D93" s="38" t="inlineStr">
        <is>
          <t>GLOBAL_CHECK, STOCKS_EXIT</t>
        </is>
      </c>
      <c r="E93" s="38" t="n"/>
      <c r="F93" s="30" t="n"/>
      <c r="G93" s="38">
        <f>IFERROR(VLOOKUP($A99&amp;"_"&amp;$B99,Results_Deltas!$A$2:$P$15000,5,FALSE),"")</f>
        <v/>
      </c>
      <c r="H93" s="38" t="inlineStr">
        <is>
          <t>Blanket (page end)</t>
        </is>
      </c>
      <c r="I93" s="30" t="n"/>
      <c r="J93" s="30" t="n"/>
      <c r="K93" s="30" t="n"/>
      <c r="L93" s="30" t="inlineStr">
        <is>
          <t>NO</t>
        </is>
      </c>
      <c r="M93" s="30" t="n">
        <v>-2.98214982391141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MTS_BOTTOM_STRONG_THRESHOLD</t>
        </is>
      </c>
      <c r="B94" s="73" t="inlineStr">
        <is>
          <t>30</t>
        </is>
      </c>
      <c r="C94" s="38" t="n"/>
      <c r="D94" s="38" t="inlineStr">
        <is>
          <t>ENTRY, GLOBAL_CHECK, STOCKS_EXIT</t>
        </is>
      </c>
      <c r="E94" s="38" t="n"/>
      <c r="F94" s="30" t="n"/>
      <c r="G94" s="38">
        <f>IFERROR(VLOOKUP($A111&amp;"_"&amp;$B111,Results_Deltas!$A$2:$P$15000,5,FALSE),"")</f>
        <v/>
      </c>
      <c r="H94" s="38" t="inlineStr">
        <is>
          <t>Blanket (page end)</t>
        </is>
      </c>
      <c r="I94" s="30" t="n"/>
      <c r="J94" s="30" t="n"/>
      <c r="K94" s="30" t="n"/>
      <c r="L94" s="30" t="inlineStr">
        <is>
          <t>NO</t>
        </is>
      </c>
      <c r="M94" s="30" t="n">
        <v>-2.981710085861462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9" t="inlineStr">
        <is>
          <t>OI_CONFIRM_ENABLED</t>
        </is>
      </c>
      <c r="B95" s="73" t="inlineStr">
        <is>
          <t>True</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-2.964131461091614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HLR_SMA_BAND_PCT</t>
        </is>
      </c>
      <c r="B96" s="73" t="inlineStr">
        <is>
          <t>1.0</t>
        </is>
      </c>
      <c r="C96" s="38" t="n"/>
      <c r="D96" s="38" t="inlineStr">
        <is>
          <t>ENTRY, GLOBAL_CHECK, STOCKS_EXIT</t>
        </is>
      </c>
      <c r="E96" s="38" t="n"/>
      <c r="F96" s="30" t="n"/>
      <c r="G96" s="38">
        <f>IFERROR(VLOOKUP($A113&amp;"_"&amp;$B113,Results_Deltas!$A$2:$P$15000,5,FALSE),"")</f>
        <v/>
      </c>
      <c r="H96" s="38" t="inlineStr">
        <is>
          <t>Blanket (page end)</t>
        </is>
      </c>
      <c r="I96" s="30" t="n"/>
      <c r="J96" s="30" t="n"/>
      <c r="K96" s="30" t="n"/>
      <c r="L96" s="30" t="inlineStr">
        <is>
          <t>NO</t>
        </is>
      </c>
      <c r="M96" s="30" t="n">
        <v>-2.959048053391982</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OI_CONFIRM_MIN_CHANGE_PCT</t>
        </is>
      </c>
      <c r="B97" s="73" t="inlineStr">
        <is>
          <t>2.0</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NO</t>
        </is>
      </c>
      <c r="M97" s="30" t="n">
        <v>-2.918604091277486</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CRYPTO_SPIKE_FADE_THRESHOLD_PCT</t>
        </is>
      </c>
      <c r="B98" s="73" t="inlineStr">
        <is>
          <t>7.5</t>
        </is>
      </c>
      <c r="C98" s="38" t="n"/>
      <c r="D98" s="38" t="inlineStr">
        <is>
          <t>GLOBAL_CHECK, STOCKS_EXIT</t>
        </is>
      </c>
      <c r="E98" s="38" t="n"/>
      <c r="F98" s="30" t="n"/>
      <c r="G98" s="38">
        <f>IFERROR(VLOOKUP($A104&amp;"_"&amp;$B104,Results_Deltas!$A$2:$P$15000,5,FALSE),"")</f>
        <v/>
      </c>
      <c r="H98" s="38" t="inlineStr">
        <is>
          <t>Blanket (page end)</t>
        </is>
      </c>
      <c r="I98" s="30" t="n"/>
      <c r="J98" s="30" t="n"/>
      <c r="K98" s="30" t="n"/>
      <c r="L98" s="30" t="inlineStr">
        <is>
          <t>NO</t>
        </is>
      </c>
      <c r="M98" s="30" t="n">
        <v>-2.900726039733093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9" t="inlineStr">
        <is>
          <t>FG_FEAR_THRESHOLD</t>
        </is>
      </c>
      <c r="B99" s="73" t="inlineStr">
        <is>
          <t>25</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YES</t>
        </is>
      </c>
      <c r="M99" s="30" t="n">
        <v>-2.897517302132287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HLR_SMA_BAND_PCT</t>
        </is>
      </c>
      <c r="B100" s="73" t="inlineStr">
        <is>
          <t>2.0</t>
        </is>
      </c>
      <c r="C100" s="38" t="n"/>
      <c r="D100" s="38" t="inlineStr">
        <is>
          <t>ENTRY, GLOBAL_CHECK, STOCKS_EXIT</t>
        </is>
      </c>
      <c r="E100" s="38" t="n"/>
      <c r="F100" s="30" t="n"/>
      <c r="G100" s="38">
        <f>IFERROR(VLOOKUP($A117&amp;"_"&amp;$B117,Results_Deltas!$A$2:$P$15000,5,FALSE),"")</f>
        <v/>
      </c>
      <c r="H100" s="38" t="inlineStr">
        <is>
          <t>Blanket (page end)</t>
        </is>
      </c>
      <c r="I100" s="30" t="n"/>
      <c r="J100" s="30" t="n"/>
      <c r="K100" s="30" t="n"/>
      <c r="L100" s="30" t="inlineStr">
        <is>
          <t>NO</t>
        </is>
      </c>
      <c r="M100" s="30" t="n">
        <v>-2.890739796326983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OI_CONFIRM_MIN_PRICE_PCT</t>
        </is>
      </c>
      <c r="B101" s="73" t="inlineStr">
        <is>
          <t>1.0</t>
        </is>
      </c>
      <c r="C101" s="38" t="n"/>
      <c r="D101" s="38" t="inlineStr">
        <is>
          <t>ENTRY, 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-2.887401289463055</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9" t="inlineStr">
        <is>
          <t>ADX_RANGING_THRESHOLD</t>
        </is>
      </c>
      <c r="B102" s="73" t="inlineStr">
        <is>
          <t>10</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-2.882500627436408</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stocks_long — keep, needs S1 fills (backtest-expert: &lt;30 trades, seek plateaus, punish)</t>
        </is>
      </c>
    </row>
    <row r="103" ht="15.75" customHeight="1" s="67">
      <c r="A103" s="37" t="inlineStr">
        <is>
          <t>HLR_SMA_BAND_PCT</t>
        </is>
      </c>
      <c r="B103" s="73" t="inlineStr">
        <is>
          <t>0.5</t>
        </is>
      </c>
      <c r="C103" s="38" t="n"/>
      <c r="D103" s="38" t="inlineStr">
        <is>
          <t>ENTRY, GLOBAL_CHECK, STOCKS_EXIT</t>
        </is>
      </c>
      <c r="E103" s="38" t="n"/>
      <c r="F103" s="30" t="n"/>
      <c r="G103" s="38">
        <f>IFERROR(VLOOKUP($A120&amp;"_"&amp;$B120,Results_Deltas!$A$2:$P$15000,5,FALSE),"")</f>
        <v/>
      </c>
      <c r="H103" s="38" t="inlineStr">
        <is>
          <t>Blanket (page end)</t>
        </is>
      </c>
      <c r="I103" s="30" t="n"/>
      <c r="J103" s="30" t="n"/>
      <c r="K103" s="30" t="n"/>
      <c r="L103" s="30" t="inlineStr">
        <is>
          <t>NO</t>
        </is>
      </c>
      <c r="M103" s="30" t="n">
        <v>-2.877763388350606</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LR_BAND_LADDER_TF_BOTTOM</t>
        </is>
      </c>
      <c r="B104" s="73" t="inlineStr">
        <is>
          <t>1</t>
        </is>
      </c>
      <c r="C104" s="38" t="n"/>
      <c r="D104" s="38" t="inlineStr">
        <is>
          <t>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-2.876469684646007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FG_FEAR_THRESHOLD</t>
        </is>
      </c>
      <c r="B105" s="73" t="inlineStr">
        <is>
          <t>18.75</t>
        </is>
      </c>
      <c r="C105" s="38" t="n"/>
      <c r="D105" s="38" t="inlineStr">
        <is>
          <t>GLOBAL_CHECK, STOCKS_EXIT</t>
        </is>
      </c>
      <c r="E105" s="38" t="n"/>
      <c r="F105" s="30" t="n"/>
      <c r="G105" s="38">
        <f>IFERROR(VLOOKUP($A111&amp;"_"&amp;$B111,Results_Deltas!$A$2:$P$15000,5,FALSE),"")</f>
        <v/>
      </c>
      <c r="H105" s="38" t="inlineStr">
        <is>
          <t>Blanket (page end)</t>
        </is>
      </c>
      <c r="I105" s="30" t="n"/>
      <c r="J105" s="30" t="n"/>
      <c r="K105" s="30" t="n"/>
      <c r="L105" s="30" t="inlineStr">
        <is>
          <t>NO</t>
        </is>
      </c>
      <c r="M105" s="30" t="n">
        <v>-2.870858093814682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MANDATORY_REENTRY_WT_FILTER_VELOCITY_RATIO</t>
        </is>
      </c>
      <c r="B106" s="73" t="inlineStr">
        <is>
          <t>0.90</t>
        </is>
      </c>
      <c r="C106" s="38" t="n"/>
      <c r="D106" s="38" t="inlineStr">
        <is>
          <t>GLOBAL_CHECK, STOCKS_EXIT</t>
        </is>
      </c>
      <c r="E106" s="38" t="n"/>
      <c r="F106" s="30" t="n"/>
      <c r="G106" s="38">
        <f>IFERROR(VLOOKUP($A123&amp;"_"&amp;$B123,Results_Deltas!$A$2:$P$15000,5,FALSE),"")</f>
        <v/>
      </c>
      <c r="H106" s="38" t="inlineStr">
        <is>
          <t>Blanket (page end)</t>
        </is>
      </c>
      <c r="I106" s="30" t="n"/>
      <c r="J106" s="30" t="n"/>
      <c r="K106" s="30" t="n"/>
      <c r="L106" s="30" t="inlineStr">
        <is>
          <t>NO</t>
        </is>
      </c>
      <c r="M106" s="30" t="n">
        <v>-2.858772423333817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MANDATORY_REENTRY_WT_FILTER_VELOCITY_RATIO</t>
        </is>
      </c>
      <c r="B107" s="73" t="inlineStr">
        <is>
          <t>0.90_ALT</t>
        </is>
      </c>
      <c r="C107" s="38" t="n"/>
      <c r="D107" s="38" t="inlineStr">
        <is>
          <t>GLOBAL_CHECK, STOCKS_EXIT</t>
        </is>
      </c>
      <c r="E107" s="38" t="n"/>
      <c r="F107" s="30" t="n"/>
      <c r="G107" s="38">
        <f>IFERROR(VLOOKUP($A124&amp;"_"&amp;$B124,Results_Deltas!$A$2:$P$15000,5,FALSE),"")</f>
        <v/>
      </c>
      <c r="H107" s="38" t="inlineStr">
        <is>
          <t>Blanket (page end)</t>
        </is>
      </c>
      <c r="I107" s="30" t="n"/>
      <c r="J107" s="30" t="n"/>
      <c r="K107" s="30" t="n"/>
      <c r="L107" s="30" t="inlineStr">
        <is>
          <t>YES</t>
        </is>
      </c>
      <c r="M107" s="30" t="n">
        <v>-2.858772423333817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9" t="inlineStr">
        <is>
          <t>MTS_GATE_ENABLED</t>
        </is>
      </c>
      <c r="B108" s="73" t="inlineStr">
        <is>
          <t>True</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-2.846158729935562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EMA_BLANKET_FILTER_MIN_TFS</t>
        </is>
      </c>
      <c r="B109" s="73" t="inlineStr">
        <is>
          <t>0</t>
        </is>
      </c>
      <c r="C109" s="38" t="n"/>
      <c r="D109" s="38" t="inlineStr">
        <is>
          <t>GLOBAL_CHECK</t>
        </is>
      </c>
      <c r="E109" s="38" t="n"/>
      <c r="F109" s="30" t="n"/>
      <c r="G109" s="38">
        <f>IFERROR(VLOOKUP($A115&amp;"_"&amp;$B115,Results_Deltas!$A$2:$P$15000,5,FALSE),"")</f>
        <v/>
      </c>
      <c r="H109" s="38" t="inlineStr">
        <is>
          <t>Blanket (page end)</t>
        </is>
      </c>
      <c r="I109" s="30" t="n"/>
      <c r="J109" s="30" t="n"/>
      <c r="K109" s="30" t="n"/>
      <c r="L109" s="30" t="inlineStr">
        <is>
          <t>NO</t>
        </is>
      </c>
      <c r="M109" s="30" t="n">
        <v>-2.841207638002041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9" t="inlineStr">
        <is>
          <t>DC_MOMENT_STRONG_THRESHOLD</t>
        </is>
      </c>
      <c r="B110" s="73" t="inlineStr">
        <is>
          <t>40</t>
        </is>
      </c>
      <c r="C110" s="38" t="n"/>
      <c r="D110" s="38" t="inlineStr">
        <is>
          <t>ENTRY, GLOBAL_CHECK, STOCKS_EXIT</t>
        </is>
      </c>
      <c r="E110" s="38" t="n"/>
      <c r="F110" s="30" t="n"/>
      <c r="G110" s="38">
        <f>IFERROR(VLOOKUP($A116&amp;"_"&amp;$B116,Results_Deltas!$A$2:$P$15000,5,FALSE),"")</f>
        <v/>
      </c>
      <c r="H110" s="38" t="inlineStr">
        <is>
          <t>Blanket (page end)</t>
        </is>
      </c>
      <c r="I110" s="30" t="n"/>
      <c r="J110" s="30" t="n"/>
      <c r="K110" s="30" t="n"/>
      <c r="L110" s="30" t="inlineStr">
        <is>
          <t>YES</t>
        </is>
      </c>
      <c r="M110" s="30" t="n">
        <v>-2.822924905830238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EMA_9_21_FILTER_MIN_TFS</t>
        </is>
      </c>
      <c r="B111" s="73" t="inlineStr">
        <is>
          <t>2</t>
        </is>
      </c>
      <c r="C111" s="38" t="n"/>
      <c r="D111" s="38" t="inlineStr">
        <is>
          <t>GLOBAL_CHECK</t>
        </is>
      </c>
      <c r="E111" s="38" t="n"/>
      <c r="F111" s="30" t="n"/>
      <c r="G111" s="38">
        <f>IFERROR(VLOOKUP($A117&amp;"_"&amp;$B117,Results_Deltas!$A$2:$P$15000,5,FALSE),"")</f>
        <v/>
      </c>
      <c r="H111" s="38" t="inlineStr">
        <is>
          <t>Blanket (page end)</t>
        </is>
      </c>
      <c r="I111" s="30" t="n"/>
      <c r="J111" s="30" t="n"/>
      <c r="K111" s="30" t="n"/>
      <c r="L111" s="30" t="inlineStr">
        <is>
          <t>NO</t>
        </is>
      </c>
      <c r="M111" s="30" t="n">
        <v>-2.810392123414271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MANDATORY_REENTRY_WT_FILTER_MIN_TFS</t>
        </is>
      </c>
      <c r="B112" s="73" t="inlineStr">
        <is>
          <t>2</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-2.803580606553852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CRYPTO_SPIKE_FADE_THRESHOLD_PCT</t>
        </is>
      </c>
      <c r="B113" s="73" t="inlineStr">
        <is>
          <t>12.5</t>
        </is>
      </c>
      <c r="C113" s="38" t="n"/>
      <c r="D113" s="38" t="inlineStr">
        <is>
          <t>GLOBAL_CHECK, STOCKS_EXIT</t>
        </is>
      </c>
      <c r="E113" s="38" t="n"/>
      <c r="F113" s="30" t="n"/>
      <c r="G113" s="38">
        <f>IFERROR(VLOOKUP($A119&amp;"_"&amp;$B119,Results_Deltas!$A$2:$P$15000,5,FALSE),"")</f>
        <v/>
      </c>
      <c r="H113" s="38" t="inlineStr">
        <is>
          <t>Blanket (page end)</t>
        </is>
      </c>
      <c r="I113" s="30" t="n"/>
      <c r="J113" s="30" t="n"/>
      <c r="K113" s="30" t="n"/>
      <c r="L113" s="30" t="inlineStr">
        <is>
          <t>NO</t>
        </is>
      </c>
      <c r="M113" s="30" t="n">
        <v>-2.793256386331988</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MANDATORY_REENTRY_WT_FILTER_MIN_TFS</t>
        </is>
      </c>
      <c r="B114" s="73" t="inlineStr">
        <is>
          <t>3</t>
        </is>
      </c>
      <c r="C114" s="38" t="n"/>
      <c r="D114" s="38" t="inlineStr">
        <is>
          <t>GLOBAL_CHECK, STOCKS_EXIT</t>
        </is>
      </c>
      <c r="E114" s="38" t="n"/>
      <c r="F114" s="30" t="n"/>
      <c r="G114" s="38">
        <f>IFERROR(VLOOKUP($A131&amp;"_"&amp;$B131,Results_Deltas!$A$2:$P$15000,5,FALSE),"")</f>
        <v/>
      </c>
      <c r="H114" s="38" t="inlineStr">
        <is>
          <t>Blanket (page end)</t>
        </is>
      </c>
      <c r="I114" s="30" t="n"/>
      <c r="J114" s="30" t="n"/>
      <c r="K114" s="30" t="n"/>
      <c r="L114" s="30" t="inlineStr">
        <is>
          <t>YES</t>
        </is>
      </c>
      <c r="M114" s="30" t="n">
        <v>-2.773736063708322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9" t="inlineStr">
        <is>
          <t>LR_BAND_LADDER_STOCH_EXTREME</t>
        </is>
      </c>
      <c r="B115" s="73" t="inlineStr">
        <is>
          <t>30.0</t>
        </is>
      </c>
      <c r="C115" s="38" t="n"/>
      <c r="D115" s="38" t="inlineStr">
        <is>
          <t>GLOBAL_CHECK, STOCKS_EXIT</t>
        </is>
      </c>
      <c r="E115" s="38" t="n"/>
      <c r="F115" s="30" t="n"/>
      <c r="G115" s="38">
        <f>IFERROR(VLOOKUP($A132&amp;"_"&amp;$B132,Results_Deltas!$A$2:$P$15000,5,FALSE),"")</f>
        <v/>
      </c>
      <c r="H115" s="38" t="inlineStr">
        <is>
          <t>Blanket (page end)</t>
        </is>
      </c>
      <c r="I115" s="30" t="n"/>
      <c r="J115" s="30" t="n"/>
      <c r="K115" s="30" t="n"/>
      <c r="L115" s="30" t="inlineStr">
        <is>
          <t>NO</t>
        </is>
      </c>
      <c r="M115" s="30" t="n">
        <v>-2.746154673757604</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LR_BAND_LADDER_STOCH_EXTREME</t>
        </is>
      </c>
      <c r="B116" s="73" t="inlineStr">
        <is>
          <t>30.0_ALT</t>
        </is>
      </c>
      <c r="C116" s="38" t="n"/>
      <c r="D116" s="38" t="inlineStr">
        <is>
          <t>GLOBAL_CHECK, STOCKS_EXIT</t>
        </is>
      </c>
      <c r="E116" s="38" t="n"/>
      <c r="F116" s="30" t="n"/>
      <c r="G116" s="38">
        <f>IFERROR(VLOOKUP($A133&amp;"_"&amp;$B133,Results_Deltas!$A$2:$P$15000,5,FALSE),"")</f>
        <v/>
      </c>
      <c r="H116" s="38" t="inlineStr">
        <is>
          <t>Blanket (page end)</t>
        </is>
      </c>
      <c r="I116" s="30" t="n"/>
      <c r="J116" s="30" t="n"/>
      <c r="K116" s="30" t="n"/>
      <c r="L116" s="30" t="inlineStr">
        <is>
          <t>YES</t>
        </is>
      </c>
      <c r="M116" s="30" t="n">
        <v>-2.746154673757604</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EMA_9_21_FILTER_MIN_TFS</t>
        </is>
      </c>
      <c r="B117" s="73" t="inlineStr">
        <is>
          <t>0</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NO</t>
        </is>
      </c>
      <c r="M117" s="30" t="n">
        <v>-2.731814514820541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ADX_RANGING_THRESHOLD</t>
        </is>
      </c>
      <c r="B118" s="73" t="inlineStr">
        <is>
          <t>25</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-2.729236880970829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stocks_long — keep, needs S1 fills (backtest-expert: &lt;30 trades, seek plateaus, punish)</t>
        </is>
      </c>
    </row>
    <row r="119" ht="15.75" customHeight="1" s="67">
      <c r="A119" s="37" t="inlineStr">
        <is>
          <t>GR_FILTER_VEC_MIN_TFS</t>
        </is>
      </c>
      <c r="B119" s="73" t="inlineStr">
        <is>
          <t>1</t>
        </is>
      </c>
      <c r="C119" s="38" t="n"/>
      <c r="D119" s="38" t="inlineStr">
        <is>
          <t>GLOBAL_CHECK</t>
        </is>
      </c>
      <c r="E119" s="38" t="n"/>
      <c r="F119" s="30" t="n"/>
      <c r="G119" s="38">
        <f>IFERROR(VLOOKUP($A136&amp;"_"&amp;$B136,Results_Deltas!$A$2:$P$15000,5,FALSE),"")</f>
        <v/>
      </c>
      <c r="H119" s="38" t="inlineStr">
        <is>
          <t>Blanket (page end)</t>
        </is>
      </c>
      <c r="I119" s="30" t="n"/>
      <c r="J119" s="30" t="n"/>
      <c r="K119" s="30" t="n"/>
      <c r="L119" s="30" t="inlineStr">
        <is>
          <t>NO</t>
        </is>
      </c>
      <c r="M119" s="30" t="n">
        <v>-2.710160613125255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MTF_GR_MIN_IND</t>
        </is>
      </c>
      <c r="B120" s="73" t="inlineStr">
        <is>
          <t>5</t>
        </is>
      </c>
      <c r="C120" s="38" t="n"/>
      <c r="D120" s="38" t="inlineStr">
        <is>
          <t>GLOBAL_CHECK, STOCKS_EXIT</t>
        </is>
      </c>
      <c r="E120" s="38" t="n"/>
      <c r="F120" s="30" t="n"/>
      <c r="G120" s="38">
        <f>IFERROR(VLOOKUP($A137&amp;"_"&amp;$B137,Results_Deltas!$A$2:$P$15000,5,FALSE),"")</f>
        <v/>
      </c>
      <c r="H120" s="38" t="inlineStr">
        <is>
          <t>Blanket (page end)</t>
        </is>
      </c>
      <c r="I120" s="30" t="n"/>
      <c r="J120" s="30" t="n"/>
      <c r="K120" s="30" t="n"/>
      <c r="L120" s="30" t="inlineStr">
        <is>
          <t>NO</t>
        </is>
      </c>
      <c r="M120" s="30" t="n">
        <v>-2.694212499211324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MTF_GR_MIN_IND</t>
        </is>
      </c>
      <c r="B121" s="73" t="inlineStr">
        <is>
          <t>5_ALT</t>
        </is>
      </c>
      <c r="C121" s="38" t="n"/>
      <c r="D121" s="38" t="inlineStr">
        <is>
          <t>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-2.694212499211324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7" t="inlineStr">
        <is>
          <t>EMA_BLANKET_FILTER_MIN_TFS</t>
        </is>
      </c>
      <c r="B122" s="73" t="inlineStr">
        <is>
          <t>1</t>
        </is>
      </c>
      <c r="C122" s="38" t="n"/>
      <c r="D122" s="38" t="inlineStr">
        <is>
          <t>GLOBAL_CHECK</t>
        </is>
      </c>
      <c r="E122" s="38" t="n"/>
      <c r="F122" s="30" t="n"/>
      <c r="G122" s="38">
        <f>IFERROR(VLOOKUP($A128&amp;"_"&amp;$B128,Results_Deltas!$A$2:$P$15000,5,FALSE),"")</f>
        <v/>
      </c>
      <c r="H122" s="38" t="inlineStr">
        <is>
          <t>Blanket (page end)</t>
        </is>
      </c>
      <c r="I122" s="30" t="n"/>
      <c r="J122" s="30" t="n"/>
      <c r="K122" s="30" t="n"/>
      <c r="L122" s="30" t="inlineStr">
        <is>
          <t>NO</t>
        </is>
      </c>
      <c r="M122" s="30" t="n">
        <v>-2.659654356227564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HA_WICK_QUALITY_TF</t>
        </is>
      </c>
      <c r="B123" s="73" t="inlineStr">
        <is>
          <t>4h</t>
        </is>
      </c>
      <c r="C123" s="38" t="n"/>
      <c r="D123" s="38" t="inlineStr">
        <is>
          <t>ENTRY, 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-2.631865005053143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NEW_POSITION_MAX_LOSS_THRESHOLD</t>
        </is>
      </c>
      <c r="B124" s="73" t="inlineStr">
        <is>
          <t>2.0</t>
        </is>
      </c>
      <c r="C124" s="38" t="n"/>
      <c r="D124" s="38" t="inlineStr">
        <is>
          <t>AUGMENT, EXIT, GLOBAL_CHECK, REDUCE, STOCKS_EXIT</t>
        </is>
      </c>
      <c r="E124" s="38" t="n"/>
      <c r="F124" s="30" t="n"/>
      <c r="G124" s="38">
        <f>IFERROR(VLOOKUP($A141&amp;"_"&amp;$B141,Results_Deltas!$A$2:$P$15000,5,FALSE),"")</f>
        <v/>
      </c>
      <c r="H124" s="38" t="inlineStr">
        <is>
          <t>Blanket (page end)</t>
        </is>
      </c>
      <c r="I124" s="30" t="n"/>
      <c r="J124" s="30" t="n"/>
      <c r="K124" s="30" t="n"/>
      <c r="L124" s="30" t="inlineStr">
        <is>
          <t>NO</t>
        </is>
      </c>
      <c r="M124" s="30" t="n">
        <v>-2.620501594481244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DELTA_HTF_GATE</t>
        </is>
      </c>
      <c r="B125" s="73" t="inlineStr">
        <is>
          <t>4h</t>
        </is>
      </c>
      <c r="C125" s="38" t="n"/>
      <c r="D125" s="38" t="inlineStr">
        <is>
          <t>ENTRY, GLOBAL_CHECK, STOCKS_EXIT</t>
        </is>
      </c>
      <c r="E125" s="38" t="n"/>
      <c r="F125" s="30" t="n"/>
      <c r="G125" s="38">
        <f>IFERROR(VLOOKUP($A131&amp;"_"&amp;$B131,Results_Deltas!$A$2:$P$15000,5,FALSE),"")</f>
        <v/>
      </c>
      <c r="H125" s="38" t="inlineStr">
        <is>
          <t>Blanket (page end)</t>
        </is>
      </c>
      <c r="I125" s="30" t="n"/>
      <c r="J125" s="30" t="n"/>
      <c r="K125" s="30" t="n"/>
      <c r="L125" s="30" t="inlineStr">
        <is>
          <t>NO</t>
        </is>
      </c>
      <c r="M125" s="30" t="n">
        <v>-2.619892605089358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DELTA_HTF_GATE</t>
        </is>
      </c>
      <c r="B126" s="73" t="inlineStr">
        <is>
          <t>4h_ALT</t>
        </is>
      </c>
      <c r="C126" s="38" t="n"/>
      <c r="D126" s="38" t="inlineStr">
        <is>
          <t>ENTRY, GLOBAL_CHECK, STOCKS_EXIT</t>
        </is>
      </c>
      <c r="E126" s="38" t="n"/>
      <c r="F126" s="30" t="n"/>
      <c r="G126" s="38">
        <f>IFERROR(VLOOKUP($A132&amp;"_"&amp;$B132,Results_Deltas!$A$2:$P$15000,5,FALSE),"")</f>
        <v/>
      </c>
      <c r="H126" s="38" t="inlineStr">
        <is>
          <t>Blanket (page end)</t>
        </is>
      </c>
      <c r="I126" s="30" t="n"/>
      <c r="J126" s="30" t="n"/>
      <c r="K126" s="30" t="n"/>
      <c r="L126" s="30" t="inlineStr">
        <is>
          <t>NO</t>
        </is>
      </c>
      <c r="M126" s="30" t="n">
        <v>-2.619892605089358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LR_BAND_LADDER_TF_TOP</t>
        </is>
      </c>
      <c r="B127" s="73" t="inlineStr">
        <is>
          <t>1</t>
        </is>
      </c>
      <c r="C127" s="38" t="n"/>
      <c r="D127" s="38" t="inlineStr">
        <is>
          <t>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-2.588210314433486</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LR_BAND_LADDER_TF_TOP</t>
        </is>
      </c>
      <c r="B128" s="73" t="inlineStr">
        <is>
          <t>0</t>
        </is>
      </c>
      <c r="C128" s="38" t="n"/>
      <c r="D128" s="38" t="inlineStr">
        <is>
          <t>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-2.580934207949478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CRYPTO_SPIKE_FADE_THRESHOLD_PCT</t>
        </is>
      </c>
      <c r="B129" s="73" t="inlineStr">
        <is>
          <t>5</t>
        </is>
      </c>
      <c r="C129" s="38" t="n"/>
      <c r="D129" s="38" t="inlineStr">
        <is>
          <t>GLOBAL_CHECK, STOCKS_EXIT</t>
        </is>
      </c>
      <c r="E129" s="38" t="n"/>
      <c r="F129" s="30" t="n"/>
      <c r="G129" s="38">
        <f>IFERROR(VLOOKUP($A135&amp;"_"&amp;$B135,Results_Deltas!$A$2:$P$15000,5,FALSE),"")</f>
        <v/>
      </c>
      <c r="H129" s="38" t="inlineStr">
        <is>
          <t>Blanket (page end)</t>
        </is>
      </c>
      <c r="I129" s="30" t="n"/>
      <c r="J129" s="30" t="n"/>
      <c r="K129" s="30" t="n"/>
      <c r="L129" s="30" t="inlineStr">
        <is>
          <t>NO</t>
        </is>
      </c>
      <c r="M129" s="30" t="n">
        <v>-2.543447919139429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9" t="inlineStr">
        <is>
          <t>CRYPTO_SPIKE_FADE_THRESHOLD_PCT</t>
        </is>
      </c>
      <c r="B130" s="73" t="inlineStr">
        <is>
          <t>10</t>
        </is>
      </c>
      <c r="C130" s="38" t="n"/>
      <c r="D130" s="38" t="inlineStr">
        <is>
          <t>GLOBAL_CHECK, STOCKS_EXIT</t>
        </is>
      </c>
      <c r="E130" s="38" t="n"/>
      <c r="F130" s="30" t="n"/>
      <c r="G130" s="38">
        <f>IFERROR(VLOOKUP($A136&amp;"_"&amp;$B136,Results_Deltas!$A$2:$P$15000,5,FALSE),"")</f>
        <v/>
      </c>
      <c r="H130" s="38" t="inlineStr">
        <is>
          <t>Blanket (page end)</t>
        </is>
      </c>
      <c r="I130" s="30" t="n"/>
      <c r="J130" s="30" t="n"/>
      <c r="K130" s="30" t="n"/>
      <c r="L130" s="30" t="inlineStr">
        <is>
          <t>YES</t>
        </is>
      </c>
      <c r="M130" s="30" t="n">
        <v>-2.501822487507239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9" t="inlineStr">
        <is>
          <t>HTF_TREND_VETO_BYPASS_ENABLED</t>
        </is>
      </c>
      <c r="B131" s="73" t="inlineStr">
        <is>
          <t>True</t>
        </is>
      </c>
      <c r="C131" s="38" t="n"/>
      <c r="D131" s="38" t="inlineStr">
        <is>
          <t>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-2.489794554267237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9" t="inlineStr">
        <is>
          <t>GR_FILTER_VEC_MIN_TFS</t>
        </is>
      </c>
      <c r="B132" s="73" t="inlineStr">
        <is>
          <t>2</t>
        </is>
      </c>
      <c r="C132" s="38" t="n"/>
      <c r="D132" s="38" t="inlineStr">
        <is>
          <t>GLOBAL_CHECK</t>
        </is>
      </c>
      <c r="E132" s="38" t="n"/>
      <c r="F132" s="30" t="n"/>
      <c r="G132" s="38">
        <f>IFERROR(VLOOKUP($A149&amp;"_"&amp;$B149,Results_Deltas!$A$2:$P$15000,5,FALSE),"")</f>
        <v/>
      </c>
      <c r="H132" s="38" t="inlineStr">
        <is>
          <t>Blanket (page end)</t>
        </is>
      </c>
      <c r="I132" s="30" t="n"/>
      <c r="J132" s="30" t="n"/>
      <c r="K132" s="30" t="n"/>
      <c r="L132" s="30" t="inlineStr">
        <is>
          <t>YES</t>
        </is>
      </c>
      <c r="M132" s="30" t="n">
        <v>-2.471857588501312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EMA_9_21_FILTER_MIN_TFS</t>
        </is>
      </c>
      <c r="B133" s="73" t="inlineStr">
        <is>
          <t>1</t>
        </is>
      </c>
      <c r="C133" s="38" t="n"/>
      <c r="D133" s="38" t="inlineStr">
        <is>
          <t>GLOBAL_CHECK</t>
        </is>
      </c>
      <c r="E133" s="38" t="n"/>
      <c r="F133" s="30" t="n"/>
      <c r="G133" s="38">
        <f>IFERROR(VLOOKUP($A139&amp;"_"&amp;$B139,Results_Deltas!$A$2:$P$15000,5,FALSE),"")</f>
        <v/>
      </c>
      <c r="H133" s="38" t="inlineStr">
        <is>
          <t>Blanket (page end)</t>
        </is>
      </c>
      <c r="I133" s="30" t="n"/>
      <c r="J133" s="30" t="n"/>
      <c r="K133" s="30" t="n"/>
      <c r="L133" s="30" t="inlineStr">
        <is>
          <t>NO</t>
        </is>
      </c>
      <c r="M133" s="30" t="n">
        <v>-2.46668724396252</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9" t="inlineStr">
        <is>
          <t>MANDATORY_REENTRY_WT_FILTER_MIN_TFS</t>
        </is>
      </c>
      <c r="B134" s="73" t="inlineStr">
        <is>
          <t>1</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NO</t>
        </is>
      </c>
      <c r="M134" s="30" t="n">
        <v>-2.446019237474852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NEW_POSITION_MAX_LOSS_THRESHOLD</t>
        </is>
      </c>
      <c r="B135" s="73" t="inlineStr">
        <is>
          <t>1.0</t>
        </is>
      </c>
      <c r="C135" s="38" t="n"/>
      <c r="D135" s="38" t="inlineStr">
        <is>
          <t>AUGMENT, EXIT, GLOBAL_CHECK, REDUCE, STOCKS_EXIT</t>
        </is>
      </c>
      <c r="E135" s="38" t="n"/>
      <c r="F135" s="30" t="n"/>
      <c r="G135" s="38">
        <f>IFERROR(VLOOKUP($A152&amp;"_"&amp;$B152,Results_Deltas!$A$2:$P$15000,5,FALSE),"")</f>
        <v/>
      </c>
      <c r="H135" s="38" t="inlineStr">
        <is>
          <t>Blanket (page end)</t>
        </is>
      </c>
      <c r="I135" s="30" t="n"/>
      <c r="J135" s="30" t="n"/>
      <c r="K135" s="30" t="n"/>
      <c r="L135" s="30" t="inlineStr">
        <is>
          <t>NO</t>
        </is>
      </c>
      <c r="M135" s="30" t="n">
        <v>-2.424743008611944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LR_BAND_LADDER_TF_BOTTOM</t>
        </is>
      </c>
      <c r="B136" s="73" t="inlineStr">
        <is>
          <t>0</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-2.352736912335044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NEWBORN_LOSS_KILL_GAIN_THRESHOLD_PCT</t>
        </is>
      </c>
      <c r="B137" s="73" t="inlineStr">
        <is>
          <t>1.0</t>
        </is>
      </c>
      <c r="C137" s="38" t="n"/>
      <c r="D137" s="38" t="inlineStr">
        <is>
          <t>AUGMENT, EXIT, GLOBAL_CHECK, REDUCE, STOCKS_EXIT</t>
        </is>
      </c>
      <c r="E137" s="38" t="n"/>
      <c r="F137" s="30" t="n"/>
      <c r="G137" s="38">
        <f>IFERROR(VLOOKUP($A154&amp;"_"&amp;$B154,Results_Deltas!$A$2:$P$15000,5,FALSE),"")</f>
        <v/>
      </c>
      <c r="H137" s="38" t="inlineStr">
        <is>
          <t>Blanket (page end)</t>
        </is>
      </c>
      <c r="I137" s="30" t="n"/>
      <c r="J137" s="30" t="n"/>
      <c r="K137" s="30" t="n"/>
      <c r="L137" s="30" t="inlineStr">
        <is>
          <t>NO</t>
        </is>
      </c>
      <c r="M137" s="30" t="n">
        <v>-2.351908233387628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NEW_POSITION_MAX_LOSS_THRESHOLD</t>
        </is>
      </c>
      <c r="B138" s="73" t="inlineStr">
        <is>
          <t>0.5</t>
        </is>
      </c>
      <c r="C138" s="38" t="n"/>
      <c r="D138" s="38" t="inlineStr">
        <is>
          <t>AUGMENT, EXIT, GLOBAL_CHECK, REDUCE, STOCKS_EXIT</t>
        </is>
      </c>
      <c r="E138" s="38" t="n"/>
      <c r="F138" s="30" t="n"/>
      <c r="G138" s="38">
        <f>IFERROR(VLOOKUP($A155&amp;"_"&amp;$B155,Results_Deltas!$A$2:$P$15000,5,FALSE),"")</f>
        <v/>
      </c>
      <c r="H138" s="38" t="inlineStr">
        <is>
          <t>Blanket (page end)</t>
        </is>
      </c>
      <c r="I138" s="30" t="n"/>
      <c r="J138" s="30" t="n"/>
      <c r="K138" s="30" t="n"/>
      <c r="L138" s="30" t="inlineStr">
        <is>
          <t>NO</t>
        </is>
      </c>
      <c r="M138" s="30" t="n">
        <v>-2.331137622864894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NEWBORN_LOSS_KILL_GAIN_THRESHOLD_PCT</t>
        </is>
      </c>
      <c r="B139" s="73" t="inlineStr">
        <is>
          <t>0.5</t>
        </is>
      </c>
      <c r="C139" s="38" t="n"/>
      <c r="D139" s="38" t="inlineStr">
        <is>
          <t>AUGMENT, EXIT, GLOBAL_CHECK, REDUCE, STOCKS_EXIT</t>
        </is>
      </c>
      <c r="E139" s="38" t="n"/>
      <c r="F139" s="30" t="n"/>
      <c r="G139" s="38">
        <f>IFERROR(VLOOKUP($A156&amp;"_"&amp;$B156,Results_Deltas!$A$2:$P$15000,5,FALSE),"")</f>
        <v/>
      </c>
      <c r="H139" s="38" t="inlineStr">
        <is>
          <t>Blanket (page end)</t>
        </is>
      </c>
      <c r="I139" s="30" t="n"/>
      <c r="J139" s="30" t="n"/>
      <c r="K139" s="30" t="n"/>
      <c r="L139" s="30" t="inlineStr">
        <is>
          <t>NO</t>
        </is>
      </c>
      <c r="M139" s="30" t="n">
        <v>-2.323995312083643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LIVE_VEC_EMERGENCY_BRAKE_ENABLED</t>
        </is>
      </c>
      <c r="B140" s="73" t="inlineStr">
        <is>
          <t>True</t>
        </is>
      </c>
      <c r="C140" s="38" t="n"/>
      <c r="D140" s="38" t="inlineStr">
        <is>
          <t>GLOBAL_CHECK, STOCKS_EXIT</t>
        </is>
      </c>
      <c r="E140" s="38" t="n"/>
      <c r="F140" s="30" t="n"/>
      <c r="G140" s="38">
        <f>IFERROR(VLOOKUP($A157&amp;"_"&amp;$B157,Results_Deltas!$A$2:$P$15000,5,FALSE),"")</f>
        <v/>
      </c>
      <c r="H140" s="38" t="inlineStr">
        <is>
          <t>Blanket (page end)</t>
        </is>
      </c>
      <c r="I140" s="30" t="n"/>
      <c r="J140" s="30" t="n"/>
      <c r="K140" s="30" t="n"/>
      <c r="L140" s="30" t="inlineStr">
        <is>
          <t>YES</t>
        </is>
      </c>
      <c r="M140" s="30" t="n">
        <v>-2.270804471951144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NEWBORN_LOSS_KILL_GAIN_THRESHOLD_PCT</t>
        </is>
      </c>
      <c r="B141" s="73" t="inlineStr">
        <is>
          <t>2.0</t>
        </is>
      </c>
      <c r="C141" s="38" t="n"/>
      <c r="D141" s="38" t="inlineStr">
        <is>
          <t>AUGMENT, EXIT, GLOBAL_CHECK, REDUCE, STOCKS_EXIT</t>
        </is>
      </c>
      <c r="E141" s="38" t="n"/>
      <c r="F141" s="30" t="n"/>
      <c r="G141" s="38">
        <f>IFERROR(VLOOKUP($A158&amp;"_"&amp;$B158,Results_Deltas!$A$2:$P$15000,5,FALSE),"")</f>
        <v/>
      </c>
      <c r="H141" s="38" t="inlineStr">
        <is>
          <t>Blanket (page end)</t>
        </is>
      </c>
      <c r="I141" s="30" t="n"/>
      <c r="J141" s="30" t="n"/>
      <c r="K141" s="30" t="n"/>
      <c r="L141" s="30" t="inlineStr">
        <is>
          <t>YES</t>
        </is>
      </c>
      <c r="M141" s="30" t="n">
        <v>-2.239464098485975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DELTA_REENTRY_FILTER_ENABLED</t>
        </is>
      </c>
      <c r="B142" s="73" t="inlineStr">
        <is>
          <t>True</t>
        </is>
      </c>
      <c r="C142" s="38" t="n"/>
      <c r="D142" s="38" t="inlineStr">
        <is>
          <t>ENTRY, GLOBAL_CHECK, STOCKS_EXIT</t>
        </is>
      </c>
      <c r="E142" s="38" t="n"/>
      <c r="F142" s="30" t="n"/>
      <c r="G142" s="38">
        <f>IFERROR(VLOOKUP($A148&amp;"_"&amp;$B148,Results_Deltas!$A$2:$P$15000,5,FALSE),"")</f>
        <v/>
      </c>
      <c r="H142" s="38" t="inlineStr">
        <is>
          <t>Blanket (page end)</t>
        </is>
      </c>
      <c r="I142" s="30" t="n"/>
      <c r="J142" s="30" t="n"/>
      <c r="K142" s="30" t="n"/>
      <c r="L142" s="30" t="inlineStr">
        <is>
          <t>NO</t>
        </is>
      </c>
      <c r="M142" s="30" t="n">
        <v>-1.964358560896242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9" t="inlineStr">
        <is>
          <t>DUP_GUARD_FILTER_TF</t>
        </is>
      </c>
      <c r="B143" s="73" t="inlineStr">
        <is>
          <t>15m</t>
        </is>
      </c>
      <c r="C143" s="38" t="n"/>
      <c r="D143" s="38" t="inlineStr">
        <is>
          <t>GLOBAL_CHECK</t>
        </is>
      </c>
      <c r="E143" s="38" t="n"/>
      <c r="F143" s="30" t="n"/>
      <c r="G143" s="38">
        <f>IFERROR(VLOOKUP($A149&amp;"_"&amp;$B149,Results_Deltas!$A$2:$P$15000,5,FALSE),"")</f>
        <v/>
      </c>
      <c r="H143" s="38" t="inlineStr">
        <is>
          <t>Blanket (page end)</t>
        </is>
      </c>
      <c r="I143" s="30" t="n"/>
      <c r="J143" s="30" t="n"/>
      <c r="K143" s="30" t="n"/>
      <c r="L143" s="30" t="inlineStr">
        <is>
          <t>YES</t>
        </is>
      </c>
      <c r="M143" s="30" t="n">
        <v>-1.464042642653564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BANDAID_OFF_LOSER_RECOVER_PCT</t>
        </is>
      </c>
      <c r="B144" s="73" t="inlineStr">
        <is>
          <t>0</t>
        </is>
      </c>
      <c r="C144" s="38" t="n"/>
      <c r="D144" s="38" t="inlineStr">
        <is>
          <t>AUGMENT, ENTRY, EXIT, GLOBAL_CHECK, REDUCE, STOCKS_EXIT</t>
        </is>
      </c>
      <c r="E144" s="38" t="n"/>
      <c r="F144" s="30" t="n"/>
      <c r="G144" s="38">
        <f>IFERROR(VLOOKUP($A144&amp;"_"&amp;$B144,Results_Deltas!$A$2:$P$15000,5,FALSE),"")</f>
        <v/>
      </c>
      <c r="H144" s="38" t="inlineStr">
        <is>
          <t>Blanket (page end)</t>
        </is>
      </c>
      <c r="I144" s="30" t="n"/>
      <c r="J144" s="30" t="n"/>
      <c r="K144" s="30" t="n"/>
      <c r="L144" s="30" t="inlineStr">
        <is>
          <t>NO</t>
        </is>
      </c>
      <c r="M144" s="30" t="n">
        <v>-1.442159454774139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ADX_RANGING_THRESHOLD</t>
        </is>
      </c>
      <c r="B145" s="73" t="inlineStr">
        <is>
          <t>20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-1.410769241815997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stocks_long — keep, needs S1 fills (backtest-expert: &lt;30 trades, seek plateaus, punish)</t>
        </is>
      </c>
    </row>
    <row r="146" ht="15.75" customHeight="1" s="67">
      <c r="A146" s="37" t="inlineStr">
        <is>
          <t>GR_FILTER_VEC_MIN_TFS</t>
        </is>
      </c>
      <c r="B146" s="73" t="inlineStr">
        <is>
          <t>0</t>
        </is>
      </c>
      <c r="C146" s="38" t="n"/>
      <c r="D146" s="38" t="inlineStr">
        <is>
          <t>GLOBAL_CHECK</t>
        </is>
      </c>
      <c r="E146" s="38" t="n"/>
      <c r="F146" s="30" t="n"/>
      <c r="G146" s="38">
        <f>IFERROR(VLOOKUP($A163&amp;"_"&amp;$B163,Results_Deltas!$A$2:$P$15000,5,FALSE),"")</f>
        <v/>
      </c>
      <c r="H146" s="38" t="inlineStr">
        <is>
          <t>Blanket (page end)</t>
        </is>
      </c>
      <c r="I146" s="30" t="n"/>
      <c r="J146" s="30" t="n"/>
      <c r="K146" s="30" t="n"/>
      <c r="L146" s="30" t="inlineStr">
        <is>
          <t>NO</t>
        </is>
      </c>
      <c r="M146" s="30" t="n">
        <v>-1.349240571387076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HLR_SMA_BAND_PCT</t>
        </is>
      </c>
      <c r="B147" s="73" t="inlineStr">
        <is>
          <t>0</t>
        </is>
      </c>
      <c r="C147" s="38" t="n"/>
      <c r="D147" s="38" t="inlineStr">
        <is>
          <t>ENTRY, 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-1.324804582420078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EZ_MANAGE_THROTTLER_RATE</t>
        </is>
      </c>
      <c r="B148" s="73" t="inlineStr">
        <is>
          <t>0.0</t>
        </is>
      </c>
      <c r="C148" s="38" t="n"/>
      <c r="D148" s="38" t="inlineStr">
        <is>
          <t>GLOBAL_CHECK, STOCKS_EXIT</t>
        </is>
      </c>
      <c r="E148" s="38" t="n"/>
      <c r="F148" s="30" t="n"/>
      <c r="G148" s="38">
        <f>IFERROR(VLOOKUP($A154&amp;"_"&amp;$B154,Results_Deltas!$A$2:$P$15000,5,FALSE),"")</f>
        <v/>
      </c>
      <c r="H148" s="38" t="inlineStr">
        <is>
          <t>Blanket (page end)</t>
        </is>
      </c>
      <c r="I148" s="30" t="n"/>
      <c r="J148" s="30" t="n"/>
      <c r="K148" s="30" t="n"/>
      <c r="L148" s="30" t="inlineStr">
        <is>
          <t>NO</t>
        </is>
      </c>
      <c r="M148" s="30" t="n">
        <v>-1.267243784267044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EZ_MANAGE_THROTTLER_RATE</t>
        </is>
      </c>
      <c r="B149" s="73" t="inlineStr">
        <is>
          <t>0.0_ALT</t>
        </is>
      </c>
      <c r="C149" s="38" t="n"/>
      <c r="D149" s="38" t="inlineStr">
        <is>
          <t>GLOBAL_CHECK, STOCKS_EXIT</t>
        </is>
      </c>
      <c r="E149" s="38" t="n"/>
      <c r="F149" s="30" t="n"/>
      <c r="G149" s="38">
        <f>IFERROR(VLOOKUP($A155&amp;"_"&amp;$B155,Results_Deltas!$A$2:$P$15000,5,FALSE),"")</f>
        <v/>
      </c>
      <c r="H149" s="38" t="inlineStr">
        <is>
          <t>Blanket (page end)</t>
        </is>
      </c>
      <c r="I149" s="30" t="n"/>
      <c r="J149" s="30" t="n"/>
      <c r="K149" s="30" t="n"/>
      <c r="L149" s="30" t="inlineStr">
        <is>
          <t>NO</t>
        </is>
      </c>
      <c r="M149" s="30" t="n">
        <v>-1.267243784267044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HLR_TOP_MIN_TFS</t>
        </is>
      </c>
      <c r="B150" s="73" t="inlineStr">
        <is>
          <t>0</t>
        </is>
      </c>
      <c r="C150" s="38" t="n"/>
      <c r="D150" s="38" t="inlineStr">
        <is>
          <t>GLOBAL_CHECK, REENTRY, STOCKS_EXIT</t>
        </is>
      </c>
      <c r="E150" s="38" t="n"/>
      <c r="F150" s="30" t="n"/>
      <c r="G150" s="38">
        <f>IFERROR(VLOOKUP($A167&amp;"_"&amp;$B167,Results_Deltas!$A$2:$P$15000,5,FALSE),"")</f>
        <v/>
      </c>
      <c r="H150" s="38" t="inlineStr">
        <is>
          <t>Blanket (page end)</t>
        </is>
      </c>
      <c r="I150" s="30" t="n"/>
      <c r="J150" s="30" t="n"/>
      <c r="K150" s="30" t="n"/>
      <c r="L150" s="30" t="inlineStr">
        <is>
          <t>NO</t>
        </is>
      </c>
      <c r="M150" s="30" t="n">
        <v>-1.267243784267044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HTF4_CONF</t>
        </is>
      </c>
      <c r="B151" s="73" t="inlineStr">
        <is>
          <t>False_ALT</t>
        </is>
      </c>
      <c r="C151" s="38" t="n"/>
      <c r="D151" s="38" t="inlineStr">
        <is>
          <t>GLOBAL_CHECK, STOCKS_EXIT</t>
        </is>
      </c>
      <c r="E151" s="38" t="n"/>
      <c r="F151" s="30" t="n"/>
      <c r="G151" s="38">
        <f>IFERROR(VLOOKUP($A168&amp;"_"&amp;$B168,Results_Deltas!$A$2:$P$15000,5,FALSE),"")</f>
        <v/>
      </c>
      <c r="H151" s="38" t="inlineStr">
        <is>
          <t>Blanket (page end)</t>
        </is>
      </c>
      <c r="I151" s="30" t="n"/>
      <c r="J151" s="30" t="n"/>
      <c r="K151" s="30" t="n"/>
      <c r="L151" s="30" t="inlineStr">
        <is>
          <t>NO</t>
        </is>
      </c>
      <c r="M151" s="30" t="n">
        <v>-1.267243784267044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HTF_GATE_MIN_CONFIRMATIONS</t>
        </is>
      </c>
      <c r="B152" s="73" t="inlineStr">
        <is>
          <t>0.0</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-1.267243784267044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HTF_GATE_MIN_CONFIRMATIONS</t>
        </is>
      </c>
      <c r="B153" s="73" t="inlineStr">
        <is>
          <t>0.0_ALT</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NO</t>
        </is>
      </c>
      <c r="M153" s="30" t="n">
        <v>-1.267243784267044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LEADERBOARD_FILTER</t>
        </is>
      </c>
      <c r="B154" s="73" t="inlineStr">
        <is>
          <t>False_ALT</t>
        </is>
      </c>
      <c r="C154" s="38" t="n"/>
      <c r="D154" s="38" t="inlineStr">
        <is>
          <t>AUGMENT, ENTRY, EXIT, GLOBAL_CHECK, REDUCE, STOCKS_EXIT</t>
        </is>
      </c>
      <c r="E154" s="38" t="n"/>
      <c r="F154" s="30" t="n"/>
      <c r="G154" s="38">
        <f>IFERROR(VLOOKUP($A171&amp;"_"&amp;$B171,Results_Deltas!$A$2:$P$15000,5,FALSE),"")</f>
        <v/>
      </c>
      <c r="H154" s="38" t="inlineStr">
        <is>
          <t>Blanket (page end)</t>
        </is>
      </c>
      <c r="I154" s="30" t="n"/>
      <c r="J154" s="30" t="n"/>
      <c r="K154" s="30" t="n"/>
      <c r="L154" s="30" t="inlineStr">
        <is>
          <t>NO</t>
        </is>
      </c>
      <c r="M154" s="30" t="n">
        <v>-1.267243784267044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7" t="inlineStr">
        <is>
          <t>LH_HL_FILTER_REQUIRE_BOTH</t>
        </is>
      </c>
      <c r="B155" s="73" t="inlineStr">
        <is>
          <t>False_ALT</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YES</t>
        </is>
      </c>
      <c r="M155" s="30" t="n">
        <v>-1.267243784267044</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MI_TF_AGREE_MIN</t>
        </is>
      </c>
      <c r="B156" s="73" t="inlineStr">
        <is>
          <t>0.0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-1.267243784267044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7" t="inlineStr">
        <is>
          <t>MI_TF_AGREE_MIN</t>
        </is>
      </c>
      <c r="B157" s="73" t="inlineStr">
        <is>
          <t>0.0_ALT</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-1.267243784267044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OI_CONFIRM_MIN_CHANGE_PCT</t>
        </is>
      </c>
      <c r="B158" s="73" t="inlineStr">
        <is>
          <t>0</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YES</t>
        </is>
      </c>
      <c r="M158" s="30" t="n">
        <v>-1.267243784267044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7" t="inlineStr">
        <is>
          <t>OI_CONFIRM_MIN_PRICE_PCT</t>
        </is>
      </c>
      <c r="B159" s="73" t="inlineStr">
        <is>
          <t>0</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YES</t>
        </is>
      </c>
      <c r="M159" s="30" t="n">
        <v>-1.267243784267044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HTF_GATE_D_MANDATORY</t>
        </is>
      </c>
      <c r="B160" s="73" t="inlineStr">
        <is>
          <t>0.0</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-1.205521796729624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HTF_GATE_D_MANDATORY</t>
        </is>
      </c>
      <c r="B161" s="73" t="inlineStr">
        <is>
          <t>0.0_ALT</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-1.205521796729624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9" t="inlineStr">
        <is>
          <t>MANDATORY_REENTRY_WT_FILTER_MIN_VELOCITY</t>
        </is>
      </c>
      <c r="B162" s="73" t="inlineStr">
        <is>
          <t>0.0</t>
        </is>
      </c>
      <c r="C162" s="38" t="n"/>
      <c r="D162" s="38" t="inlineStr">
        <is>
          <t>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-1.205521796729624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7" t="inlineStr">
        <is>
          <t>MANDATORY_REENTRY_WT_FILTER_MIN_VELOCITY</t>
        </is>
      </c>
      <c r="B163" s="73" t="inlineStr">
        <is>
          <t>0.0_ALT</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-1.205521796729624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MANDATORY_REENTRY_WT_FILTER_REQUIRE_FLIP</t>
        </is>
      </c>
      <c r="B164" s="73" t="inlineStr">
        <is>
          <t>False_ALT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-1.205521796729624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IFERROR(VLOOKUP($A182&amp;"_"&amp;$B182,Results_Deltas!$A$2:$P$15000,5,FALSE),"")</f>
        <v/>
      </c>
      <c r="H165" s="38" t="inlineStr">
        <is>
          <t>Blanket (page end)</t>
        </is>
      </c>
      <c r="I165" s="30" t="n"/>
      <c r="J165" s="30" t="n"/>
      <c r="K165" s="30" t="n"/>
      <c r="L165" s="30" t="inlineStr">
        <is>
          <t>NO</t>
        </is>
      </c>
      <c r="M165" s="30" t="n">
        <v>-1.189887519179938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GR_FILTER_ALL_ENTRIES</t>
        </is>
      </c>
      <c r="B166" s="73" t="inlineStr">
        <is>
          <t>0.0</t>
        </is>
      </c>
      <c r="C166" s="38" t="n"/>
      <c r="D166" s="38" t="inlineStr">
        <is>
          <t>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-1.182546226602385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GR_FILTER_ALL_ENTRIES</t>
        </is>
      </c>
      <c r="B167" s="73" t="inlineStr">
        <is>
          <t>0.0_ALT</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-1.182546226602385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9" t="inlineStr">
        <is>
          <t>DELTA_REENTRY_FILTER_ENABLED</t>
        </is>
      </c>
      <c r="B168" s="73" t="inlineStr">
        <is>
          <t>False</t>
        </is>
      </c>
      <c r="C168" s="38" t="n"/>
      <c r="D168" s="38" t="inlineStr">
        <is>
          <t>ENTRY, GLOBAL_CHECK, STOCKS_EXIT</t>
        </is>
      </c>
      <c r="E168" s="38" t="n"/>
      <c r="F168" s="30" t="n"/>
      <c r="G168" s="38">
        <f>IFERROR(VLOOKUP($A174&amp;"_"&amp;$B174,Results_Deltas!$A$2:$P$15000,5,FALSE),"")</f>
        <v/>
      </c>
      <c r="H168" s="38" t="inlineStr">
        <is>
          <t>Blanket (page end)</t>
        </is>
      </c>
      <c r="I168" s="30" t="n"/>
      <c r="J168" s="30" t="n"/>
      <c r="K168" s="30" t="n"/>
      <c r="L168" s="30" t="inlineStr">
        <is>
          <t>YES</t>
        </is>
      </c>
      <c r="M168" s="30" t="n">
        <v>-1.156320676377703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HTF_GATE_BYPASS_RZ</t>
        </is>
      </c>
      <c r="B169" s="73" t="inlineStr">
        <is>
          <t>0.0</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-1.145159635342828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7" t="inlineStr">
        <is>
          <t>HTF_GATE_BYPASS_RZ</t>
        </is>
      </c>
      <c r="B170" s="73" t="inlineStr">
        <is>
          <t>0.0_ALT</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-1.145159635342828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HTF_TREND_VETO_BYPASS_REASONS</t>
        </is>
      </c>
      <c r="B171" s="73" t="inlineStr">
        <is>
          <t>0.0</t>
        </is>
      </c>
      <c r="C171" s="38" t="n"/>
      <c r="D171" s="38" t="inlineStr">
        <is>
          <t>GLOBAL_CHECK, STOCKS_EXIT</t>
        </is>
      </c>
      <c r="E171" s="38" t="n"/>
      <c r="F171" s="30" t="n"/>
      <c r="G171" s="38">
        <f>IFERROR(VLOOKUP($A188&amp;"_"&amp;$B188,Results_Deltas!$A$2:$P$15000,5,FALSE),"")</f>
        <v/>
      </c>
      <c r="H171" s="38" t="inlineStr">
        <is>
          <t>Blanket (page end)</t>
        </is>
      </c>
      <c r="I171" s="30" t="n"/>
      <c r="J171" s="30" t="n"/>
      <c r="K171" s="30" t="n"/>
      <c r="L171" s="30" t="inlineStr">
        <is>
          <t>YES</t>
        </is>
      </c>
      <c r="M171" s="30" t="n">
        <v>-1.145159635342828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7" t="inlineStr">
        <is>
          <t>HTF_TREND_VETO_BYPASS_REASONS</t>
        </is>
      </c>
      <c r="B172" s="73" t="inlineStr">
        <is>
          <t>0.0_ALT</t>
        </is>
      </c>
      <c r="C172" s="38" t="n"/>
      <c r="D172" s="38" t="inlineStr">
        <is>
          <t>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-1.145159635342828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MTF_FILTER_STRONG_BUY_QUICK_BYPASS</t>
        </is>
      </c>
      <c r="B173" s="73" t="inlineStr">
        <is>
          <t>0.0</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-1.145159635342828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7" t="inlineStr">
        <is>
          <t>MTF_FILTER_STRONG_BUY_QUICK_BYPASS</t>
        </is>
      </c>
      <c r="B174" s="73" t="inlineStr">
        <is>
          <t>0.0_ALT</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-1.145159635342828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7" t="inlineStr">
        <is>
          <t>NEWBORN_LOSS_KILL_REQUIRE_VEL_AGAINST</t>
        </is>
      </c>
      <c r="B175" s="73" t="inlineStr">
        <is>
          <t>0.0</t>
        </is>
      </c>
      <c r="C175" s="38" t="n"/>
      <c r="D175" s="38" t="inlineStr">
        <is>
          <t>AUGMENT, EXIT, GLOBAL_CHECK, REDUCE, STOCKS_EXIT</t>
        </is>
      </c>
      <c r="E175" s="38" t="n"/>
      <c r="F175" s="30" t="n"/>
      <c r="G175" s="38">
        <f>IFERROR(VLOOKUP($A192&amp;"_"&amp;$B192,Results_Deltas!$A$2:$P$15000,5,FALSE),"")</f>
        <v/>
      </c>
      <c r="H175" s="38" t="inlineStr">
        <is>
          <t>Blanket (page end)</t>
        </is>
      </c>
      <c r="I175" s="30" t="n"/>
      <c r="J175" s="30" t="n"/>
      <c r="K175" s="30" t="n"/>
      <c r="L175" s="30" t="inlineStr">
        <is>
          <t>NO</t>
        </is>
      </c>
      <c r="M175" s="30" t="n">
        <v>-1.135209764814778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NEWBORN_LOSS_KILL_REQUIRE_VEL_AGAINST</t>
        </is>
      </c>
      <c r="B176" s="73" t="inlineStr">
        <is>
          <t>0.0_ALT</t>
        </is>
      </c>
      <c r="C176" s="38" t="n"/>
      <c r="D176" s="38" t="inlineStr">
        <is>
          <t>AUGMENT, EXIT, GLOBAL_CHECK, REDUCE, STOCKS_EXIT</t>
        </is>
      </c>
      <c r="E176" s="38" t="n"/>
      <c r="F176" s="30" t="n"/>
      <c r="G176" s="38">
        <f>IFERROR(VLOOKUP($A193&amp;"_"&amp;$B193,Results_Deltas!$A$2:$P$15000,5,FALSE),"")</f>
        <v/>
      </c>
      <c r="H176" s="38" t="inlineStr">
        <is>
          <t>Blanket (page end)</t>
        </is>
      </c>
      <c r="I176" s="30" t="n"/>
      <c r="J176" s="30" t="n"/>
      <c r="K176" s="30" t="n"/>
      <c r="L176" s="30" t="inlineStr">
        <is>
          <t>NO</t>
        </is>
      </c>
      <c r="M176" s="30" t="n">
        <v>-1.135209764814778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GOLDEN_RULE_BASE_USD</t>
        </is>
      </c>
      <c r="B177" s="73" t="inlineStr">
        <is>
          <t>0.0_ALT</t>
        </is>
      </c>
      <c r="C177" s="38" t="n"/>
      <c r="D177" s="38" t="inlineStr">
        <is>
          <t>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-1.043450689577109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9" t="inlineStr">
        <is>
          <t>NEWBORN_LOSS_KILL_GAIN_THRESHOLD_PCT</t>
        </is>
      </c>
      <c r="B178" s="73" t="inlineStr">
        <is>
          <t>0</t>
        </is>
      </c>
      <c r="C178" s="38" t="n"/>
      <c r="D178" s="38" t="inlineStr">
        <is>
          <t>AUGMENT, EXIT, GLOBAL_CHECK, REDUCE, STOCKS_EXIT</t>
        </is>
      </c>
      <c r="E178" s="38" t="n"/>
      <c r="F178" s="30" t="n"/>
      <c r="G178" s="38">
        <f>IFERROR(VLOOKUP($A195&amp;"_"&amp;$B195,Results_Deltas!$A$2:$P$15000,5,FALSE),"")</f>
        <v/>
      </c>
      <c r="H178" s="38" t="inlineStr">
        <is>
          <t>Blanket (page end)</t>
        </is>
      </c>
      <c r="I178" s="30" t="n"/>
      <c r="J178" s="30" t="n"/>
      <c r="K178" s="30" t="n"/>
      <c r="L178" s="30" t="inlineStr">
        <is>
          <t>YES</t>
        </is>
      </c>
      <c r="M178" s="30" t="n">
        <v>-1.040875316502716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HA_WICK_QUALITY_TF</t>
        </is>
      </c>
      <c r="B179" s="73" t="inlineStr">
        <is>
          <t>15m</t>
        </is>
      </c>
      <c r="C179" s="38" t="n"/>
      <c r="D179" s="38" t="inlineStr">
        <is>
          <t>ENTRY, GLOBAL_CHECK, STOCKS_EXIT</t>
        </is>
      </c>
      <c r="E179" s="38" t="n"/>
      <c r="F179" s="30" t="n"/>
      <c r="G179" s="38">
        <f>IFERROR(VLOOKUP($A196&amp;"_"&amp;$B196,Results_Deltas!$A$2:$P$15000,5,FALSE),"")</f>
        <v/>
      </c>
      <c r="H179" s="38" t="inlineStr">
        <is>
          <t>Blanket (page end)</t>
        </is>
      </c>
      <c r="I179" s="30" t="n"/>
      <c r="J179" s="30" t="n"/>
      <c r="K179" s="30" t="n"/>
      <c r="L179" s="30" t="inlineStr">
        <is>
          <t>YES</t>
        </is>
      </c>
      <c r="M179" s="30" t="n">
        <v>-1.026056871627532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7" t="inlineStr">
        <is>
          <t>EXECUTE_NOW_SINGLE_GATE_ENFORCE</t>
        </is>
      </c>
      <c r="B180" s="73" t="inlineStr">
        <is>
          <t>0.0</t>
        </is>
      </c>
      <c r="C180" s="38" t="n"/>
      <c r="D180" s="38" t="inlineStr">
        <is>
          <t>ENTRY, GLOBAL_CHECK, STOCKS_EXIT</t>
        </is>
      </c>
      <c r="E180" s="38" t="n"/>
      <c r="F180" s="30" t="n"/>
      <c r="G180" s="38">
        <f>IFERROR(VLOOKUP($A186&amp;"_"&amp;$B186,Results_Deltas!$A$2:$P$15000,5,FALSE),"")</f>
        <v/>
      </c>
      <c r="H180" s="38" t="inlineStr">
        <is>
          <t>Blanket (page end)</t>
        </is>
      </c>
      <c r="I180" s="30" t="n"/>
      <c r="J180" s="30" t="n"/>
      <c r="K180" s="30" t="n"/>
      <c r="L180" s="30" t="inlineStr">
        <is>
          <t>NO</t>
        </is>
      </c>
      <c r="M180" s="30" t="n">
        <v>-1.015772797052782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IFERROR(VLOOKUP($A187&amp;"_"&amp;$B187,Results_Deltas!$A$2:$P$15000,5,FALSE),"")</f>
        <v/>
      </c>
      <c r="H181" s="38" t="inlineStr">
        <is>
          <t>Blanket (page end)</t>
        </is>
      </c>
      <c r="I181" s="30" t="n"/>
      <c r="J181" s="30" t="n"/>
      <c r="K181" s="30" t="n"/>
      <c r="L181" s="30" t="inlineStr">
        <is>
          <t>NO</t>
        </is>
      </c>
      <c r="M181" s="30" t="n">
        <v>-1.015772797052782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GOLDEN_RULE_BASE_USD</t>
        </is>
      </c>
      <c r="B182" s="73" t="inlineStr">
        <is>
          <t>0.0</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-1.012760963413076</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9" t="inlineStr">
        <is>
          <t>COOLDOWN_LOCKS_FILTER_TF</t>
        </is>
      </c>
      <c r="B183" s="73" t="inlineStr">
        <is>
          <t>15m</t>
        </is>
      </c>
      <c r="C183" s="38" t="n"/>
      <c r="D183" s="38" t="inlineStr">
        <is>
          <t>GLOBAL_CHECK</t>
        </is>
      </c>
      <c r="E183" s="38" t="n"/>
      <c r="F183" s="30" t="n"/>
      <c r="G183" s="38">
        <f>IFERROR(VLOOKUP($A189&amp;"_"&amp;$B189,Results_Deltas!$A$2:$P$15000,5,FALSE),"")</f>
        <v/>
      </c>
      <c r="H183" s="38" t="inlineStr">
        <is>
          <t>Blanket (page end)</t>
        </is>
      </c>
      <c r="I183" s="30" t="n"/>
      <c r="J183" s="30" t="n"/>
      <c r="K183" s="30" t="n"/>
      <c r="L183" s="30" t="inlineStr">
        <is>
          <t>YES</t>
        </is>
      </c>
      <c r="M183" s="30" t="n">
        <v>-0.8966483838533195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9" t="inlineStr">
        <is>
          <t>MANDATORY_REENTRY_WT_FILTER_REQUIRE_FLIP</t>
        </is>
      </c>
      <c r="B184" s="73" t="inlineStr">
        <is>
          <t>False</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-0.8689517287926826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9" t="inlineStr">
        <is>
          <t>HA_WICK_QUALITY_ENABLED</t>
        </is>
      </c>
      <c r="B185" s="73" t="inlineStr">
        <is>
          <t>False</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-0.8577734779992539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9" t="inlineStr">
        <is>
          <t>BAND_ARROW_ENABLED</t>
        </is>
      </c>
      <c r="B186" s="73" t="inlineStr">
        <is>
          <t>False</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YES</t>
        </is>
      </c>
      <c r="M186" s="30" t="n">
        <v>-0.8353724777891012</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HTF4_CONF</t>
        </is>
      </c>
      <c r="B187" s="73" t="inlineStr">
        <is>
          <t>False</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-0.8353724777891012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9" t="inlineStr">
        <is>
          <t>HTF_DIRECTION_GATE_ENABLED</t>
        </is>
      </c>
      <c r="B188" s="73" t="inlineStr">
        <is>
          <t>False</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NO</t>
        </is>
      </c>
      <c r="M188" s="30" t="n">
        <v>-0.8353724777891012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LEADERBOARD_FILTER</t>
        </is>
      </c>
      <c r="B189" s="73" t="inlineStr">
        <is>
          <t>False</t>
        </is>
      </c>
      <c r="C189" s="38" t="n"/>
      <c r="D189" s="38" t="inlineStr">
        <is>
          <t>AUGMENT, ENTRY, EXIT, GLOBAL_CHECK, REDUCE, STOCKS_EXIT</t>
        </is>
      </c>
      <c r="E189" s="38" t="n"/>
      <c r="F189" s="30" t="n"/>
      <c r="G189" s="38">
        <f>IFERROR(VLOOKUP($A206&amp;"_"&amp;$B206,Results_Deltas!$A$2:$P$15000,5,FALSE),"")</f>
        <v/>
      </c>
      <c r="H189" s="38" t="inlineStr">
        <is>
          <t>Blanket (page end)</t>
        </is>
      </c>
      <c r="I189" s="30" t="n"/>
      <c r="J189" s="30" t="n"/>
      <c r="K189" s="30" t="n"/>
      <c r="L189" s="30" t="inlineStr">
        <is>
          <t>NO</t>
        </is>
      </c>
      <c r="M189" s="30" t="n">
        <v>-0.8353724777891012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9" t="inlineStr">
        <is>
          <t>LH_HL_FILTER_ENABLED</t>
        </is>
      </c>
      <c r="B190" s="73" t="inlineStr">
        <is>
          <t>False</t>
        </is>
      </c>
      <c r="C190" s="38" t="n"/>
      <c r="D190" s="38" t="inlineStr">
        <is>
          <t>ENTRY, GLOBAL_CHECK, STOCKS_EXIT</t>
        </is>
      </c>
      <c r="E190" s="38" t="n"/>
      <c r="F190" s="30" t="n"/>
      <c r="G190" s="38">
        <f>IFERROR(VLOOKUP($A207&amp;"_"&amp;$B207,Results_Deltas!$A$2:$P$15000,5,FALSE),"")</f>
        <v/>
      </c>
      <c r="H190" s="38" t="inlineStr">
        <is>
          <t>Blanket (page end)</t>
        </is>
      </c>
      <c r="I190" s="30" t="n"/>
      <c r="J190" s="30" t="n"/>
      <c r="K190" s="30" t="n"/>
      <c r="L190" s="30" t="inlineStr">
        <is>
          <t>NO</t>
        </is>
      </c>
      <c r="M190" s="30" t="n">
        <v>-0.8353724777891012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9" t="inlineStr">
        <is>
          <t>LH_HL_FILTER_REQUIRE_BOTH</t>
        </is>
      </c>
      <c r="B191" s="73" t="inlineStr">
        <is>
          <t>False</t>
        </is>
      </c>
      <c r="C191" s="38" t="n"/>
      <c r="D191" s="38" t="inlineStr">
        <is>
          <t>ENTRY, 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-0.8353724777891012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9" t="inlineStr">
        <is>
          <t>MARKET_QUALITY_SCORE_ENABLED</t>
        </is>
      </c>
      <c r="B192" s="73" t="inlineStr">
        <is>
          <t>False</t>
        </is>
      </c>
      <c r="C192" s="38" t="n"/>
      <c r="D192" s="38" t="inlineStr">
        <is>
          <t>ENTRY, 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-0.8353724777891012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MTS_GATE_ENABLED</t>
        </is>
      </c>
      <c r="B193" s="73" t="inlineStr">
        <is>
          <t>False</t>
        </is>
      </c>
      <c r="C193" s="38" t="n"/>
      <c r="D193" s="38" t="inlineStr">
        <is>
          <t>ENTRY, 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-0.8353724777891012</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OI_CONFIRM_ENABLED</t>
        </is>
      </c>
      <c r="B194" s="73" t="inlineStr">
        <is>
          <t>False</t>
        </is>
      </c>
      <c r="C194" s="38" t="n"/>
      <c r="D194" s="38" t="inlineStr">
        <is>
          <t>ENTRY, GLOBAL_CHECK, STOCKS_EXIT</t>
        </is>
      </c>
      <c r="E194" s="38" t="n"/>
      <c r="F194" s="30" t="n"/>
      <c r="G194" s="38">
        <f>IFERROR(VLOOKUP($A211&amp;"_"&amp;$B211,Results_Deltas!$A$2:$P$15000,5,FALSE),"")</f>
        <v/>
      </c>
      <c r="H194" s="38" t="inlineStr">
        <is>
          <t>Blanket (page end)</t>
        </is>
      </c>
      <c r="I194" s="30" t="n"/>
      <c r="J194" s="30" t="n"/>
      <c r="K194" s="30" t="n"/>
      <c r="L194" s="30" t="inlineStr">
        <is>
          <t>NO</t>
        </is>
      </c>
      <c r="M194" s="30" t="n">
        <v>-0.8353724777891012</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7" t="inlineStr">
        <is>
          <t>HTF_TREND_VETO_BYPASS_ENABLED</t>
        </is>
      </c>
      <c r="B195" s="73" t="inlineStr">
        <is>
          <t>False</t>
        </is>
      </c>
      <c r="C195" s="38" t="n"/>
      <c r="D195" s="38" t="inlineStr">
        <is>
          <t>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-0.7899878750885909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EMA_BLANKET_FILTER_ENABLED</t>
        </is>
      </c>
      <c r="B196" s="73" t="inlineStr">
        <is>
          <t>True</t>
        </is>
      </c>
      <c r="C196" s="38" t="n"/>
      <c r="D196" s="38" t="inlineStr">
        <is>
          <t>GLOBAL_CHECK</t>
        </is>
      </c>
      <c r="E196" s="38" t="n"/>
      <c r="F196" s="30" t="n"/>
      <c r="G196" s="38">
        <f>IFERROR(VLOOKUP($A202&amp;"_"&amp;$B202,Results_Deltas!$A$2:$P$15000,5,FALSE),"")</f>
        <v/>
      </c>
      <c r="H196" s="38" t="inlineStr">
        <is>
          <t>Blanket (page end)</t>
        </is>
      </c>
      <c r="I196" s="30" t="n"/>
      <c r="J196" s="30" t="n"/>
      <c r="K196" s="30" t="n"/>
      <c r="L196" s="30" t="inlineStr">
        <is>
          <t>YES</t>
        </is>
      </c>
      <c r="M196" s="30" t="n">
        <v>-0.78979556797646</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9" t="inlineStr">
        <is>
          <t>GR_FILTER_VEC_ENABLED</t>
        </is>
      </c>
      <c r="B197" s="73" t="inlineStr">
        <is>
          <t>False</t>
        </is>
      </c>
      <c r="C197" s="38" t="n"/>
      <c r="D197" s="38" t="inlineStr">
        <is>
          <t>GLOBAL_CHECK</t>
        </is>
      </c>
      <c r="E197" s="38" t="n"/>
      <c r="F197" s="30" t="n"/>
      <c r="G197" s="38">
        <f>IFERROR(VLOOKUP($A214&amp;"_"&amp;$B214,Results_Deltas!$A$2:$P$15000,5,FALSE),"")</f>
        <v/>
      </c>
      <c r="H197" s="38" t="inlineStr">
        <is>
          <t>Blanket (page end)</t>
        </is>
      </c>
      <c r="I197" s="30" t="n"/>
      <c r="J197" s="30" t="n"/>
      <c r="K197" s="30" t="n"/>
      <c r="L197" s="30" t="inlineStr">
        <is>
          <t>NO</t>
        </is>
      </c>
      <c r="M197" s="30" t="n">
        <v>-0.7820590883493643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9" t="inlineStr">
        <is>
          <t>LIVE_VEC_EMERGENCY_BRAKE_ENABLED</t>
        </is>
      </c>
      <c r="B198" s="73" t="inlineStr">
        <is>
          <t>False</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-0.7543422661897762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AUGMENT_MIN_GAIN_PCT</t>
        </is>
      </c>
      <c r="B3" s="72" t="inlineStr">
        <is>
          <t>0.625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-13.42652636923615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72" t="inlineStr">
        <is>
          <t>0.25</t>
        </is>
      </c>
      <c r="C4" s="30" t="n"/>
      <c r="D4" s="30" t="n"/>
      <c r="E4" s="30" t="n"/>
      <c r="F4" s="30" t="n"/>
      <c r="G4" s="30">
        <f>IFERROR(VLOOKUP($A4&amp;"="&amp;$B4,Results_Deltas!$A$2:$P$15000,5,FALSE),"")</f>
        <v/>
      </c>
      <c r="H4" s="30">
        <f>IFERROR(VLOOKUP($A4,Results_30d_Deltas!$A$2:$H$5000,7,FALSE)-E4,"")</f>
        <v/>
      </c>
      <c r="I4" s="30">
        <f>IFERROR(VLOOKUP($A4,Results_30d_Deltas!$A$2:$H$5000,6,FALSE),"")</f>
        <v/>
      </c>
      <c r="J4" s="30" t="n"/>
      <c r="K4" s="30" t="n"/>
      <c r="L4" s="30" t="inlineStr">
        <is>
          <t>NO</t>
        </is>
      </c>
      <c r="M4" s="33" t="n">
        <v>-13.40517786867973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72" t="inlineStr">
        <is>
          <t>0.375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-13.39736506849367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AUGMENT_MIN_GAIN_PCT</t>
        </is>
      </c>
      <c r="B6" s="72" t="inlineStr">
        <is>
          <t>0.75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-13.36023958623323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ez_manage.py:30417 top()</t>
        </is>
      </c>
      <c r="IL6" s="30" t="inlineStr">
        <is>
          <t>v12_quick_engine.py:4874 x5</t>
        </is>
      </c>
      <c r="IM6" s="30" t="n"/>
    </row>
    <row r="7" ht="10.5" customHeight="1" s="67">
      <c r="A7" s="30" t="inlineStr">
        <is>
          <t>AUGMENT_BOUNCE_MIN_GAIN_PCT</t>
        </is>
      </c>
      <c r="B7" s="72" t="inlineStr">
        <is>
          <t>0.75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-12.90822535833354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ez_manage.py:56856 top()</t>
        </is>
      </c>
      <c r="IL7" s="30" t="inlineStr">
        <is>
          <t>v12_quick_engine.py:4872 x2</t>
        </is>
      </c>
      <c r="IM7" s="30" t="n"/>
    </row>
    <row r="8" ht="10.5" customHeight="1" s="67">
      <c r="A8" s="30" t="inlineStr">
        <is>
          <t>AUGMENT_BOUNCE_MIN_GAIN_PCT</t>
        </is>
      </c>
      <c r="B8" s="72" t="inlineStr">
        <is>
          <t>0.25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-12.88288762907431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ez_manage.py:56856 top()</t>
        </is>
      </c>
      <c r="IL8" s="30" t="inlineStr">
        <is>
          <t>v12_quick_engine.py:4872 x2</t>
        </is>
      </c>
      <c r="IM8" s="30" t="n"/>
    </row>
    <row r="9" ht="10.5" customHeight="1" s="67">
      <c r="A9" s="30" t="inlineStr">
        <is>
          <t>AUGMENT_BOUNCE_MIN_GAIN_PCT</t>
        </is>
      </c>
      <c r="B9" s="72"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-12.87589254680559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AUGMENT_BOUNCE_MIN_GAIN_PCT</t>
        </is>
      </c>
      <c r="B10" s="72" t="inlineStr">
        <is>
          <t>0.375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-12.80305857587348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ez_manage.py:56856 top()</t>
        </is>
      </c>
      <c r="IL10" s="30" t="inlineStr">
        <is>
          <t>v12_quick_engine.py:4872 x2</t>
        </is>
      </c>
      <c r="IM10" s="30" t="n"/>
    </row>
    <row r="11" ht="10.5" customHeight="1" s="67">
      <c r="A11" s="30" t="inlineStr">
        <is>
          <t>AUGMENT_BREAKOUT_MIN_GAIN_PCT</t>
        </is>
      </c>
      <c r="B11" s="72" t="inlineStr">
        <is>
          <t>0.375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-11.90538515641138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ez_manage.py:56860 top()</t>
        </is>
      </c>
      <c r="IL11" s="30" t="inlineStr">
        <is>
          <t>v12_quick_engine.py:4873 x2</t>
        </is>
      </c>
      <c r="IM11" s="30" t="n"/>
    </row>
    <row r="12" ht="10.5" customHeight="1" s="67">
      <c r="A12" s="30" t="inlineStr">
        <is>
          <t>AUGMENT_BREAKOUT_MIN_GAIN_PCT</t>
        </is>
      </c>
      <c r="B12" s="72" t="inlineStr">
        <is>
          <t>0.625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-11.90446840528367</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0.75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-11.89754345021499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-11.84920762194908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HTF_GATE_APPLY_TO_AUGMENT</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-2.817799049365876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-2.664073186193614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BOUNCE_AUGMENT_MIN_LOSS_PCT</t>
        </is>
      </c>
      <c r="B17" s="72" t="inlineStr">
        <is>
          <t>-0.375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-2.282738528007072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4" t="n"/>
      <c r="GU17" s="34" t="n"/>
      <c r="GV17" s="34" t="n"/>
      <c r="GW17" s="34" t="n"/>
      <c r="GX17" s="34"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ez_manage.py:4390 top()</t>
        </is>
      </c>
      <c r="IL17" s="30" t="inlineStr">
        <is>
          <t>v12_quick_engine.py:1310 x9</t>
        </is>
      </c>
      <c r="IM17" s="30" t="n"/>
    </row>
    <row r="18" ht="10.5" customHeight="1" s="67">
      <c r="A18" s="30" t="inlineStr">
        <is>
          <t>BOUNCE_AUGMENT_MIN_LOSS_PCT</t>
        </is>
      </c>
      <c r="B18" s="72" t="inlineStr">
        <is>
          <t>-0.75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-2.188849475774874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row>
    <row r="19" ht="10.5" customHeight="1" s="67">
      <c r="A19" s="30" t="inlineStr">
        <is>
          <t>BOUNCE_AUGMENT_MIN_LOSS_PCT</t>
        </is>
      </c>
      <c r="B19" s="72" t="inlineStr">
        <is>
          <t>-0.25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-2.108299031431231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row>
    <row r="20" ht="10.5" customHeight="1" s="67">
      <c r="A20" s="30" t="inlineStr">
        <is>
          <t>BOUNCE_AUGMENT_MIN_LOSS_PCT</t>
        </is>
      </c>
      <c r="B20" s="72" t="inlineStr">
        <is>
          <t>-0.625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-2.060599099951949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4" t="n"/>
      <c r="GU20" s="34" t="n"/>
      <c r="GV20" s="34" t="n"/>
      <c r="GW20" s="34" t="n"/>
      <c r="GX20" s="34"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ez_manage.py:4390 top()</t>
        </is>
      </c>
      <c r="IL20" s="30" t="inlineStr">
        <is>
          <t>v12_quick_engine.py:1310 x9</t>
        </is>
      </c>
      <c r="IM20" s="30" t="n"/>
    </row>
    <row r="21" ht="10.5" customHeight="1" s="67">
      <c r="A21" s="30" t="inlineStr">
        <is>
          <t>HTF_GATE_APPLY_TO_AUGMENT</t>
        </is>
      </c>
      <c r="B21" s="72" t="inlineStr">
        <is>
          <t>1.0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-1.967135504764815</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ez_manage.py:4876 top()</t>
        </is>
      </c>
      <c r="IL21" s="30" t="inlineStr">
        <is>
          <t>v12_quick_engine.py:2052 x6</t>
        </is>
      </c>
      <c r="IM21" s="30" t="n"/>
    </row>
    <row r="22" ht="10.5" customHeight="1" s="67">
      <c r="A22" s="30" t="inlineStr">
        <is>
          <t>HTF_GATE_APPLY_TO_AUGMENT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-1.225931613004464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ez_manage.py:4876 top()</t>
        </is>
      </c>
      <c r="IL22" s="30" t="inlineStr">
        <is>
          <t>v12_quick_engine.py:2052 x6</t>
        </is>
      </c>
      <c r="IM22" s="30" t="n"/>
    </row>
    <row r="23" ht="10.5" customHeight="1" s="67">
      <c r="A23" s="31" t="inlineStr">
        <is>
          <t>BOUNCE_AUGMENT_MIN_LOSS_PCT</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v>-1.053559876758124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4" t="n"/>
      <c r="GU23" s="34" t="n"/>
      <c r="GV23" s="34" t="n"/>
      <c r="GW23" s="34" t="n"/>
      <c r="GX23" s="34"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ez_manage.py:4390 top()</t>
        </is>
      </c>
      <c r="IL23" s="30" t="inlineStr">
        <is>
          <t>v12_quick_engine.py:1310 x9</t>
        </is>
      </c>
      <c r="IM23" s="30" t="n"/>
    </row>
    <row r="24" ht="10.5" customHeight="1" s="67">
      <c r="A24" s="30" t="inlineStr">
        <is>
          <t>AUGMENT_MIN_GAIN_PCT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-0.8687196370388788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ez_manage.py:30417 top()</t>
        </is>
      </c>
      <c r="IL24" s="30" t="inlineStr">
        <is>
          <t>v12_quick_engine.py:4874 x5</t>
        </is>
      </c>
      <c r="IM24" s="30" t="n"/>
    </row>
    <row r="25" ht="10.5" customHeight="1" s="67">
      <c r="A25" s="31" t="inlineStr">
        <is>
          <t>AUGMENT_BOUNCE_MIN_GAIN_PCT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3" t="n">
        <v>-0.86784638372116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ez_manage.py:56856 top()</t>
        </is>
      </c>
      <c r="IL25" s="30" t="inlineStr">
        <is>
          <t>v12_quick_engine.py:4872 x2</t>
        </is>
      </c>
      <c r="IM25" s="30" t="n"/>
    </row>
    <row r="26" ht="10.5" customHeight="1" s="67">
      <c r="A26" s="30" t="inlineStr">
        <is>
          <t>AUGMENT_BREAKOUT_MIN_GAIN_PCT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-0.7559566419594272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4" t="n"/>
      <c r="AR26" s="34" t="n"/>
      <c r="AS26" s="34" t="n"/>
      <c r="AT26" s="34" t="n"/>
      <c r="AU26" s="34"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4" t="n"/>
      <c r="BQ26" s="34" t="n"/>
      <c r="BR26" s="34" t="n"/>
      <c r="BS26" s="34" t="n"/>
      <c r="BT26" s="34"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4" t="n"/>
      <c r="CZ26" s="34" t="n"/>
      <c r="DA26" s="34" t="n"/>
      <c r="DB26" s="34" t="n"/>
      <c r="DC26" s="34"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4" t="n"/>
      <c r="GA26" s="34" t="n"/>
      <c r="GB26" s="34" t="n"/>
      <c r="GC26" s="34" t="n"/>
      <c r="GD26" s="34"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ez_manage.py:56860 top()</t>
        </is>
      </c>
      <c r="IL26" s="30" t="inlineStr">
        <is>
          <t>v12_quick_engine.py:4873 x2</t>
        </is>
      </c>
      <c r="IM26" s="30" t="n"/>
    </row>
    <row r="27" ht="15.75" customHeight="1" s="67">
      <c r="A27" s="37" t="inlineStr">
        <is>
          <t>BANDAID_OFF_LOSER_RECOVER_PCT</t>
        </is>
      </c>
      <c r="B27" s="73" t="inlineStr">
        <is>
          <t>2.0</t>
        </is>
      </c>
      <c r="C27" s="38" t="n"/>
      <c r="D27" s="38" t="inlineStr">
        <is>
          <t>AUGMENT, ENTRY, EXIT, GLOBAL_CHECK, REDUCE, STOCKS_EXIT</t>
        </is>
      </c>
      <c r="E27" s="38" t="n"/>
      <c r="F27" s="30" t="n"/>
      <c r="G27" s="38">
        <f>IFERROR(VLOOKUP($A27&amp;"_"&amp;$B27,Results_Deltas!$A$2:$P$15000,5,FALSE),"")</f>
        <v/>
      </c>
      <c r="H27" s="38" t="inlineStr">
        <is>
          <t>Blanket (page end)</t>
        </is>
      </c>
      <c r="I27" s="30" t="n"/>
      <c r="J27" s="30" t="n"/>
      <c r="K27" s="30" t="n"/>
      <c r="L27" s="30" t="inlineStr">
        <is>
          <t>NO</t>
        </is>
      </c>
      <c r="M27" s="30" t="n">
        <v>-4.849765202149431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BANDAID_OFF_LOSER_RECOVER_PCT</t>
        </is>
      </c>
      <c r="B28" s="73" t="inlineStr">
        <is>
          <t>1.0</t>
        </is>
      </c>
      <c r="C28" s="38" t="n"/>
      <c r="D28" s="38" t="inlineStr">
        <is>
          <t>AUGMENT, ENTRY, EXIT, GLOBAL_CHECK, REDUCE, STOCKS_EXIT</t>
        </is>
      </c>
      <c r="E28" s="38" t="n"/>
      <c r="F28" s="30" t="n"/>
      <c r="G28" s="38">
        <f>IFERROR(VLOOKUP($A28&amp;"_"&amp;$B28,Results_Deltas!$A$2:$P$15000,5,FALSE),"")</f>
        <v/>
      </c>
      <c r="H28" s="38" t="inlineStr">
        <is>
          <t>Blanket (page end)</t>
        </is>
      </c>
      <c r="I28" s="30" t="n"/>
      <c r="J28" s="30" t="n"/>
      <c r="K28" s="30" t="n"/>
      <c r="L28" s="30" t="inlineStr">
        <is>
          <t>NO</t>
        </is>
      </c>
      <c r="M28" s="30" t="n">
        <v>-4.337620042346137</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DUP_GUARD_FILTER_TF</t>
        </is>
      </c>
      <c r="B29" s="73" t="inlineStr">
        <is>
          <t>4h</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-4.239655381620108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DUP_GUARD_FILTER_TF</t>
        </is>
      </c>
      <c r="B30" s="73" t="inlineStr">
        <is>
          <t>D</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-4.148003763765942</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73" t="inlineStr">
        <is>
          <t>4h</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-3.887477352362104</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DUP_GUARD_FILTER_TF</t>
        </is>
      </c>
      <c r="B32" s="73" t="inlineStr">
        <is>
          <t>1h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YES</t>
        </is>
      </c>
      <c r="M32" s="30" t="n">
        <v>-3.836120195308014</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9" t="inlineStr">
        <is>
          <t>HA_WICK_QUALITY_TF</t>
        </is>
      </c>
      <c r="B33" s="73" t="inlineStr">
        <is>
          <t>1h</t>
        </is>
      </c>
      <c r="C33" s="38" t="n"/>
      <c r="D33" s="38" t="inlineStr">
        <is>
          <t>ENTRY, GLOBAL_CHECK, STOCKS_EXIT</t>
        </is>
      </c>
      <c r="E33" s="38" t="n"/>
      <c r="F33" s="30" t="n"/>
      <c r="G33" s="38">
        <f>IFERROR(VLOOKUP($A44&amp;"_"&amp;$B44,Results_Deltas!$A$2:$P$15000,5,FALSE),"")</f>
        <v/>
      </c>
      <c r="H33" s="38" t="inlineStr">
        <is>
          <t>Blanket (page end)</t>
        </is>
      </c>
      <c r="I33" s="30" t="n"/>
      <c r="J33" s="30" t="n"/>
      <c r="K33" s="30" t="n"/>
      <c r="L33" s="30" t="inlineStr">
        <is>
          <t>YES</t>
        </is>
      </c>
      <c r="M33" s="30" t="n">
        <v>-3.80349056274677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7" t="inlineStr">
        <is>
          <t>HTF_DIRECTION_GATE_ENABLED</t>
        </is>
      </c>
      <c r="B34" s="73" t="inlineStr">
        <is>
          <t>True</t>
        </is>
      </c>
      <c r="C34" s="38" t="n"/>
      <c r="D34" s="38" t="inlineStr">
        <is>
          <t>ENTRY, GLOBAL_CHECK, STOCKS_EXIT</t>
        </is>
      </c>
      <c r="E34" s="38" t="n"/>
      <c r="F34" s="30" t="n"/>
      <c r="G34" s="38">
        <f>IFERROR(VLOOKUP($A45&amp;"_"&amp;$B45,Results_Deltas!$A$2:$P$15000,5,FALSE),"")</f>
        <v/>
      </c>
      <c r="H34" s="38" t="inlineStr">
        <is>
          <t>Blanket (page end)</t>
        </is>
      </c>
      <c r="I34" s="30" t="n"/>
      <c r="J34" s="30" t="n"/>
      <c r="K34" s="30" t="n"/>
      <c r="L34" s="30" t="inlineStr">
        <is>
          <t>YES</t>
        </is>
      </c>
      <c r="M34" s="30" t="n">
        <v>-3.797820427942722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LH_HL_FILTER_ENABLED</t>
        </is>
      </c>
      <c r="B35" s="73" t="inlineStr">
        <is>
          <t>True</t>
        </is>
      </c>
      <c r="C35" s="38" t="n"/>
      <c r="D35" s="38" t="inlineStr">
        <is>
          <t>ENTRY, GLOBAL_CHECK, STOCKS_EXIT</t>
        </is>
      </c>
      <c r="E35" s="38" t="n"/>
      <c r="F35" s="30" t="n"/>
      <c r="G35" s="38">
        <f>IFERROR(VLOOKUP($A46&amp;"_"&amp;$B46,Results_Deltas!$A$2:$P$15000,5,FALSE),"")</f>
        <v/>
      </c>
      <c r="H35" s="38" t="inlineStr">
        <is>
          <t>Blanket (page end)</t>
        </is>
      </c>
      <c r="I35" s="30" t="n"/>
      <c r="J35" s="30" t="n"/>
      <c r="K35" s="30" t="n"/>
      <c r="L35" s="30" t="inlineStr">
        <is>
          <t>NO</t>
        </is>
      </c>
      <c r="M35" s="30" t="n">
        <v>-3.787445229011785</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COOLDOWN_LOCKS_FILTER_TF</t>
        </is>
      </c>
      <c r="B36" s="73" t="inlineStr">
        <is>
          <t>D</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-3.740604631158599</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HA_WICK_QUALITY_TF</t>
        </is>
      </c>
      <c r="B37" s="73" t="inlineStr">
        <is>
          <t>OFF</t>
        </is>
      </c>
      <c r="C37" s="38" t="n"/>
      <c r="D37" s="38" t="inlineStr">
        <is>
          <t>ENTRY, GLOBAL_CHECK, STOCKS_EXIT</t>
        </is>
      </c>
      <c r="E37" s="38" t="n"/>
      <c r="F37" s="30" t="n"/>
      <c r="G37" s="38">
        <f>IFERROR(VLOOKUP($A48&amp;"_"&amp;$B48,Results_Deltas!$A$2:$P$15000,5,FALSE),"")</f>
        <v/>
      </c>
      <c r="H37" s="38" t="inlineStr">
        <is>
          <t>Blanket (page end)</t>
        </is>
      </c>
      <c r="I37" s="30" t="n"/>
      <c r="J37" s="30" t="n"/>
      <c r="K37" s="30" t="n"/>
      <c r="L37" s="30" t="inlineStr">
        <is>
          <t>NO</t>
        </is>
      </c>
      <c r="M37" s="30" t="n">
        <v>-3.733960625171129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DC_MOMENT_STRONG_THRESHOLD</t>
        </is>
      </c>
      <c r="B38" s="73" t="inlineStr">
        <is>
          <t>20</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-3.714136990832121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EMA_BLANKET_FILTER_ENABLED</t>
        </is>
      </c>
      <c r="B39" s="73" t="inlineStr">
        <is>
          <t>False</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-3.68587384503966</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BANDAID_OFF_LOSER_RECOVER_PCT</t>
        </is>
      </c>
      <c r="B40" s="73" t="inlineStr">
        <is>
          <t>0.5</t>
        </is>
      </c>
      <c r="C40" s="38" t="n"/>
      <c r="D40" s="38" t="inlineStr">
        <is>
          <t>AUGMENT, ENTRY, EXIT, GLOBAL_CHECK, REDUCE, STOCKS_EXIT</t>
        </is>
      </c>
      <c r="E40" s="38" t="n"/>
      <c r="F40" s="30" t="n"/>
      <c r="G40" s="38">
        <f>IFERROR(VLOOKUP($A40&amp;"_"&amp;$B40,Results_Deltas!$A$2:$P$15000,5,FALSE),"")</f>
        <v/>
      </c>
      <c r="H40" s="38" t="inlineStr">
        <is>
          <t>Blanket (page end)</t>
        </is>
      </c>
      <c r="I40" s="30" t="n"/>
      <c r="J40" s="30" t="n"/>
      <c r="K40" s="30" t="n"/>
      <c r="L40" s="30" t="inlineStr">
        <is>
          <t>YES</t>
        </is>
      </c>
      <c r="M40" s="30" t="n">
        <v>-3.681575741790753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9" t="inlineStr">
        <is>
          <t>MTS_BOTTOM_STRONG_THRESHOLD</t>
        </is>
      </c>
      <c r="B41" s="73" t="inlineStr">
        <is>
          <t>40</t>
        </is>
      </c>
      <c r="C41" s="38" t="n"/>
      <c r="D41" s="38" t="inlineStr">
        <is>
          <t>ENTRY, GLOBAL_CHECK, STOCKS_EXIT</t>
        </is>
      </c>
      <c r="E41" s="38" t="n"/>
      <c r="F41" s="30" t="n"/>
      <c r="G41" s="38">
        <f>IFERROR(VLOOKUP($A52&amp;"_"&amp;$B52,Results_Deltas!$A$2:$P$15000,5,FALSE),"")</f>
        <v/>
      </c>
      <c r="H41" s="38" t="inlineStr">
        <is>
          <t>Blanket (page end)</t>
        </is>
      </c>
      <c r="I41" s="30" t="n"/>
      <c r="J41" s="30" t="n"/>
      <c r="K41" s="30" t="n"/>
      <c r="L41" s="30" t="inlineStr">
        <is>
          <t>NO</t>
        </is>
      </c>
      <c r="M41" s="30" t="n">
        <v>-3.651206342916529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73"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-3.64689287323747</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DC_MOMENT_STRONG_THRESHOLD</t>
        </is>
      </c>
      <c r="B43" s="73" t="inlineStr">
        <is>
          <t>30</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v>-3.637287516040193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HA_WICK_QUALITY_ENABLED</t>
        </is>
      </c>
      <c r="B44" s="73" t="inlineStr">
        <is>
          <t>True</t>
        </is>
      </c>
      <c r="C44" s="38" t="n"/>
      <c r="D44" s="38" t="inlineStr">
        <is>
          <t>ENTRY, GLOBAL_CHECK, STOCKS_EXIT</t>
        </is>
      </c>
      <c r="E44" s="38" t="n"/>
      <c r="F44" s="30" t="n"/>
      <c r="G44" s="38">
        <f>IFERROR(VLOOKUP($A55&amp;"_"&amp;$B55,Results_Deltas!$A$2:$P$15000,5,FALSE),"")</f>
        <v/>
      </c>
      <c r="H44" s="38" t="inlineStr">
        <is>
          <t>Blanket (page end)</t>
        </is>
      </c>
      <c r="I44" s="30" t="n"/>
      <c r="J44" s="30" t="n"/>
      <c r="K44" s="30" t="n"/>
      <c r="L44" s="30" t="inlineStr">
        <is>
          <t>NO</t>
        </is>
      </c>
      <c r="M44" s="30" t="n">
        <v>-3.619786976831688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ADX_RANGING_THRESHOLD</t>
        </is>
      </c>
      <c r="B45" s="73" t="inlineStr">
        <is>
          <t>15</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v>-3.619307909909112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stocks_long — keep, needs S1 fills (backtest-expert: &lt;30 trades, seek plateaus, punish)</t>
        </is>
      </c>
    </row>
    <row r="46" ht="15.75" customHeight="1" s="67">
      <c r="A46" s="37" t="inlineStr">
        <is>
          <t>COOLDOWN_LOCKS_FILTER_TF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-3.612444969458789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DC_MOMENT_STRONG_THRESHOLD</t>
        </is>
      </c>
      <c r="B47" s="73" t="inlineStr">
        <is>
          <t>50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YES</t>
        </is>
      </c>
      <c r="M47" s="30" t="n">
        <v>-3.588876133842895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BAND_ARROW_ENABLED</t>
        </is>
      </c>
      <c r="B48" s="73" t="inlineStr">
        <is>
          <t>True</t>
        </is>
      </c>
      <c r="C48" s="38" t="n"/>
      <c r="D48" s="38" t="inlineStr">
        <is>
          <t>GLOBAL_CHECK, STOCKS_EXIT</t>
        </is>
      </c>
      <c r="E48" s="38" t="n"/>
      <c r="F48" s="30" t="n"/>
      <c r="G48" s="38">
        <f>IFERROR(VLOOKUP($A48&amp;"_"&amp;$B48,Results_Deltas!$A$2:$P$15000,5,FALSE),"")</f>
        <v/>
      </c>
      <c r="H48" s="38" t="inlineStr">
        <is>
          <t>Blanket (page end)</t>
        </is>
      </c>
      <c r="I48" s="30" t="n"/>
      <c r="J48" s="30" t="n"/>
      <c r="K48" s="30" t="n"/>
      <c r="L48" s="30" t="inlineStr">
        <is>
          <t>NO</t>
        </is>
      </c>
      <c r="M48" s="30" t="n">
        <v>-3.57598054798709</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MTS_BOTTOM_BONUS_THRESHOLD</t>
        </is>
      </c>
      <c r="B49" s="73" t="inlineStr">
        <is>
          <t>12.5</t>
        </is>
      </c>
      <c r="C49" s="38" t="n"/>
      <c r="D49" s="38" t="inlineStr">
        <is>
          <t>ENTRY, GLOBAL_CHECK, STOCKS_EXIT</t>
        </is>
      </c>
      <c r="E49" s="38" t="n"/>
      <c r="F49" s="30" t="n"/>
      <c r="G49" s="38">
        <f>IFERROR(VLOOKUP($A60&amp;"_"&amp;$B60,Results_Deltas!$A$2:$P$15000,5,FALSE),"")</f>
        <v/>
      </c>
      <c r="H49" s="38" t="inlineStr">
        <is>
          <t>Blanket (page end)</t>
        </is>
      </c>
      <c r="I49" s="30" t="n"/>
      <c r="J49" s="30" t="n"/>
      <c r="K49" s="30" t="n"/>
      <c r="L49" s="30" t="inlineStr">
        <is>
          <t>NO</t>
        </is>
      </c>
      <c r="M49" s="30" t="n">
        <v>-3.575754969471238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COOLDOWN_LOCKS_FILTER_TF</t>
        </is>
      </c>
      <c r="B50" s="73" t="inlineStr">
        <is>
          <t>OFF</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-3.573404969958069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EMA_BLANKET_FILTER_MIN_TFS</t>
        </is>
      </c>
      <c r="B51" s="73" t="inlineStr">
        <is>
          <t>2</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NO</t>
        </is>
      </c>
      <c r="M51" s="30" t="n">
        <v>-3.544507805072374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LH_HL_FILTER_MODE</t>
        </is>
      </c>
      <c r="B52" s="73" t="inlineStr">
        <is>
          <t>STRICT_2BAR</t>
        </is>
      </c>
      <c r="C52" s="38" t="n"/>
      <c r="D52" s="38" t="inlineStr">
        <is>
          <t>ENTRY, GLOBAL_CHECK, STOCKS_EXIT</t>
        </is>
      </c>
      <c r="E52" s="38" t="n"/>
      <c r="F52" s="30" t="n"/>
      <c r="G52" s="38">
        <f>IFERROR(VLOOKUP($A63&amp;"_"&amp;$B63,Results_Deltas!$A$2:$P$15000,5,FALSE),"")</f>
        <v/>
      </c>
      <c r="H52" s="38" t="inlineStr">
        <is>
          <t>Blanket (page end)</t>
        </is>
      </c>
      <c r="I52" s="30" t="n"/>
      <c r="J52" s="30" t="n"/>
      <c r="K52" s="30" t="n"/>
      <c r="L52" s="30" t="inlineStr">
        <is>
          <t>NO</t>
        </is>
      </c>
      <c r="M52" s="30" t="n">
        <v>-3.5359292601729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LH_HL_FILTER_MODE</t>
        </is>
      </c>
      <c r="B53" s="73" t="inlineStr">
        <is>
          <t>STRICT_2BAR_ALT</t>
        </is>
      </c>
      <c r="C53" s="38" t="n"/>
      <c r="D53" s="38" t="inlineStr">
        <is>
          <t>ENTRY, GLOBAL_CHECK, STOCKS_EXIT</t>
        </is>
      </c>
      <c r="E53" s="38" t="n"/>
      <c r="F53" s="30" t="n"/>
      <c r="G53" s="38">
        <f>IFERROR(VLOOKUP($A64&amp;"_"&amp;$B64,Results_Deltas!$A$2:$P$15000,5,FALSE),"")</f>
        <v/>
      </c>
      <c r="H53" s="38" t="inlineStr">
        <is>
          <t>Blanket (page end)</t>
        </is>
      </c>
      <c r="I53" s="30" t="n"/>
      <c r="J53" s="30" t="n"/>
      <c r="K53" s="30" t="n"/>
      <c r="L53" s="30" t="inlineStr">
        <is>
          <t>NO</t>
        </is>
      </c>
      <c r="M53" s="30" t="n">
        <v>-3.5359292601729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9" t="inlineStr">
        <is>
          <t>OI_CONFIRM_MIN_CHANGE_PCT</t>
        </is>
      </c>
      <c r="B54" s="73" t="inlineStr">
        <is>
          <t>0.5</t>
        </is>
      </c>
      <c r="C54" s="38" t="n"/>
      <c r="D54" s="38" t="inlineStr">
        <is>
          <t>ENTRY, GLOBAL_CHECK, STOCKS_EXIT</t>
        </is>
      </c>
      <c r="E54" s="38" t="n"/>
      <c r="F54" s="30" t="n"/>
      <c r="G54" s="38">
        <f>IFERROR(VLOOKUP($A65&amp;"_"&amp;$B65,Results_Deltas!$A$2:$P$15000,5,FALSE),"")</f>
        <v/>
      </c>
      <c r="H54" s="38" t="inlineStr">
        <is>
          <t>Blanket (page end)</t>
        </is>
      </c>
      <c r="I54" s="30" t="n"/>
      <c r="J54" s="30" t="n"/>
      <c r="K54" s="30" t="n"/>
      <c r="L54" s="30" t="inlineStr">
        <is>
          <t>NO</t>
        </is>
      </c>
      <c r="M54" s="30" t="n">
        <v>-3.520056662475389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9" t="inlineStr">
        <is>
          <t>MOVER_THRESHOLD</t>
        </is>
      </c>
      <c r="B55" s="73" t="inlineStr">
        <is>
          <t>5</t>
        </is>
      </c>
      <c r="C55" s="38" t="n"/>
      <c r="D55" s="38" t="inlineStr">
        <is>
          <t>ENTRY, GLOBAL_CHECK, STOCKS_EXIT</t>
        </is>
      </c>
      <c r="E55" s="38" t="n"/>
      <c r="F55" s="30" t="n"/>
      <c r="G55" s="38">
        <f>IFERROR(VLOOKUP($A66&amp;"_"&amp;$B66,Results_Deltas!$A$2:$P$15000,5,FALSE),"")</f>
        <v/>
      </c>
      <c r="H55" s="38" t="inlineStr">
        <is>
          <t>Blanket (page end)</t>
        </is>
      </c>
      <c r="I55" s="30" t="n"/>
      <c r="J55" s="30" t="n"/>
      <c r="K55" s="30" t="n"/>
      <c r="L55" s="30" t="inlineStr">
        <is>
          <t>NO</t>
        </is>
      </c>
      <c r="M55" s="30" t="n">
        <v>-3.51162335654273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MOVER_THRESHOLD</t>
        </is>
      </c>
      <c r="B56" s="73" t="inlineStr">
        <is>
          <t>3.75</t>
        </is>
      </c>
      <c r="C56" s="38" t="n"/>
      <c r="D56" s="38" t="inlineStr">
        <is>
          <t>ENTRY, GLOBAL_CHECK, STOCKS_EXIT</t>
        </is>
      </c>
      <c r="E56" s="38" t="n"/>
      <c r="F56" s="30" t="n"/>
      <c r="G56" s="38">
        <f>IFERROR(VLOOKUP($A67&amp;"_"&amp;$B67,Results_Deltas!$A$2:$P$15000,5,FALSE),"")</f>
        <v/>
      </c>
      <c r="H56" s="38" t="inlineStr">
        <is>
          <t>Blanket (page end)</t>
        </is>
      </c>
      <c r="I56" s="30" t="n"/>
      <c r="J56" s="30" t="n"/>
      <c r="K56" s="30" t="n"/>
      <c r="L56" s="30" t="inlineStr">
        <is>
          <t>YES</t>
        </is>
      </c>
      <c r="M56" s="30" t="n">
        <v>-3.494134219208424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OI_CONFIRM_MIN_PRICE_PCT</t>
        </is>
      </c>
      <c r="B57" s="73" t="inlineStr">
        <is>
          <t>2.0</t>
        </is>
      </c>
      <c r="C57" s="38" t="n"/>
      <c r="D57" s="38" t="inlineStr">
        <is>
          <t>ENTRY, GLOBAL_CHECK, STOCKS_EXIT</t>
        </is>
      </c>
      <c r="E57" s="38" t="n"/>
      <c r="F57" s="30" t="n"/>
      <c r="G57" s="38">
        <f>IFERROR(VLOOKUP($A68&amp;"_"&amp;$B68,Results_Deltas!$A$2:$P$15000,5,FALSE),"")</f>
        <v/>
      </c>
      <c r="H57" s="38" t="inlineStr">
        <is>
          <t>Blanket (page end)</t>
        </is>
      </c>
      <c r="I57" s="30" t="n"/>
      <c r="J57" s="30" t="n"/>
      <c r="K57" s="30" t="n"/>
      <c r="L57" s="30" t="inlineStr">
        <is>
          <t>YES</t>
        </is>
      </c>
      <c r="M57" s="30" t="n">
        <v>-3.493510260712957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MOVER_THRESHOLD</t>
        </is>
      </c>
      <c r="B58" s="73" t="inlineStr">
        <is>
          <t>2.5</t>
        </is>
      </c>
      <c r="C58" s="38" t="n"/>
      <c r="D58" s="38" t="inlineStr">
        <is>
          <t>ENTRY, GLOBAL_CHECK, STOCKS_EXIT</t>
        </is>
      </c>
      <c r="E58" s="38" t="n"/>
      <c r="F58" s="30" t="n"/>
      <c r="G58" s="38">
        <f>IFERROR(VLOOKUP($A69&amp;"_"&amp;$B69,Results_Deltas!$A$2:$P$15000,5,FALSE),"")</f>
        <v/>
      </c>
      <c r="H58" s="38" t="inlineStr">
        <is>
          <t>Blanket (page end)</t>
        </is>
      </c>
      <c r="I58" s="30" t="n"/>
      <c r="J58" s="30" t="n"/>
      <c r="K58" s="30" t="n"/>
      <c r="L58" s="30" t="inlineStr">
        <is>
          <t>NO</t>
        </is>
      </c>
      <c r="M58" s="30" t="n">
        <v>-3.487775736805102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HLR_TOP_MIN_TFS</t>
        </is>
      </c>
      <c r="B59" s="73" t="inlineStr">
        <is>
          <t>2</t>
        </is>
      </c>
      <c r="C59" s="38" t="n"/>
      <c r="D59" s="38" t="inlineStr">
        <is>
          <t>GLOBAL_CHECK, REENTRY, STOCKS_EXIT</t>
        </is>
      </c>
      <c r="E59" s="38" t="n"/>
      <c r="F59" s="30" t="n"/>
      <c r="G59" s="38">
        <f>IFERROR(VLOOKUP($A70&amp;"_"&amp;$B70,Results_Deltas!$A$2:$P$15000,5,FALSE),"")</f>
        <v/>
      </c>
      <c r="H59" s="38" t="inlineStr">
        <is>
          <t>Blanket (page end)</t>
        </is>
      </c>
      <c r="I59" s="30" t="n"/>
      <c r="J59" s="30" t="n"/>
      <c r="K59" s="30" t="n"/>
      <c r="L59" s="30" t="inlineStr">
        <is>
          <t>NO</t>
        </is>
      </c>
      <c r="M59" s="30" t="n">
        <v>-3.478145954014106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OI_CONFIRM_MIN_CHANGE_PCT</t>
        </is>
      </c>
      <c r="B60" s="73" t="inlineStr">
        <is>
          <t>1.0</t>
        </is>
      </c>
      <c r="C60" s="38" t="n"/>
      <c r="D60" s="38" t="inlineStr">
        <is>
          <t>ENTRY, GLOBAL_CHECK, STOCKS_EXIT</t>
        </is>
      </c>
      <c r="E60" s="38" t="n"/>
      <c r="F60" s="30" t="n"/>
      <c r="G60" s="38">
        <f>IFERROR(VLOOKUP($A71&amp;"_"&amp;$B71,Results_Deltas!$A$2:$P$15000,5,FALSE),"")</f>
        <v/>
      </c>
      <c r="H60" s="38" t="inlineStr">
        <is>
          <t>Blanket (page end)</t>
        </is>
      </c>
      <c r="I60" s="30" t="n"/>
      <c r="J60" s="30" t="n"/>
      <c r="K60" s="30" t="n"/>
      <c r="L60" s="30" t="inlineStr">
        <is>
          <t>NO</t>
        </is>
      </c>
      <c r="M60" s="30" t="n">
        <v>-3.476435570518583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MTS_BOTTOM_BONUS_THRESHOLD</t>
        </is>
      </c>
      <c r="B61" s="73" t="inlineStr">
        <is>
          <t>31.25</t>
        </is>
      </c>
      <c r="C61" s="38" t="n"/>
      <c r="D61" s="38" t="inlineStr">
        <is>
          <t>ENTRY, GLOBAL_CHECK, STOCKS_EXIT</t>
        </is>
      </c>
      <c r="E61" s="38" t="n"/>
      <c r="F61" s="30" t="n"/>
      <c r="G61" s="38">
        <f>IFERROR(VLOOKUP($A72&amp;"_"&amp;$B72,Results_Deltas!$A$2:$P$15000,5,FALSE),"")</f>
        <v/>
      </c>
      <c r="H61" s="38" t="inlineStr">
        <is>
          <t>Blanket (page end)</t>
        </is>
      </c>
      <c r="I61" s="30" t="n"/>
      <c r="J61" s="30" t="n"/>
      <c r="K61" s="30" t="n"/>
      <c r="L61" s="30" t="inlineStr">
        <is>
          <t>NO</t>
        </is>
      </c>
      <c r="M61" s="30" t="n">
        <v>-3.464406870509147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FG_GREED_THRESHOLD</t>
        </is>
      </c>
      <c r="B62" s="73" t="inlineStr">
        <is>
          <t>56.25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-3.450147919602683</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FG_GREED_THRESHOLD</t>
        </is>
      </c>
      <c r="B63" s="73" t="inlineStr">
        <is>
          <t>37.5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v>-3.442845598063393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FG_FEAR_THRESHOLD</t>
        </is>
      </c>
      <c r="B64" s="73" t="inlineStr">
        <is>
          <t>12.5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v>-3.417785847913298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9" t="inlineStr">
        <is>
          <t>DC_MOMENT_STRONG_THRESHOLD</t>
        </is>
      </c>
      <c r="B65" s="73" t="inlineStr">
        <is>
          <t>40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YES</t>
        </is>
      </c>
      <c r="M65" s="30" t="n">
        <v>-3.392961705873128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MARKET_QUALITY_SCORE_ENABLED</t>
        </is>
      </c>
      <c r="B66" s="73" t="inlineStr">
        <is>
          <t>True</t>
        </is>
      </c>
      <c r="C66" s="38" t="n"/>
      <c r="D66" s="38" t="inlineStr">
        <is>
          <t>ENTRY, GLOBAL_CHECK, STOCKS_EXIT</t>
        </is>
      </c>
      <c r="E66" s="38" t="n"/>
      <c r="F66" s="30" t="n"/>
      <c r="G66" s="38">
        <f>IFERROR(VLOOKUP($A77&amp;"_"&amp;$B77,Results_Deltas!$A$2:$P$15000,5,FALSE),"")</f>
        <v/>
      </c>
      <c r="H66" s="38" t="inlineStr">
        <is>
          <t>Blanket (page end)</t>
        </is>
      </c>
      <c r="I66" s="30" t="n"/>
      <c r="J66" s="30" t="n"/>
      <c r="K66" s="30" t="n"/>
      <c r="L66" s="30" t="inlineStr">
        <is>
          <t>NO</t>
        </is>
      </c>
      <c r="M66" s="30" t="n">
        <v>-3.390572567932885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9" t="inlineStr">
        <is>
          <t>MTS_BOTTOM_BONUS_THRESHOLD</t>
        </is>
      </c>
      <c r="B67" s="73" t="inlineStr">
        <is>
          <t>25</t>
        </is>
      </c>
      <c r="C67" s="38" t="n"/>
      <c r="D67" s="38" t="inlineStr">
        <is>
          <t>ENTRY, GLOBAL_CHECK, STOCKS_EXIT</t>
        </is>
      </c>
      <c r="E67" s="38" t="n"/>
      <c r="F67" s="30" t="n"/>
      <c r="G67" s="38">
        <f>IFERROR(VLOOKUP($A78&amp;"_"&amp;$B78,Results_Deltas!$A$2:$P$15000,5,FALSE),"")</f>
        <v/>
      </c>
      <c r="H67" s="38" t="inlineStr">
        <is>
          <t>Blanket (page end)</t>
        </is>
      </c>
      <c r="I67" s="30" t="n"/>
      <c r="J67" s="30" t="n"/>
      <c r="K67" s="30" t="n"/>
      <c r="L67" s="30" t="inlineStr">
        <is>
          <t>YES</t>
        </is>
      </c>
      <c r="M67" s="30" t="n">
        <v>-3.348344531469728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MTS_BOTTOM_BONUS_THRESHOLD</t>
        </is>
      </c>
      <c r="B68" s="73" t="inlineStr">
        <is>
          <t>18.75</t>
        </is>
      </c>
      <c r="C68" s="38" t="n"/>
      <c r="D68" s="38" t="inlineStr">
        <is>
          <t>ENTRY, GLOBAL_CHECK, STOCKS_EXIT</t>
        </is>
      </c>
      <c r="E68" s="38" t="n"/>
      <c r="F68" s="30" t="n"/>
      <c r="G68" s="38">
        <f>IFERROR(VLOOKUP($A79&amp;"_"&amp;$B79,Results_Deltas!$A$2:$P$15000,5,FALSE),"")</f>
        <v/>
      </c>
      <c r="H68" s="38" t="inlineStr">
        <is>
          <t>Blanket (page end)</t>
        </is>
      </c>
      <c r="I68" s="30" t="n"/>
      <c r="J68" s="30" t="n"/>
      <c r="K68" s="30" t="n"/>
      <c r="L68" s="30" t="inlineStr">
        <is>
          <t>NO</t>
        </is>
      </c>
      <c r="M68" s="30" t="n">
        <v>-3.345195165375711</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CRYPTO_SPIKE_FADE_THRESHOLD_PCT</t>
        </is>
      </c>
      <c r="B69" s="73" t="inlineStr">
        <is>
          <t>12.5</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v>-3.34515620690908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HA_WICK_QUALITY_SCORE</t>
        </is>
      </c>
      <c r="B70" s="73" t="inlineStr">
        <is>
          <t>15</t>
        </is>
      </c>
      <c r="C70" s="38" t="n"/>
      <c r="D70" s="38" t="inlineStr">
        <is>
          <t>ENTRY, GLOBAL_CHECK, STOCKS_EXIT</t>
        </is>
      </c>
      <c r="E70" s="38" t="n"/>
      <c r="F70" s="30" t="n"/>
      <c r="G70" s="38">
        <f>IFERROR(VLOOKUP($A81&amp;"_"&amp;$B81,Results_Deltas!$A$2:$P$15000,5,FALSE),"")</f>
        <v/>
      </c>
      <c r="H70" s="38" t="inlineStr">
        <is>
          <t>Blanket (page end)</t>
        </is>
      </c>
      <c r="I70" s="30" t="n"/>
      <c r="J70" s="30" t="n"/>
      <c r="K70" s="30" t="n"/>
      <c r="L70" s="30" t="inlineStr">
        <is>
          <t>NO</t>
        </is>
      </c>
      <c r="M70" s="30" t="n">
        <v>-3.335797197341607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HA_WICK_QUALITY_SCORE</t>
        </is>
      </c>
      <c r="B71" s="73" t="inlineStr">
        <is>
          <t>15_ALT</t>
        </is>
      </c>
      <c r="C71" s="38" t="n"/>
      <c r="D71" s="38" t="inlineStr">
        <is>
          <t>ENTRY, GLOBAL_CHECK, STOCKS_EXIT</t>
        </is>
      </c>
      <c r="E71" s="38" t="n"/>
      <c r="F71" s="30" t="n"/>
      <c r="G71" s="38">
        <f>IFERROR(VLOOKUP($A82&amp;"_"&amp;$B82,Results_Deltas!$A$2:$P$15000,5,FALSE),"")</f>
        <v/>
      </c>
      <c r="H71" s="38" t="inlineStr">
        <is>
          <t>Blanket (page end)</t>
        </is>
      </c>
      <c r="I71" s="30" t="n"/>
      <c r="J71" s="30" t="n"/>
      <c r="K71" s="30" t="n"/>
      <c r="L71" s="30" t="inlineStr">
        <is>
          <t>YES</t>
        </is>
      </c>
      <c r="M71" s="30" t="n">
        <v>-3.335797197341607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ADX_RANGING_THRESHOLD</t>
        </is>
      </c>
      <c r="B72" s="73" t="inlineStr">
        <is>
          <t>25</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-3.306420123544622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stocks_long — keep, needs S1 fills (backtest-expert: &lt;30 trades, seek plateaus, punish)</t>
        </is>
      </c>
    </row>
    <row r="73" ht="15.75" customHeight="1" s="67">
      <c r="A73" s="37" t="inlineStr">
        <is>
          <t>FG_GREED_THRESHOLD</t>
        </is>
      </c>
      <c r="B73" s="73" t="inlineStr">
        <is>
          <t>93.75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YES</t>
        </is>
      </c>
      <c r="M73" s="30" t="n">
        <v>-3.300994998490316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MTS_BOTTOM_STRONG_THRESHOLD</t>
        </is>
      </c>
      <c r="B74" s="73" t="inlineStr">
        <is>
          <t>30</t>
        </is>
      </c>
      <c r="C74" s="38" t="n"/>
      <c r="D74" s="38" t="inlineStr">
        <is>
          <t>ENTRY, GLOBAL_CHECK, STOCKS_EXIT</t>
        </is>
      </c>
      <c r="E74" s="38" t="n"/>
      <c r="F74" s="30" t="n"/>
      <c r="G74" s="38">
        <f>IFERROR(VLOOKUP($A85&amp;"_"&amp;$B85,Results_Deltas!$A$2:$P$15000,5,FALSE),"")</f>
        <v/>
      </c>
      <c r="H74" s="38" t="inlineStr">
        <is>
          <t>Blanket (page end)</t>
        </is>
      </c>
      <c r="I74" s="30" t="n"/>
      <c r="J74" s="30" t="n"/>
      <c r="K74" s="30" t="n"/>
      <c r="L74" s="30" t="inlineStr">
        <is>
          <t>NO</t>
        </is>
      </c>
      <c r="M74" s="30" t="n">
        <v>-3.29530532272476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OI_CONFIRM_MIN_PRICE_PCT</t>
        </is>
      </c>
      <c r="B75" s="73" t="inlineStr">
        <is>
          <t>0.5</t>
        </is>
      </c>
      <c r="C75" s="38" t="n"/>
      <c r="D75" s="38" t="inlineStr">
        <is>
          <t>ENTRY, GLOBAL_CHECK, STOCKS_EXIT</t>
        </is>
      </c>
      <c r="E75" s="38" t="n"/>
      <c r="F75" s="30" t="n"/>
      <c r="G75" s="38">
        <f>IFERROR(VLOOKUP($A86&amp;"_"&amp;$B86,Results_Deltas!$A$2:$P$15000,5,FALSE),"")</f>
        <v/>
      </c>
      <c r="H75" s="38" t="inlineStr">
        <is>
          <t>Blanket (page end)</t>
        </is>
      </c>
      <c r="I75" s="30" t="n"/>
      <c r="J75" s="30" t="n"/>
      <c r="K75" s="30" t="n"/>
      <c r="L75" s="30" t="inlineStr">
        <is>
          <t>NO</t>
        </is>
      </c>
      <c r="M75" s="30" t="n">
        <v>-3.295215903956445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FG_FEAR_THRESHOLD</t>
        </is>
      </c>
      <c r="B76" s="73" t="inlineStr">
        <is>
          <t>31.25</t>
        </is>
      </c>
      <c r="C76" s="38" t="n"/>
      <c r="D76" s="38" t="inlineStr">
        <is>
          <t>GLOBAL_CHECK, STOCKS_EXIT</t>
        </is>
      </c>
      <c r="E76" s="38" t="n"/>
      <c r="F76" s="30" t="n"/>
      <c r="G76" s="38">
        <f>IFERROR(VLOOKUP($A76&amp;"_"&amp;$B76,Results_Deltas!$A$2:$P$15000,5,FALSE),"")</f>
        <v/>
      </c>
      <c r="H76" s="38" t="inlineStr">
        <is>
          <t>Blanket (page end)</t>
        </is>
      </c>
      <c r="I76" s="30" t="n"/>
      <c r="J76" s="30" t="n"/>
      <c r="K76" s="30" t="n"/>
      <c r="L76" s="30" t="inlineStr">
        <is>
          <t>NO</t>
        </is>
      </c>
      <c r="M76" s="30" t="n">
        <v>-3.287650475474203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9" t="inlineStr">
        <is>
          <t>FG_GREED_THRESHOLD</t>
        </is>
      </c>
      <c r="B77" s="73" t="inlineStr">
        <is>
          <t>75</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-3.287397787398802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OI_CONFIRM_MIN_CHANGE_PCT</t>
        </is>
      </c>
      <c r="B78" s="73" t="inlineStr">
        <is>
          <t>2.0</t>
        </is>
      </c>
      <c r="C78" s="38" t="n"/>
      <c r="D78" s="38" t="inlineStr">
        <is>
          <t>ENTRY, GLOBAL_CHECK, STOCKS_EXIT</t>
        </is>
      </c>
      <c r="E78" s="38" t="n"/>
      <c r="F78" s="30" t="n"/>
      <c r="G78" s="38">
        <f>IFERROR(VLOOKUP($A89&amp;"_"&amp;$B89,Results_Deltas!$A$2:$P$15000,5,FALSE),"")</f>
        <v/>
      </c>
      <c r="H78" s="38" t="inlineStr">
        <is>
          <t>Blanket (page end)</t>
        </is>
      </c>
      <c r="I78" s="30" t="n"/>
      <c r="J78" s="30" t="n"/>
      <c r="K78" s="30" t="n"/>
      <c r="L78" s="30" t="inlineStr">
        <is>
          <t>YES</t>
        </is>
      </c>
      <c r="M78" s="30" t="n">
        <v>-3.280471236607425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9" t="inlineStr">
        <is>
          <t>ADX_RANGING_THRESHOLD</t>
        </is>
      </c>
      <c r="B79" s="73" t="inlineStr">
        <is>
          <t>10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-3.263939404766236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stocks_long — keep, needs S1 fills (backtest-expert: &lt;30 trades, seek plateaus, punish)</t>
        </is>
      </c>
    </row>
    <row r="80" ht="15.75" customHeight="1" s="67">
      <c r="A80" s="37" t="inlineStr">
        <is>
          <t>HLR_SMA_BAND_PCT</t>
        </is>
      </c>
      <c r="B80" s="73" t="inlineStr">
        <is>
          <t>1.0</t>
        </is>
      </c>
      <c r="C80" s="38" t="n"/>
      <c r="D80" s="38" t="inlineStr">
        <is>
          <t>ENTRY, GLOBAL_CHECK, STOCKS_EXIT</t>
        </is>
      </c>
      <c r="E80" s="38" t="n"/>
      <c r="F80" s="30" t="n"/>
      <c r="G80" s="38">
        <f>IFERROR(VLOOKUP($A91&amp;"_"&amp;$B91,Results_Deltas!$A$2:$P$15000,5,FALSE),"")</f>
        <v/>
      </c>
      <c r="H80" s="38" t="inlineStr">
        <is>
          <t>Blanket (page end)</t>
        </is>
      </c>
      <c r="I80" s="30" t="n"/>
      <c r="J80" s="30" t="n"/>
      <c r="K80" s="30" t="n"/>
      <c r="L80" s="30" t="inlineStr">
        <is>
          <t>NO</t>
        </is>
      </c>
      <c r="M80" s="30" t="n">
        <v>-3.258430618071813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OI_CONFIRM_MIN_PRICE_PCT</t>
        </is>
      </c>
      <c r="B81" s="73" t="inlineStr">
        <is>
          <t>1.0</t>
        </is>
      </c>
      <c r="C81" s="38" t="n"/>
      <c r="D81" s="38" t="inlineStr">
        <is>
          <t>ENTRY, GLOBAL_CHECK, STOCKS_EXIT</t>
        </is>
      </c>
      <c r="E81" s="38" t="n"/>
      <c r="F81" s="30" t="n"/>
      <c r="G81" s="38">
        <f>IFERROR(VLOOKUP($A92&amp;"_"&amp;$B92,Results_Deltas!$A$2:$P$15000,5,FALSE),"")</f>
        <v/>
      </c>
      <c r="H81" s="38" t="inlineStr">
        <is>
          <t>Blanket (page end)</t>
        </is>
      </c>
      <c r="I81" s="30" t="n"/>
      <c r="J81" s="30" t="n"/>
      <c r="K81" s="30" t="n"/>
      <c r="L81" s="30" t="inlineStr">
        <is>
          <t>NO</t>
        </is>
      </c>
      <c r="M81" s="30" t="n">
        <v>-3.257032678996995</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73" t="inlineStr">
        <is>
          <t>0</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v>-3.255045029884085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MTS_BOTTOM_STRONG_THRESHOLD</t>
        </is>
      </c>
      <c r="B83" s="73" t="inlineStr">
        <is>
          <t>50</t>
        </is>
      </c>
      <c r="C83" s="38" t="n"/>
      <c r="D83" s="38" t="inlineStr">
        <is>
          <t>ENTRY, GLOBAL_CHECK, STOCKS_EXIT</t>
        </is>
      </c>
      <c r="E83" s="38" t="n"/>
      <c r="F83" s="30" t="n"/>
      <c r="G83" s="38">
        <f>IFERROR(VLOOKUP($A94&amp;"_"&amp;$B94,Results_Deltas!$A$2:$P$15000,5,FALSE),"")</f>
        <v/>
      </c>
      <c r="H83" s="38" t="inlineStr">
        <is>
          <t>Blanket (page end)</t>
        </is>
      </c>
      <c r="I83" s="30" t="n"/>
      <c r="J83" s="30" t="n"/>
      <c r="K83" s="30" t="n"/>
      <c r="L83" s="30" t="inlineStr">
        <is>
          <t>NO</t>
        </is>
      </c>
      <c r="M83" s="30" t="n">
        <v>-3.239675936093333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CRYPTO_SPIKE_FADE_THRESHOLD_PCT</t>
        </is>
      </c>
      <c r="B84" s="73" t="inlineStr">
        <is>
          <t>7.5</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v>-3.219660523763909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MTS_BOTTOM_STRONG_THRESHOLD</t>
        </is>
      </c>
      <c r="B85" s="73" t="inlineStr">
        <is>
          <t>20</t>
        </is>
      </c>
      <c r="C85" s="38" t="n"/>
      <c r="D85" s="38" t="inlineStr">
        <is>
          <t>ENTRY, GLOBAL_CHECK, STOCKS_EXIT</t>
        </is>
      </c>
      <c r="E85" s="38" t="n"/>
      <c r="F85" s="30" t="n"/>
      <c r="G85" s="38">
        <f>IFERROR(VLOOKUP($A96&amp;"_"&amp;$B96,Results_Deltas!$A$2:$P$15000,5,FALSE),"")</f>
        <v/>
      </c>
      <c r="H85" s="38" t="inlineStr">
        <is>
          <t>Blanket (page end)</t>
        </is>
      </c>
      <c r="I85" s="30" t="n"/>
      <c r="J85" s="30" t="n"/>
      <c r="K85" s="30" t="n"/>
      <c r="L85" s="30" t="inlineStr">
        <is>
          <t>NO</t>
        </is>
      </c>
      <c r="M85" s="30" t="n">
        <v>-3.21338239210931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HLR_SMA_BAND_PCT</t>
        </is>
      </c>
      <c r="B86" s="73" t="inlineStr">
        <is>
          <t>0.5</t>
        </is>
      </c>
      <c r="C86" s="38" t="n"/>
      <c r="D86" s="38" t="inlineStr">
        <is>
          <t>ENTRY, GLOBAL_CHECK, STOCKS_EXIT</t>
        </is>
      </c>
      <c r="E86" s="38" t="n"/>
      <c r="F86" s="30" t="n"/>
      <c r="G86" s="38">
        <f>IFERROR(VLOOKUP($A97&amp;"_"&amp;$B97,Results_Deltas!$A$2:$P$15000,5,FALSE),"")</f>
        <v/>
      </c>
      <c r="H86" s="38" t="inlineStr">
        <is>
          <t>Blanket (page end)</t>
        </is>
      </c>
      <c r="I86" s="30" t="n"/>
      <c r="J86" s="30" t="n"/>
      <c r="K86" s="30" t="n"/>
      <c r="L86" s="30" t="inlineStr">
        <is>
          <t>YES</t>
        </is>
      </c>
      <c r="M86" s="30" t="n">
        <v>-3.211056055590748</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MOVER_THRESHOLD</t>
        </is>
      </c>
      <c r="B87" s="73" t="inlineStr">
        <is>
          <t>6.25</t>
        </is>
      </c>
      <c r="C87" s="38" t="n"/>
      <c r="D87" s="38" t="inlineStr">
        <is>
          <t>ENTRY, GLOBAL_CHECK, STOCKS_EXIT</t>
        </is>
      </c>
      <c r="E87" s="38" t="n"/>
      <c r="F87" s="30" t="n"/>
      <c r="G87" s="38">
        <f>IFERROR(VLOOKUP($A98&amp;"_"&amp;$B98,Results_Deltas!$A$2:$P$15000,5,FALSE),"")</f>
        <v/>
      </c>
      <c r="H87" s="38" t="inlineStr">
        <is>
          <t>Blanket (page end)</t>
        </is>
      </c>
      <c r="I87" s="30" t="n"/>
      <c r="J87" s="30" t="n"/>
      <c r="K87" s="30" t="n"/>
      <c r="L87" s="30" t="inlineStr">
        <is>
          <t>NO</t>
        </is>
      </c>
      <c r="M87" s="30" t="n">
        <v>-3.197612928518148</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HLR_TOP_MIN_TFS</t>
        </is>
      </c>
      <c r="B88" s="73" t="inlineStr">
        <is>
          <t>1</t>
        </is>
      </c>
      <c r="C88" s="38" t="n"/>
      <c r="D88" s="38" t="inlineStr">
        <is>
          <t>GLOBAL_CHECK, REENTRY, STOCKS_EXIT</t>
        </is>
      </c>
      <c r="E88" s="38" t="n"/>
      <c r="F88" s="30" t="n"/>
      <c r="G88" s="38">
        <f>IFERROR(VLOOKUP($A99&amp;"_"&amp;$B99,Results_Deltas!$A$2:$P$15000,5,FALSE),"")</f>
        <v/>
      </c>
      <c r="H88" s="38" t="inlineStr">
        <is>
          <t>Blanket (page end)</t>
        </is>
      </c>
      <c r="I88" s="30" t="n"/>
      <c r="J88" s="30" t="n"/>
      <c r="K88" s="30" t="n"/>
      <c r="L88" s="30" t="inlineStr">
        <is>
          <t>NO</t>
        </is>
      </c>
      <c r="M88" s="30" t="n">
        <v>-3.188319549978473</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FG_FEAR_THRESHOLD</t>
        </is>
      </c>
      <c r="B89" s="73" t="inlineStr">
        <is>
          <t>25</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-3.187962961790168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MANDATORY_REENTRY_WT_FILTER_MIN_TFS</t>
        </is>
      </c>
      <c r="B90" s="73" t="inlineStr">
        <is>
          <t>3</t>
        </is>
      </c>
      <c r="C90" s="38" t="n"/>
      <c r="D90" s="38" t="inlineStr">
        <is>
          <t>GLOBAL_CHECK, STOCKS_EXIT</t>
        </is>
      </c>
      <c r="E90" s="38" t="n"/>
      <c r="F90" s="30" t="n"/>
      <c r="G90" s="38">
        <f>IFERROR(VLOOKUP($A101&amp;"_"&amp;$B101,Results_Deltas!$A$2:$P$15000,5,FALSE),"")</f>
        <v/>
      </c>
      <c r="H90" s="38" t="inlineStr">
        <is>
          <t>Blanket (page end)</t>
        </is>
      </c>
      <c r="I90" s="30" t="n"/>
      <c r="J90" s="30" t="n"/>
      <c r="K90" s="30" t="n"/>
      <c r="L90" s="30" t="inlineStr">
        <is>
          <t>NO</t>
        </is>
      </c>
      <c r="M90" s="30" t="n">
        <v>-3.184551896655409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EMA_BLANKET_FILTER_MIN_TFS</t>
        </is>
      </c>
      <c r="B91" s="73" t="inlineStr">
        <is>
          <t>1</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v>-3.184317791747468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MANDATORY_REENTRY_WT_FILTER_MIN_TFS</t>
        </is>
      </c>
      <c r="B92" s="73" t="inlineStr">
        <is>
          <t>2</t>
        </is>
      </c>
      <c r="C92" s="38" t="n"/>
      <c r="D92" s="38" t="inlineStr">
        <is>
          <t>GLOBAL_CHECK, STOCKS_EXIT</t>
        </is>
      </c>
      <c r="E92" s="38" t="n"/>
      <c r="F92" s="30" t="n"/>
      <c r="G92" s="38">
        <f>IFERROR(VLOOKUP($A103&amp;"_"&amp;$B103,Results_Deltas!$A$2:$P$15000,5,FALSE),"")</f>
        <v/>
      </c>
      <c r="H92" s="38" t="inlineStr">
        <is>
          <t>Blanket (page end)</t>
        </is>
      </c>
      <c r="I92" s="30" t="n"/>
      <c r="J92" s="30" t="n"/>
      <c r="K92" s="30" t="n"/>
      <c r="L92" s="30" t="inlineStr">
        <is>
          <t>NO</t>
        </is>
      </c>
      <c r="M92" s="30" t="n">
        <v>-3.176875060828187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73" t="inlineStr">
        <is>
          <t>D</t>
        </is>
      </c>
      <c r="C93" s="38" t="n"/>
      <c r="D93" s="38" t="inlineStr">
        <is>
          <t>ENTRY, GLOBAL_CHECK, STOCKS_EXIT</t>
        </is>
      </c>
      <c r="E93" s="38" t="n"/>
      <c r="F93" s="30" t="n"/>
      <c r="G93" s="38">
        <f>IFERROR(VLOOKUP($A104&amp;"_"&amp;$B104,Results_Deltas!$A$2:$P$15000,5,FALSE),"")</f>
        <v/>
      </c>
      <c r="H93" s="38" t="inlineStr">
        <is>
          <t>Blanket (page end)</t>
        </is>
      </c>
      <c r="I93" s="30" t="n"/>
      <c r="J93" s="30" t="n"/>
      <c r="K93" s="30" t="n"/>
      <c r="L93" s="30" t="inlineStr">
        <is>
          <t>YES</t>
        </is>
      </c>
      <c r="M93" s="30" t="n">
        <v>-3.176730208496241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MANDATORY_REENTRY_WT_FILTER_VELOCITY_RATIO</t>
        </is>
      </c>
      <c r="B94" s="73" t="inlineStr">
        <is>
          <t>0.90</t>
        </is>
      </c>
      <c r="C94" s="38" t="n"/>
      <c r="D94" s="38" t="inlineStr">
        <is>
          <t>GLOBAL_CHECK, STOCKS_EXIT</t>
        </is>
      </c>
      <c r="E94" s="38" t="n"/>
      <c r="F94" s="30" t="n"/>
      <c r="G94" s="38">
        <f>IFERROR(VLOOKUP($A105&amp;"_"&amp;$B105,Results_Deltas!$A$2:$P$15000,5,FALSE),"")</f>
        <v/>
      </c>
      <c r="H94" s="38" t="inlineStr">
        <is>
          <t>Blanket (page end)</t>
        </is>
      </c>
      <c r="I94" s="30" t="n"/>
      <c r="J94" s="30" t="n"/>
      <c r="K94" s="30" t="n"/>
      <c r="L94" s="30" t="inlineStr">
        <is>
          <t>NO</t>
        </is>
      </c>
      <c r="M94" s="30" t="n">
        <v>-3.175015067504549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MANDATORY_REENTRY_WT_FILTER_VELOCITY_RATIO</t>
        </is>
      </c>
      <c r="B95" s="73" t="inlineStr">
        <is>
          <t>0.90_ALT</t>
        </is>
      </c>
      <c r="C95" s="38" t="n"/>
      <c r="D95" s="38" t="inlineStr">
        <is>
          <t>GLOBAL_CHECK, STOCKS_EXIT</t>
        </is>
      </c>
      <c r="E95" s="38" t="n"/>
      <c r="F95" s="30" t="n"/>
      <c r="G95" s="38">
        <f>IFERROR(VLOOKUP($A106&amp;"_"&amp;$B106,Results_Deltas!$A$2:$P$15000,5,FALSE),"")</f>
        <v/>
      </c>
      <c r="H95" s="38" t="inlineStr">
        <is>
          <t>Blanket (page end)</t>
        </is>
      </c>
      <c r="I95" s="30" t="n"/>
      <c r="J95" s="30" t="n"/>
      <c r="K95" s="30" t="n"/>
      <c r="L95" s="30" t="inlineStr">
        <is>
          <t>NO</t>
        </is>
      </c>
      <c r="M95" s="30" t="n">
        <v>-3.175015067504549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OI_CONFIRM_ENABLED</t>
        </is>
      </c>
      <c r="B96" s="73" t="inlineStr">
        <is>
          <t>True</t>
        </is>
      </c>
      <c r="C96" s="38" t="n"/>
      <c r="D96" s="38" t="inlineStr">
        <is>
          <t>ENTRY, GLOBAL_CHECK, STOCKS_EXIT</t>
        </is>
      </c>
      <c r="E96" s="38" t="n"/>
      <c r="F96" s="30" t="n"/>
      <c r="G96" s="38">
        <f>IFERROR(VLOOKUP($A107&amp;"_"&amp;$B107,Results_Deltas!$A$2:$P$15000,5,FALSE),"")</f>
        <v/>
      </c>
      <c r="H96" s="38" t="inlineStr">
        <is>
          <t>Blanket (page end)</t>
        </is>
      </c>
      <c r="I96" s="30" t="n"/>
      <c r="J96" s="30" t="n"/>
      <c r="K96" s="30" t="n"/>
      <c r="L96" s="30" t="inlineStr">
        <is>
          <t>NO</t>
        </is>
      </c>
      <c r="M96" s="30" t="n">
        <v>-3.109033300000791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MTF_GR_MIN_IND</t>
        </is>
      </c>
      <c r="B97" s="73" t="inlineStr">
        <is>
          <t>5</t>
        </is>
      </c>
      <c r="C97" s="38" t="n"/>
      <c r="D97" s="38" t="inlineStr">
        <is>
          <t>GLOBAL_CHECK, STOCKS_EXIT</t>
        </is>
      </c>
      <c r="E97" s="38" t="n"/>
      <c r="F97" s="30" t="n"/>
      <c r="G97" s="38">
        <f>IFERROR(VLOOKUP($A108&amp;"_"&amp;$B108,Results_Deltas!$A$2:$P$15000,5,FALSE),"")</f>
        <v/>
      </c>
      <c r="H97" s="38" t="inlineStr">
        <is>
          <t>Blanket (page end)</t>
        </is>
      </c>
      <c r="I97" s="30" t="n"/>
      <c r="J97" s="30" t="n"/>
      <c r="K97" s="30" t="n"/>
      <c r="L97" s="30" t="inlineStr">
        <is>
          <t>NO</t>
        </is>
      </c>
      <c r="M97" s="30" t="n">
        <v>-3.098682918146337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MTF_GR_MIN_IND</t>
        </is>
      </c>
      <c r="B98" s="73" t="inlineStr">
        <is>
          <t>5_ALT</t>
        </is>
      </c>
      <c r="C98" s="38" t="n"/>
      <c r="D98" s="38" t="inlineStr">
        <is>
          <t>GLOBAL_CHECK, STOCKS_EXIT</t>
        </is>
      </c>
      <c r="E98" s="38" t="n"/>
      <c r="F98" s="30" t="n"/>
      <c r="G98" s="38">
        <f>IFERROR(VLOOKUP($A109&amp;"_"&amp;$B109,Results_Deltas!$A$2:$P$15000,5,FALSE),"")</f>
        <v/>
      </c>
      <c r="H98" s="38" t="inlineStr">
        <is>
          <t>Blanket (page end)</t>
        </is>
      </c>
      <c r="I98" s="30" t="n"/>
      <c r="J98" s="30" t="n"/>
      <c r="K98" s="30" t="n"/>
      <c r="L98" s="30" t="inlineStr">
        <is>
          <t>YES</t>
        </is>
      </c>
      <c r="M98" s="30" t="n">
        <v>-3.098682918146337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MTS_GATE_ENABLED</t>
        </is>
      </c>
      <c r="B99" s="73" t="inlineStr">
        <is>
          <t>True</t>
        </is>
      </c>
      <c r="C99" s="38" t="n"/>
      <c r="D99" s="38" t="inlineStr">
        <is>
          <t>ENTRY, GLOBAL_CHECK, STOCKS_EXIT</t>
        </is>
      </c>
      <c r="E99" s="38" t="n"/>
      <c r="F99" s="30" t="n"/>
      <c r="G99" s="38">
        <f>IFERROR(VLOOKUP($A110&amp;"_"&amp;$B110,Results_Deltas!$A$2:$P$15000,5,FALSE),"")</f>
        <v/>
      </c>
      <c r="H99" s="38" t="inlineStr">
        <is>
          <t>Blanket (page end)</t>
        </is>
      </c>
      <c r="I99" s="30" t="n"/>
      <c r="J99" s="30" t="n"/>
      <c r="K99" s="30" t="n"/>
      <c r="L99" s="30" t="inlineStr">
        <is>
          <t>NO</t>
        </is>
      </c>
      <c r="M99" s="30" t="n">
        <v>-3.096144590491523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CRYPTO_SPIKE_FADE_THRESHOLD_PCT</t>
        </is>
      </c>
      <c r="B100" s="73" t="inlineStr">
        <is>
          <t>5</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-3.068305458260062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HA_WICK_QUALITY_TF</t>
        </is>
      </c>
      <c r="B101" s="73" t="inlineStr">
        <is>
          <t>4h</t>
        </is>
      </c>
      <c r="C101" s="38" t="n"/>
      <c r="D101" s="38" t="inlineStr">
        <is>
          <t>ENTRY, GLOBAL_CHECK, STOCKS_EXIT</t>
        </is>
      </c>
      <c r="E101" s="38" t="n"/>
      <c r="F101" s="30" t="n"/>
      <c r="G101" s="38">
        <f>IFERROR(VLOOKUP($A112&amp;"_"&amp;$B112,Results_Deltas!$A$2:$P$15000,5,FALSE),"")</f>
        <v/>
      </c>
      <c r="H101" s="38" t="inlineStr">
        <is>
          <t>Blanket (page end)</t>
        </is>
      </c>
      <c r="I101" s="30" t="n"/>
      <c r="J101" s="30" t="n"/>
      <c r="K101" s="30" t="n"/>
      <c r="L101" s="30" t="inlineStr">
        <is>
          <t>NO</t>
        </is>
      </c>
      <c r="M101" s="30" t="n">
        <v>-3.055981540329419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73" t="inlineStr">
        <is>
          <t>18.75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-3.005667154445636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HLR_SMA_BAND_PCT</t>
        </is>
      </c>
      <c r="B103" s="73" t="inlineStr">
        <is>
          <t>2.0</t>
        </is>
      </c>
      <c r="C103" s="38" t="n"/>
      <c r="D103" s="38" t="inlineStr">
        <is>
          <t>ENTRY, GLOBAL_CHECK, STOCKS_EXIT</t>
        </is>
      </c>
      <c r="E103" s="38" t="n"/>
      <c r="F103" s="30" t="n"/>
      <c r="G103" s="38">
        <f>IFERROR(VLOOKUP($A114&amp;"_"&amp;$B114,Results_Deltas!$A$2:$P$15000,5,FALSE),"")</f>
        <v/>
      </c>
      <c r="H103" s="38" t="inlineStr">
        <is>
          <t>Blanket (page end)</t>
        </is>
      </c>
      <c r="I103" s="30" t="n"/>
      <c r="J103" s="30" t="n"/>
      <c r="K103" s="30" t="n"/>
      <c r="L103" s="30" t="inlineStr">
        <is>
          <t>NO</t>
        </is>
      </c>
      <c r="M103" s="30" t="n">
        <v>-2.994918884168573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LR_BAND_LADDER_STOCH_EXTREME</t>
        </is>
      </c>
      <c r="B104" s="73" t="inlineStr">
        <is>
          <t>30.0</t>
        </is>
      </c>
      <c r="C104" s="38" t="n"/>
      <c r="D104" s="38" t="inlineStr">
        <is>
          <t>GLOBAL_CHECK, STOCKS_EXIT</t>
        </is>
      </c>
      <c r="E104" s="38" t="n"/>
      <c r="F104" s="30" t="n"/>
      <c r="G104" s="38">
        <f>IFERROR(VLOOKUP($A115&amp;"_"&amp;$B115,Results_Deltas!$A$2:$P$15000,5,FALSE),"")</f>
        <v/>
      </c>
      <c r="H104" s="38" t="inlineStr">
        <is>
          <t>Blanket (page end)</t>
        </is>
      </c>
      <c r="I104" s="30" t="n"/>
      <c r="J104" s="30" t="n"/>
      <c r="K104" s="30" t="n"/>
      <c r="L104" s="30" t="inlineStr">
        <is>
          <t>NO</t>
        </is>
      </c>
      <c r="M104" s="30" t="n">
        <v>-2.910703208551802</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LR_BAND_LADDER_STOCH_EXTREME</t>
        </is>
      </c>
      <c r="B105" s="73" t="inlineStr">
        <is>
          <t>30.0_ALT</t>
        </is>
      </c>
      <c r="C105" s="38" t="n"/>
      <c r="D105" s="38" t="inlineStr">
        <is>
          <t>GLOBAL_CHECK, STOCKS_EXIT</t>
        </is>
      </c>
      <c r="E105" s="38" t="n"/>
      <c r="F105" s="30" t="n"/>
      <c r="G105" s="38">
        <f>IFERROR(VLOOKUP($A116&amp;"_"&amp;$B116,Results_Deltas!$A$2:$P$15000,5,FALSE),"")</f>
        <v/>
      </c>
      <c r="H105" s="38" t="inlineStr">
        <is>
          <t>Blanket (page end)</t>
        </is>
      </c>
      <c r="I105" s="30" t="n"/>
      <c r="J105" s="30" t="n"/>
      <c r="K105" s="30" t="n"/>
      <c r="L105" s="30" t="inlineStr">
        <is>
          <t>YES</t>
        </is>
      </c>
      <c r="M105" s="30" t="n">
        <v>-2.910703208551802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CRYPTO_SPIKE_FADE_THRESHOLD_PCT</t>
        </is>
      </c>
      <c r="B106" s="73" t="inlineStr">
        <is>
          <t>10</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-2.908104302998884</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NEW_POSITION_MAX_LOSS_THRESHOLD</t>
        </is>
      </c>
      <c r="B107" s="73" t="inlineStr">
        <is>
          <t>2.0</t>
        </is>
      </c>
      <c r="C107" s="38" t="n"/>
      <c r="D107" s="38" t="inlineStr">
        <is>
          <t>AUGMENT, EXIT, GLOBAL_CHECK, REDUCE, STOCKS_EXIT</t>
        </is>
      </c>
      <c r="E107" s="38" t="n"/>
      <c r="F107" s="30" t="n"/>
      <c r="G107" s="38">
        <f>IFERROR(VLOOKUP($A118&amp;"_"&amp;$B118,Results_Deltas!$A$2:$P$15000,5,FALSE),"")</f>
        <v/>
      </c>
      <c r="H107" s="38" t="inlineStr">
        <is>
          <t>Blanket (page end)</t>
        </is>
      </c>
      <c r="I107" s="30" t="n"/>
      <c r="J107" s="30" t="n"/>
      <c r="K107" s="30" t="n"/>
      <c r="L107" s="30" t="inlineStr">
        <is>
          <t>NO</t>
        </is>
      </c>
      <c r="M107" s="30" t="n">
        <v>-2.891994471994769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MANDATORY_REENTRY_WT_FILTER_MIN_TFS</t>
        </is>
      </c>
      <c r="B108" s="73" t="inlineStr">
        <is>
          <t>1</t>
        </is>
      </c>
      <c r="C108" s="38" t="n"/>
      <c r="D108" s="38" t="inlineStr">
        <is>
          <t>GLOBAL_CHECK, STOCKS_EXIT</t>
        </is>
      </c>
      <c r="E108" s="38" t="n"/>
      <c r="F108" s="30" t="n"/>
      <c r="G108" s="38">
        <f>IFERROR(VLOOKUP($A119&amp;"_"&amp;$B119,Results_Deltas!$A$2:$P$15000,5,FALSE),"")</f>
        <v/>
      </c>
      <c r="H108" s="38" t="inlineStr">
        <is>
          <t>Blanket (page end)</t>
        </is>
      </c>
      <c r="I108" s="30" t="n"/>
      <c r="J108" s="30" t="n"/>
      <c r="K108" s="30" t="n"/>
      <c r="L108" s="30" t="inlineStr">
        <is>
          <t>NO</t>
        </is>
      </c>
      <c r="M108" s="30" t="n">
        <v>-2.887831676757774</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EMA_9_21_FILTER_MIN_TFS</t>
        </is>
      </c>
      <c r="B109" s="73" t="inlineStr">
        <is>
          <t>0</t>
        </is>
      </c>
      <c r="C109" s="38" t="n"/>
      <c r="D109" s="38" t="inlineStr">
        <is>
          <t>GLOBAL_CHECK</t>
        </is>
      </c>
      <c r="E109" s="38" t="n"/>
      <c r="F109" s="30" t="n"/>
      <c r="G109" s="38">
        <f>IFERROR(VLOOKUP($A109&amp;"_"&amp;$B109,Results_Deltas!$A$2:$P$15000,5,FALSE),"")</f>
        <v/>
      </c>
      <c r="H109" s="38" t="inlineStr">
        <is>
          <t>Blanket (page end)</t>
        </is>
      </c>
      <c r="I109" s="30" t="n"/>
      <c r="J109" s="30" t="n"/>
      <c r="K109" s="30" t="n"/>
      <c r="L109" s="30" t="inlineStr">
        <is>
          <t>NO</t>
        </is>
      </c>
      <c r="M109" s="30" t="n">
        <v>-2.849995383135478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LR_BAND_LADDER_TF_BOTTOM</t>
        </is>
      </c>
      <c r="B110" s="73" t="inlineStr">
        <is>
          <t>1</t>
        </is>
      </c>
      <c r="C110" s="38" t="n"/>
      <c r="D110" s="38" t="inlineStr">
        <is>
          <t>GLOBAL_CHECK, STOCKS_EXIT</t>
        </is>
      </c>
      <c r="E110" s="38" t="n"/>
      <c r="F110" s="30" t="n"/>
      <c r="G110" s="38">
        <f>IFERROR(VLOOKUP($A121&amp;"_"&amp;$B121,Results_Deltas!$A$2:$P$15000,5,FALSE),"")</f>
        <v/>
      </c>
      <c r="H110" s="38" t="inlineStr">
        <is>
          <t>Blanket (page end)</t>
        </is>
      </c>
      <c r="I110" s="30" t="n"/>
      <c r="J110" s="30" t="n"/>
      <c r="K110" s="30" t="n"/>
      <c r="L110" s="30" t="inlineStr">
        <is>
          <t>YES</t>
        </is>
      </c>
      <c r="M110" s="30" t="n">
        <v>-2.836718569669277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LR_BAND_LADDER_TF_TOP</t>
        </is>
      </c>
      <c r="B111" s="73" t="inlineStr">
        <is>
          <t>1</t>
        </is>
      </c>
      <c r="C111" s="38" t="n"/>
      <c r="D111" s="38" t="inlineStr">
        <is>
          <t>GLOBAL_CHECK, STOCKS_EXIT</t>
        </is>
      </c>
      <c r="E111" s="38" t="n"/>
      <c r="F111" s="30" t="n"/>
      <c r="G111" s="38">
        <f>IFERROR(VLOOKUP($A122&amp;"_"&amp;$B122,Results_Deltas!$A$2:$P$15000,5,FALSE),"")</f>
        <v/>
      </c>
      <c r="H111" s="38" t="inlineStr">
        <is>
          <t>Blanket (page end)</t>
        </is>
      </c>
      <c r="I111" s="30" t="n"/>
      <c r="J111" s="30" t="n"/>
      <c r="K111" s="30" t="n"/>
      <c r="L111" s="30" t="inlineStr">
        <is>
          <t>YES</t>
        </is>
      </c>
      <c r="M111" s="30" t="n">
        <v>-2.803733605970708</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LR_BAND_LADDER_TF_BOTTOM</t>
        </is>
      </c>
      <c r="B112" s="73" t="inlineStr">
        <is>
          <t>0</t>
        </is>
      </c>
      <c r="C112" s="38" t="n"/>
      <c r="D112" s="38" t="inlineStr">
        <is>
          <t>GLOBAL_CHECK, STOCKS_EXIT</t>
        </is>
      </c>
      <c r="E112" s="38" t="n"/>
      <c r="F112" s="30" t="n"/>
      <c r="G112" s="38">
        <f>IFERROR(VLOOKUP($A123&amp;"_"&amp;$B123,Results_Deltas!$A$2:$P$15000,5,FALSE),"")</f>
        <v/>
      </c>
      <c r="H112" s="38" t="inlineStr">
        <is>
          <t>Blanket (page end)</t>
        </is>
      </c>
      <c r="I112" s="30" t="n"/>
      <c r="J112" s="30" t="n"/>
      <c r="K112" s="30" t="n"/>
      <c r="L112" s="30" t="inlineStr">
        <is>
          <t>NO</t>
        </is>
      </c>
      <c r="M112" s="30" t="n">
        <v>-2.666806766002334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GR_FILTER_VEC_ENABLED</t>
        </is>
      </c>
      <c r="B113" s="73" t="inlineStr">
        <is>
          <t>True</t>
        </is>
      </c>
      <c r="C113" s="38" t="n"/>
      <c r="D113" s="38" t="inlineStr">
        <is>
          <t>GLOBAL_CHECK</t>
        </is>
      </c>
      <c r="E113" s="38" t="n"/>
      <c r="F113" s="30" t="n"/>
      <c r="G113" s="38">
        <f>IFERROR(VLOOKUP($A124&amp;"_"&amp;$B124,Results_Deltas!$A$2:$P$15000,5,FALSE),"")</f>
        <v/>
      </c>
      <c r="H113" s="38" t="inlineStr">
        <is>
          <t>Blanket (page end)</t>
        </is>
      </c>
      <c r="I113" s="30" t="n"/>
      <c r="J113" s="30" t="n"/>
      <c r="K113" s="30" t="n"/>
      <c r="L113" s="30" t="inlineStr">
        <is>
          <t>NO</t>
        </is>
      </c>
      <c r="M113" s="30" t="n">
        <v>-2.602405952472453</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DUP_GUARD_FILTER_TF</t>
        </is>
      </c>
      <c r="B114" s="73" t="inlineStr">
        <is>
          <t>15m</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v>-2.592492444872861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EMA_9_21_FILTER_MIN_TFS</t>
        </is>
      </c>
      <c r="B115" s="73" t="inlineStr">
        <is>
          <t>1</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v>-2.589653078337033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EMA_9_21_FILTER_MIN_TFS</t>
        </is>
      </c>
      <c r="B116" s="73" t="inlineStr">
        <is>
          <t>2</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v>-2.579949672009335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NEW_POSITION_MAX_LOSS_THRESHOLD</t>
        </is>
      </c>
      <c r="B117" s="73" t="inlineStr">
        <is>
          <t>1.0</t>
        </is>
      </c>
      <c r="C117" s="38" t="n"/>
      <c r="D117" s="38" t="inlineStr">
        <is>
          <t>AUGMENT, EXIT, GLOBAL_CHECK, REDUCE, STOCKS_EXIT</t>
        </is>
      </c>
      <c r="E117" s="38" t="n"/>
      <c r="F117" s="30" t="n"/>
      <c r="G117" s="38">
        <f>IFERROR(VLOOKUP($A128&amp;"_"&amp;$B128,Results_Deltas!$A$2:$P$15000,5,FALSE),"")</f>
        <v/>
      </c>
      <c r="H117" s="38" t="inlineStr">
        <is>
          <t>Blanket (page end)</t>
        </is>
      </c>
      <c r="I117" s="30" t="n"/>
      <c r="J117" s="30" t="n"/>
      <c r="K117" s="30" t="n"/>
      <c r="L117" s="30" t="inlineStr">
        <is>
          <t>NO</t>
        </is>
      </c>
      <c r="M117" s="30" t="n">
        <v>-2.551679201044297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LR_BAND_LADDER_TF_TOP</t>
        </is>
      </c>
      <c r="B118" s="73" t="inlineStr">
        <is>
          <t>0</t>
        </is>
      </c>
      <c r="C118" s="38" t="n"/>
      <c r="D118" s="38" t="inlineStr">
        <is>
          <t>GLOBAL_CHECK, STOCKS_EXIT</t>
        </is>
      </c>
      <c r="E118" s="38" t="n"/>
      <c r="F118" s="30" t="n"/>
      <c r="G118" s="38">
        <f>IFERROR(VLOOKUP($A129&amp;"_"&amp;$B129,Results_Deltas!$A$2:$P$15000,5,FALSE),"")</f>
        <v/>
      </c>
      <c r="H118" s="38" t="inlineStr">
        <is>
          <t>Blanket (page end)</t>
        </is>
      </c>
      <c r="I118" s="30" t="n"/>
      <c r="J118" s="30" t="n"/>
      <c r="K118" s="30" t="n"/>
      <c r="L118" s="30" t="inlineStr">
        <is>
          <t>NO</t>
        </is>
      </c>
      <c r="M118" s="30" t="n">
        <v>-2.548452531586582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DELTA_HTF_GATE</t>
        </is>
      </c>
      <c r="B119" s="73" t="inlineStr">
        <is>
          <t>4h</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-2.539304982788155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DELTA_HTF_GATE</t>
        </is>
      </c>
      <c r="B120" s="73" t="inlineStr">
        <is>
          <t>4h_ALT</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v>-2.539304982788155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NEW_POSITION_MAX_LOSS_THRESHOLD</t>
        </is>
      </c>
      <c r="B121" s="73" t="inlineStr">
        <is>
          <t>0.5</t>
        </is>
      </c>
      <c r="C121" s="38" t="n"/>
      <c r="D121" s="38" t="inlineStr">
        <is>
          <t>AUGMENT, EXIT, GLOBAL_CHECK, REDUCE, STOCKS_EXIT</t>
        </is>
      </c>
      <c r="E121" s="38" t="n"/>
      <c r="F121" s="30" t="n"/>
      <c r="G121" s="38">
        <f>IFERROR(VLOOKUP($A132&amp;"_"&amp;$B132,Results_Deltas!$A$2:$P$15000,5,FALSE),"")</f>
        <v/>
      </c>
      <c r="H121" s="38" t="inlineStr">
        <is>
          <t>Blanket (page end)</t>
        </is>
      </c>
      <c r="I121" s="30" t="n"/>
      <c r="J121" s="30" t="n"/>
      <c r="K121" s="30" t="n"/>
      <c r="L121" s="30" t="inlineStr">
        <is>
          <t>NO</t>
        </is>
      </c>
      <c r="M121" s="30" t="n">
        <v>-2.493409057737095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9" t="inlineStr">
        <is>
          <t>HTF_TREND_VETO_BYPASS_ENABLED</t>
        </is>
      </c>
      <c r="B122" s="73" t="inlineStr">
        <is>
          <t>True</t>
        </is>
      </c>
      <c r="C122" s="38" t="n"/>
      <c r="D122" s="38" t="inlineStr">
        <is>
          <t>GLOBAL_CHECK, STOCKS_EXIT</t>
        </is>
      </c>
      <c r="E122" s="38" t="n"/>
      <c r="F122" s="30" t="n"/>
      <c r="G122" s="38">
        <f>IFERROR(VLOOKUP($A133&amp;"_"&amp;$B133,Results_Deltas!$A$2:$P$15000,5,FALSE),"")</f>
        <v/>
      </c>
      <c r="H122" s="38" t="inlineStr">
        <is>
          <t>Blanket (page end)</t>
        </is>
      </c>
      <c r="I122" s="30" t="n"/>
      <c r="J122" s="30" t="n"/>
      <c r="K122" s="30" t="n"/>
      <c r="L122" s="30" t="inlineStr">
        <is>
          <t>NO</t>
        </is>
      </c>
      <c r="M122" s="30" t="n">
        <v>-2.394979392654051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GR_FILTER_VEC_MIN_TFS</t>
        </is>
      </c>
      <c r="B123" s="73" t="inlineStr">
        <is>
          <t>1</t>
        </is>
      </c>
      <c r="C123" s="38" t="n"/>
      <c r="D123" s="38" t="inlineStr">
        <is>
          <t>GLOBAL_CHECK</t>
        </is>
      </c>
      <c r="E123" s="38" t="n"/>
      <c r="F123" s="30" t="n"/>
      <c r="G123" s="38">
        <f>IFERROR(VLOOKUP($A134&amp;"_"&amp;$B134,Results_Deltas!$A$2:$P$15000,5,FALSE),"")</f>
        <v/>
      </c>
      <c r="H123" s="38" t="inlineStr">
        <is>
          <t>Blanket (page end)</t>
        </is>
      </c>
      <c r="I123" s="30" t="n"/>
      <c r="J123" s="30" t="n"/>
      <c r="K123" s="30" t="n"/>
      <c r="L123" s="30" t="inlineStr">
        <is>
          <t>NO</t>
        </is>
      </c>
      <c r="M123" s="30" t="n">
        <v>-2.352383691848806</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BANDAID_OFF_LOSER_RECOVER_PCT</t>
        </is>
      </c>
      <c r="B124" s="73" t="inlineStr">
        <is>
          <t>0</t>
        </is>
      </c>
      <c r="C124" s="38" t="n"/>
      <c r="D124" s="38" t="inlineStr">
        <is>
          <t>AUGMENT, ENTRY, EXIT, GLOBAL_CHECK, REDUCE, STOCKS_EXIT</t>
        </is>
      </c>
      <c r="E124" s="38" t="n"/>
      <c r="F124" s="30" t="n"/>
      <c r="G124" s="38">
        <f>IFERROR(VLOOKUP($A124&amp;"_"&amp;$B124,Results_Deltas!$A$2:$P$15000,5,FALSE),"")</f>
        <v/>
      </c>
      <c r="H124" s="38" t="inlineStr">
        <is>
          <t>Blanket (page end)</t>
        </is>
      </c>
      <c r="I124" s="30" t="n"/>
      <c r="J124" s="30" t="n"/>
      <c r="K124" s="30" t="n"/>
      <c r="L124" s="30" t="inlineStr">
        <is>
          <t>NO</t>
        </is>
      </c>
      <c r="M124" s="30" t="n">
        <v>-2.346796540474958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ADX_RANGING_THRESHOLD</t>
        </is>
      </c>
      <c r="B125" s="73" t="inlineStr">
        <is>
          <t>20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-2.336695832235404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stocks_long — keep, needs S1 fills (backtest-expert: &lt;30 trades, seek plateaus, punish)</t>
        </is>
      </c>
    </row>
    <row r="126" ht="15.75" customHeight="1" s="67">
      <c r="A126" s="39" t="inlineStr">
        <is>
          <t>GR_FILTER_VEC_MIN_TFS</t>
        </is>
      </c>
      <c r="B126" s="73" t="inlineStr">
        <is>
          <t>2</t>
        </is>
      </c>
      <c r="C126" s="38" t="n"/>
      <c r="D126" s="38" t="inlineStr">
        <is>
          <t>GLOBAL_CHECK</t>
        </is>
      </c>
      <c r="E126" s="38" t="n"/>
      <c r="F126" s="30" t="n"/>
      <c r="G126" s="38">
        <f>IFERROR(VLOOKUP($A137&amp;"_"&amp;$B137,Results_Deltas!$A$2:$P$15000,5,FALSE),"")</f>
        <v/>
      </c>
      <c r="H126" s="38" t="inlineStr">
        <is>
          <t>Blanket (page end)</t>
        </is>
      </c>
      <c r="I126" s="30" t="n"/>
      <c r="J126" s="30" t="n"/>
      <c r="K126" s="30" t="n"/>
      <c r="L126" s="30" t="inlineStr">
        <is>
          <t>NO</t>
        </is>
      </c>
      <c r="M126" s="30" t="n">
        <v>-2.305786879881055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HA_WICK_QUALITY_TF</t>
        </is>
      </c>
      <c r="B127" s="73" t="inlineStr">
        <is>
          <t>15m</t>
        </is>
      </c>
      <c r="C127" s="38" t="n"/>
      <c r="D127" s="38" t="inlineStr">
        <is>
          <t>ENTRY, GLOBAL_CHECK, STOCKS_EXIT</t>
        </is>
      </c>
      <c r="E127" s="38" t="n"/>
      <c r="F127" s="30" t="n"/>
      <c r="G127" s="38">
        <f>IFERROR(VLOOKUP($A138&amp;"_"&amp;$B138,Results_Deltas!$A$2:$P$15000,5,FALSE),"")</f>
        <v/>
      </c>
      <c r="H127" s="38" t="inlineStr">
        <is>
          <t>Blanket (page end)</t>
        </is>
      </c>
      <c r="I127" s="30" t="n"/>
      <c r="J127" s="30" t="n"/>
      <c r="K127" s="30" t="n"/>
      <c r="L127" s="30" t="inlineStr">
        <is>
          <t>NO</t>
        </is>
      </c>
      <c r="M127" s="30" t="n">
        <v>-2.033494906452025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DELTA_REENTRY_FILTER_ENABLED</t>
        </is>
      </c>
      <c r="B128" s="73" t="inlineStr">
        <is>
          <t>True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-2.011192182009769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HLR_SMA_BAND_PCT</t>
        </is>
      </c>
      <c r="B129" s="73" t="inlineStr">
        <is>
          <t>0</t>
        </is>
      </c>
      <c r="C129" s="38" t="n"/>
      <c r="D129" s="38" t="inlineStr">
        <is>
          <t>ENTRY, GLOBAL_CHECK, STOCKS_EXIT</t>
        </is>
      </c>
      <c r="E129" s="38" t="n"/>
      <c r="F129" s="30" t="n"/>
      <c r="G129" s="38">
        <f>IFERROR(VLOOKUP($A140&amp;"_"&amp;$B140,Results_Deltas!$A$2:$P$15000,5,FALSE),"")</f>
        <v/>
      </c>
      <c r="H129" s="38" t="inlineStr">
        <is>
          <t>Blanket (page end)</t>
        </is>
      </c>
      <c r="I129" s="30" t="n"/>
      <c r="J129" s="30" t="n"/>
      <c r="K129" s="30" t="n"/>
      <c r="L129" s="30" t="inlineStr">
        <is>
          <t>NO</t>
        </is>
      </c>
      <c r="M129" s="30" t="n">
        <v>-1.991798594758549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COOLDOWN_LOCKS_FILTER_TF</t>
        </is>
      </c>
      <c r="B130" s="73" t="inlineStr">
        <is>
          <t>15m</t>
        </is>
      </c>
      <c r="C130" s="38" t="n"/>
      <c r="D130" s="38" t="inlineStr">
        <is>
          <t>GLOBAL_CHECK</t>
        </is>
      </c>
      <c r="E130" s="38" t="n"/>
      <c r="F130" s="30" t="n"/>
      <c r="G130" s="38">
        <f>IFERROR(VLOOKUP($A130&amp;"_"&amp;$B130,Results_Deltas!$A$2:$P$15000,5,FALSE),"")</f>
        <v/>
      </c>
      <c r="H130" s="38" t="inlineStr">
        <is>
          <t>Blanket (page end)</t>
        </is>
      </c>
      <c r="I130" s="30" t="n"/>
      <c r="J130" s="30" t="n"/>
      <c r="K130" s="30" t="n"/>
      <c r="L130" s="30" t="inlineStr">
        <is>
          <t>NO</t>
        </is>
      </c>
      <c r="M130" s="30" t="n">
        <v>-1.982772644540523</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LIVE_VEC_EMERGENCY_BRAKE_ENABLED</t>
        </is>
      </c>
      <c r="B131" s="73" t="inlineStr">
        <is>
          <t>True</t>
        </is>
      </c>
      <c r="C131" s="38" t="n"/>
      <c r="D131" s="38" t="inlineStr">
        <is>
          <t>GLOBAL_CHECK, STOCKS_EXIT</t>
        </is>
      </c>
      <c r="E131" s="38" t="n"/>
      <c r="F131" s="30" t="n"/>
      <c r="G131" s="38">
        <f>IFERROR(VLOOKUP($A142&amp;"_"&amp;$B142,Results_Deltas!$A$2:$P$15000,5,FALSE),"")</f>
        <v/>
      </c>
      <c r="H131" s="38" t="inlineStr">
        <is>
          <t>Blanket (page end)</t>
        </is>
      </c>
      <c r="I131" s="30" t="n"/>
      <c r="J131" s="30" t="n"/>
      <c r="K131" s="30" t="n"/>
      <c r="L131" s="30" t="inlineStr">
        <is>
          <t>YES</t>
        </is>
      </c>
      <c r="M131" s="30" t="n">
        <v>-1.959597155262182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EZ_MANAGE_THROTTLER_RATE</t>
        </is>
      </c>
      <c r="B132" s="73" t="inlineStr">
        <is>
          <t>0.0</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-1.946285405521266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EZ_MANAGE_THROTTLER_RATE</t>
        </is>
      </c>
      <c r="B133" s="73" t="inlineStr">
        <is>
          <t>0.0_ALT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-1.946285405521266</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HLR_TOP_MIN_TFS</t>
        </is>
      </c>
      <c r="B134" s="73" t="inlineStr">
        <is>
          <t>0</t>
        </is>
      </c>
      <c r="C134" s="38" t="n"/>
      <c r="D134" s="38" t="inlineStr">
        <is>
          <t>GLOBAL_CHECK, REENTRY, STOCKS_EXIT</t>
        </is>
      </c>
      <c r="E134" s="38" t="n"/>
      <c r="F134" s="30" t="n"/>
      <c r="G134" s="38">
        <f>IFERROR(VLOOKUP($A145&amp;"_"&amp;$B145,Results_Deltas!$A$2:$P$15000,5,FALSE),"")</f>
        <v/>
      </c>
      <c r="H134" s="38" t="inlineStr">
        <is>
          <t>Blanket (page end)</t>
        </is>
      </c>
      <c r="I134" s="30" t="n"/>
      <c r="J134" s="30" t="n"/>
      <c r="K134" s="30" t="n"/>
      <c r="L134" s="30" t="inlineStr">
        <is>
          <t>NO</t>
        </is>
      </c>
      <c r="M134" s="30" t="n">
        <v>-1.946285405521266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HTF4_CONF</t>
        </is>
      </c>
      <c r="B135" s="73" t="inlineStr">
        <is>
          <t>False_ALT</t>
        </is>
      </c>
      <c r="C135" s="38" t="n"/>
      <c r="D135" s="38" t="inlineStr">
        <is>
          <t>GLOBAL_CHECK, STOCKS_EXIT</t>
        </is>
      </c>
      <c r="E135" s="38" t="n"/>
      <c r="F135" s="30" t="n"/>
      <c r="G135" s="38">
        <f>IFERROR(VLOOKUP($A146&amp;"_"&amp;$B146,Results_Deltas!$A$2:$P$15000,5,FALSE),"")</f>
        <v/>
      </c>
      <c r="H135" s="38" t="inlineStr">
        <is>
          <t>Blanket (page end)</t>
        </is>
      </c>
      <c r="I135" s="30" t="n"/>
      <c r="J135" s="30" t="n"/>
      <c r="K135" s="30" t="n"/>
      <c r="L135" s="30" t="inlineStr">
        <is>
          <t>NO</t>
        </is>
      </c>
      <c r="M135" s="30" t="n">
        <v>-1.946285405521266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HTF_GATE_MIN_CONFIRMATIONS</t>
        </is>
      </c>
      <c r="B136" s="73" t="inlineStr">
        <is>
          <t>0.0</t>
        </is>
      </c>
      <c r="C136" s="38" t="n"/>
      <c r="D136" s="38" t="inlineStr">
        <is>
          <t>ENTRY, GLOBAL_CHECK, STOCKS_EXIT</t>
        </is>
      </c>
      <c r="E136" s="38" t="n"/>
      <c r="F136" s="30" t="n"/>
      <c r="G136" s="38">
        <f>IFERROR(VLOOKUP($A147&amp;"_"&amp;$B147,Results_Deltas!$A$2:$P$15000,5,FALSE),"")</f>
        <v/>
      </c>
      <c r="H136" s="38" t="inlineStr">
        <is>
          <t>Blanket (page end)</t>
        </is>
      </c>
      <c r="I136" s="30" t="n"/>
      <c r="J136" s="30" t="n"/>
      <c r="K136" s="30" t="n"/>
      <c r="L136" s="30" t="inlineStr">
        <is>
          <t>NO</t>
        </is>
      </c>
      <c r="M136" s="30" t="n">
        <v>-1.946285405521266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HTF_GATE_MIN_CONFIRMATIONS</t>
        </is>
      </c>
      <c r="B137" s="73" t="inlineStr">
        <is>
          <t>0.0_ALT</t>
        </is>
      </c>
      <c r="C137" s="38" t="n"/>
      <c r="D137" s="38" t="inlineStr">
        <is>
          <t>ENTRY, GLOBAL_CHECK, STOCKS_EXIT</t>
        </is>
      </c>
      <c r="E137" s="38" t="n"/>
      <c r="F137" s="30" t="n"/>
      <c r="G137" s="38">
        <f>IFERROR(VLOOKUP($A148&amp;"_"&amp;$B148,Results_Deltas!$A$2:$P$15000,5,FALSE),"")</f>
        <v/>
      </c>
      <c r="H137" s="38" t="inlineStr">
        <is>
          <t>Blanket (page end)</t>
        </is>
      </c>
      <c r="I137" s="30" t="n"/>
      <c r="J137" s="30" t="n"/>
      <c r="K137" s="30" t="n"/>
      <c r="L137" s="30" t="inlineStr">
        <is>
          <t>NO</t>
        </is>
      </c>
      <c r="M137" s="30" t="n">
        <v>-1.946285405521266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LEADERBOARD_FILTER</t>
        </is>
      </c>
      <c r="B138" s="73" t="inlineStr">
        <is>
          <t>False_ALT</t>
        </is>
      </c>
      <c r="C138" s="38" t="n"/>
      <c r="D138" s="38" t="inlineStr">
        <is>
          <t>AUGMENT, ENTRY, EXIT, GLOBAL_CHECK, REDUCE, STOCKS_EXIT</t>
        </is>
      </c>
      <c r="E138" s="38" t="n"/>
      <c r="F138" s="30" t="n"/>
      <c r="G138" s="38">
        <f>IFERROR(VLOOKUP($A149&amp;"_"&amp;$B149,Results_Deltas!$A$2:$P$15000,5,FALSE),"")</f>
        <v/>
      </c>
      <c r="H138" s="38" t="inlineStr">
        <is>
          <t>Blanket (page end)</t>
        </is>
      </c>
      <c r="I138" s="30" t="n"/>
      <c r="J138" s="30" t="n"/>
      <c r="K138" s="30" t="n"/>
      <c r="L138" s="30" t="inlineStr">
        <is>
          <t>NO</t>
        </is>
      </c>
      <c r="M138" s="30" t="n">
        <v>-1.946285405521266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LH_HL_FILTER_REQUIRE_BOTH</t>
        </is>
      </c>
      <c r="B139" s="73" t="inlineStr">
        <is>
          <t>False_ALT</t>
        </is>
      </c>
      <c r="C139" s="38" t="n"/>
      <c r="D139" s="38" t="inlineStr">
        <is>
          <t>ENTRY, GLOBAL_CHECK, STOCKS_EXIT</t>
        </is>
      </c>
      <c r="E139" s="38" t="n"/>
      <c r="F139" s="30" t="n"/>
      <c r="G139" s="38">
        <f>IFERROR(VLOOKUP($A150&amp;"_"&amp;$B150,Results_Deltas!$A$2:$P$15000,5,FALSE),"")</f>
        <v/>
      </c>
      <c r="H139" s="38" t="inlineStr">
        <is>
          <t>Blanket (page end)</t>
        </is>
      </c>
      <c r="I139" s="30" t="n"/>
      <c r="J139" s="30" t="n"/>
      <c r="K139" s="30" t="n"/>
      <c r="L139" s="30" t="inlineStr">
        <is>
          <t>YES</t>
        </is>
      </c>
      <c r="M139" s="30" t="n">
        <v>-1.946285405521266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MI_TF_AGREE_MIN</t>
        </is>
      </c>
      <c r="B140" s="73" t="inlineStr">
        <is>
          <t>0.0</t>
        </is>
      </c>
      <c r="C140" s="38" t="n"/>
      <c r="D140" s="38" t="inlineStr">
        <is>
          <t>ENTRY, GLOBAL_CHECK, STOCKS_EXIT</t>
        </is>
      </c>
      <c r="E140" s="38" t="n"/>
      <c r="F140" s="30" t="n"/>
      <c r="G140" s="38">
        <f>IFERROR(VLOOKUP($A151&amp;"_"&amp;$B151,Results_Deltas!$A$2:$P$15000,5,FALSE),"")</f>
        <v/>
      </c>
      <c r="H140" s="38" t="inlineStr">
        <is>
          <t>Blanket (page end)</t>
        </is>
      </c>
      <c r="I140" s="30" t="n"/>
      <c r="J140" s="30" t="n"/>
      <c r="K140" s="30" t="n"/>
      <c r="L140" s="30" t="inlineStr">
        <is>
          <t>YES</t>
        </is>
      </c>
      <c r="M140" s="30" t="n">
        <v>-1.946285405521266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MI_TF_AGREE_MIN</t>
        </is>
      </c>
      <c r="B141" s="73" t="inlineStr">
        <is>
          <t>0.0_ALT</t>
        </is>
      </c>
      <c r="C141" s="38" t="n"/>
      <c r="D141" s="38" t="inlineStr">
        <is>
          <t>ENTRY, GLOBAL_CHECK, STOCKS_EXIT</t>
        </is>
      </c>
      <c r="E141" s="38" t="n"/>
      <c r="F141" s="30" t="n"/>
      <c r="G141" s="38">
        <f>IFERROR(VLOOKUP($A152&amp;"_"&amp;$B152,Results_Deltas!$A$2:$P$15000,5,FALSE),"")</f>
        <v/>
      </c>
      <c r="H141" s="38" t="inlineStr">
        <is>
          <t>Blanket (page end)</t>
        </is>
      </c>
      <c r="I141" s="30" t="n"/>
      <c r="J141" s="30" t="n"/>
      <c r="K141" s="30" t="n"/>
      <c r="L141" s="30" t="inlineStr">
        <is>
          <t>NO</t>
        </is>
      </c>
      <c r="M141" s="30" t="n">
        <v>-1.946285405521266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OI_CONFIRM_MIN_CHANGE_PCT</t>
        </is>
      </c>
      <c r="B142" s="73" t="inlineStr">
        <is>
          <t>0</t>
        </is>
      </c>
      <c r="C142" s="38" t="n"/>
      <c r="D142" s="38" t="inlineStr">
        <is>
          <t>ENTRY, GLOBAL_CHECK, STOCKS_EXIT</t>
        </is>
      </c>
      <c r="E142" s="38" t="n"/>
      <c r="F142" s="30" t="n"/>
      <c r="G142" s="38">
        <f>IFERROR(VLOOKUP($A153&amp;"_"&amp;$B153,Results_Deltas!$A$2:$P$15000,5,FALSE),"")</f>
        <v/>
      </c>
      <c r="H142" s="38" t="inlineStr">
        <is>
          <t>Blanket (page end)</t>
        </is>
      </c>
      <c r="I142" s="30" t="n"/>
      <c r="J142" s="30" t="n"/>
      <c r="K142" s="30" t="n"/>
      <c r="L142" s="30" t="inlineStr">
        <is>
          <t>NO</t>
        </is>
      </c>
      <c r="M142" s="30" t="n">
        <v>-1.946285405521266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OI_CONFIRM_MIN_PRICE_PCT</t>
        </is>
      </c>
      <c r="B143" s="73" t="inlineStr">
        <is>
          <t>0</t>
        </is>
      </c>
      <c r="C143" s="38" t="n"/>
      <c r="D143" s="38" t="inlineStr">
        <is>
          <t>ENTRY, GLOBAL_CHECK, STOCKS_EXIT</t>
        </is>
      </c>
      <c r="E143" s="38" t="n"/>
      <c r="F143" s="30" t="n"/>
      <c r="G143" s="38">
        <f>IFERROR(VLOOKUP($A154&amp;"_"&amp;$B154,Results_Deltas!$A$2:$P$15000,5,FALSE),"")</f>
        <v/>
      </c>
      <c r="H143" s="38" t="inlineStr">
        <is>
          <t>Blanket (page end)</t>
        </is>
      </c>
      <c r="I143" s="30" t="n"/>
      <c r="J143" s="30" t="n"/>
      <c r="K143" s="30" t="n"/>
      <c r="L143" s="30" t="inlineStr">
        <is>
          <t>NO</t>
        </is>
      </c>
      <c r="M143" s="30" t="n">
        <v>-1.946285405521266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9" t="inlineStr">
        <is>
          <t>BAND_ARROW_ENABLED</t>
        </is>
      </c>
      <c r="B144" s="73"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-1.934066155104863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LH_HL_FILTER_ENABLED</t>
        </is>
      </c>
      <c r="B145" s="73" t="inlineStr">
        <is>
          <t>False</t>
        </is>
      </c>
      <c r="C145" s="38" t="n"/>
      <c r="D145" s="38" t="inlineStr">
        <is>
          <t>ENTRY, GLOBAL_CHECK, STOCKS_EXIT</t>
        </is>
      </c>
      <c r="E145" s="38" t="n"/>
      <c r="F145" s="30" t="n"/>
      <c r="G145" s="38">
        <f>IFERROR(VLOOKUP($A156&amp;"_"&amp;$B156,Results_Deltas!$A$2:$P$15000,5,FALSE),"")</f>
        <v/>
      </c>
      <c r="H145" s="38" t="inlineStr">
        <is>
          <t>Blanket (page end)</t>
        </is>
      </c>
      <c r="I145" s="30" t="n"/>
      <c r="J145" s="30" t="n"/>
      <c r="K145" s="30" t="n"/>
      <c r="L145" s="30" t="inlineStr">
        <is>
          <t>YES</t>
        </is>
      </c>
      <c r="M145" s="30" t="n">
        <v>-1.934066155104863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HA_WICK_QUALITY_ENABLED</t>
        </is>
      </c>
      <c r="B146" s="73" t="inlineStr">
        <is>
          <t>False</t>
        </is>
      </c>
      <c r="C146" s="38" t="n"/>
      <c r="D146" s="38" t="inlineStr">
        <is>
          <t>ENTRY, GLOBAL_CHECK, STOCKS_EXIT</t>
        </is>
      </c>
      <c r="E146" s="38" t="n"/>
      <c r="F146" s="30" t="n"/>
      <c r="G146" s="38">
        <f>IFERROR(VLOOKUP($A157&amp;"_"&amp;$B157,Results_Deltas!$A$2:$P$15000,5,FALSE),"")</f>
        <v/>
      </c>
      <c r="H146" s="38" t="inlineStr">
        <is>
          <t>Blanket (page end)</t>
        </is>
      </c>
      <c r="I146" s="30" t="n"/>
      <c r="J146" s="30" t="n"/>
      <c r="K146" s="30" t="n"/>
      <c r="L146" s="30" t="inlineStr">
        <is>
          <t>YES</t>
        </is>
      </c>
      <c r="M146" s="30" t="n">
        <v>-1.90307527639011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NEWBORN_LOSS_KILL_GAIN_THRESHOLD_PCT</t>
        </is>
      </c>
      <c r="B147" s="73" t="inlineStr">
        <is>
          <t>0.5</t>
        </is>
      </c>
      <c r="C147" s="38" t="n"/>
      <c r="D147" s="38" t="inlineStr">
        <is>
          <t>AUGMENT, EXIT, GLOBAL_CHECK, REDUCE, STOCKS_EXIT</t>
        </is>
      </c>
      <c r="E147" s="38" t="n"/>
      <c r="F147" s="30" t="n"/>
      <c r="G147" s="38">
        <f>IFERROR(VLOOKUP($A158&amp;"_"&amp;$B158,Results_Deltas!$A$2:$P$15000,5,FALSE),"")</f>
        <v/>
      </c>
      <c r="H147" s="38" t="inlineStr">
        <is>
          <t>Blanket (page end)</t>
        </is>
      </c>
      <c r="I147" s="30" t="n"/>
      <c r="J147" s="30" t="n"/>
      <c r="K147" s="30" t="n"/>
      <c r="L147" s="30" t="inlineStr">
        <is>
          <t>NO</t>
        </is>
      </c>
      <c r="M147" s="30" t="n">
        <v>-1.902566734890034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NEWBORN_LOSS_KILL_GAIN_THRESHOLD_PCT</t>
        </is>
      </c>
      <c r="B148" s="73" t="inlineStr">
        <is>
          <t>1.0</t>
        </is>
      </c>
      <c r="C148" s="38" t="n"/>
      <c r="D148" s="38" t="inlineStr">
        <is>
          <t>AUGMENT, EXIT, GLOBAL_CHECK, REDUCE, STOCKS_EXIT</t>
        </is>
      </c>
      <c r="E148" s="38" t="n"/>
      <c r="F148" s="30" t="n"/>
      <c r="G148" s="38">
        <f>IFERROR(VLOOKUP($A159&amp;"_"&amp;$B159,Results_Deltas!$A$2:$P$15000,5,FALSE),"")</f>
        <v/>
      </c>
      <c r="H148" s="38" t="inlineStr">
        <is>
          <t>Blanket (page end)</t>
        </is>
      </c>
      <c r="I148" s="30" t="n"/>
      <c r="J148" s="30" t="n"/>
      <c r="K148" s="30" t="n"/>
      <c r="L148" s="30" t="inlineStr">
        <is>
          <t>NO</t>
        </is>
      </c>
      <c r="M148" s="30" t="n">
        <v>-1.895664401547926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HTF4_CONF</t>
        </is>
      </c>
      <c r="B149" s="73" t="inlineStr">
        <is>
          <t>False</t>
        </is>
      </c>
      <c r="C149" s="38" t="n"/>
      <c r="D149" s="38" t="inlineStr">
        <is>
          <t>GLOBAL_CHECK, STOCKS_EXIT</t>
        </is>
      </c>
      <c r="E149" s="38" t="n"/>
      <c r="F149" s="30" t="n"/>
      <c r="G149" s="38">
        <f>IFERROR(VLOOKUP($A160&amp;"_"&amp;$B160,Results_Deltas!$A$2:$P$15000,5,FALSE),"")</f>
        <v/>
      </c>
      <c r="H149" s="38" t="inlineStr">
        <is>
          <t>Blanket (page end)</t>
        </is>
      </c>
      <c r="I149" s="30" t="n"/>
      <c r="J149" s="30" t="n"/>
      <c r="K149" s="30" t="n"/>
      <c r="L149" s="30" t="inlineStr">
        <is>
          <t>NO</t>
        </is>
      </c>
      <c r="M149" s="30" t="n">
        <v>-1.885714501227241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HTF_DIRECTION_GATE_ENABLED</t>
        </is>
      </c>
      <c r="B150" s="73" t="inlineStr">
        <is>
          <t>False</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NO</t>
        </is>
      </c>
      <c r="M150" s="30" t="n">
        <v>-1.885714501227241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LEADERBOARD_FILTER</t>
        </is>
      </c>
      <c r="B151" s="73" t="inlineStr">
        <is>
          <t>False</t>
        </is>
      </c>
      <c r="C151" s="38" t="n"/>
      <c r="D151" s="38" t="inlineStr">
        <is>
          <t>AUGMENT, ENTRY, EXIT, GLOBAL_CHECK, REDUCE, STOCKS_EXIT</t>
        </is>
      </c>
      <c r="E151" s="38" t="n"/>
      <c r="F151" s="30" t="n"/>
      <c r="G151" s="38">
        <f>IFERROR(VLOOKUP($A162&amp;"_"&amp;$B162,Results_Deltas!$A$2:$P$15000,5,FALSE),"")</f>
        <v/>
      </c>
      <c r="H151" s="38" t="inlineStr">
        <is>
          <t>Blanket (page end)</t>
        </is>
      </c>
      <c r="I151" s="30" t="n"/>
      <c r="J151" s="30" t="n"/>
      <c r="K151" s="30" t="n"/>
      <c r="L151" s="30" t="inlineStr">
        <is>
          <t>NO</t>
        </is>
      </c>
      <c r="M151" s="30" t="n">
        <v>-1.885714501227241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LH_HL_FILTER_REQUIRE_BOTH</t>
        </is>
      </c>
      <c r="B152" s="73" t="inlineStr">
        <is>
          <t>False</t>
        </is>
      </c>
      <c r="C152" s="38" t="n"/>
      <c r="D152" s="38" t="inlineStr">
        <is>
          <t>ENTRY, GLOBAL_CHECK, STOCKS_EXIT</t>
        </is>
      </c>
      <c r="E152" s="38" t="n"/>
      <c r="F152" s="30" t="n"/>
      <c r="G152" s="38">
        <f>IFERROR(VLOOKUP($A163&amp;"_"&amp;$B163,Results_Deltas!$A$2:$P$15000,5,FALSE),"")</f>
        <v/>
      </c>
      <c r="H152" s="38" t="inlineStr">
        <is>
          <t>Blanket (page end)</t>
        </is>
      </c>
      <c r="I152" s="30" t="n"/>
      <c r="J152" s="30" t="n"/>
      <c r="K152" s="30" t="n"/>
      <c r="L152" s="30" t="inlineStr">
        <is>
          <t>NO</t>
        </is>
      </c>
      <c r="M152" s="30" t="n">
        <v>-1.885714501227241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9" t="inlineStr">
        <is>
          <t>MARKET_QUALITY_SCORE_ENABLED</t>
        </is>
      </c>
      <c r="B153" s="73" t="inlineStr">
        <is>
          <t>False</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NO</t>
        </is>
      </c>
      <c r="M153" s="30" t="n">
        <v>-1.885714501227241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MTS_GATE_ENABLED</t>
        </is>
      </c>
      <c r="B154" s="73" t="inlineStr">
        <is>
          <t>False</t>
        </is>
      </c>
      <c r="C154" s="38" t="n"/>
      <c r="D154" s="38" t="inlineStr">
        <is>
          <t>ENTRY, GLOBAL_CHECK, STOCKS_EXIT</t>
        </is>
      </c>
      <c r="E154" s="38" t="n"/>
      <c r="F154" s="30" t="n"/>
      <c r="G154" s="38">
        <f>IFERROR(VLOOKUP($A165&amp;"_"&amp;$B165,Results_Deltas!$A$2:$P$15000,5,FALSE),"")</f>
        <v/>
      </c>
      <c r="H154" s="38" t="inlineStr">
        <is>
          <t>Blanket (page end)</t>
        </is>
      </c>
      <c r="I154" s="30" t="n"/>
      <c r="J154" s="30" t="n"/>
      <c r="K154" s="30" t="n"/>
      <c r="L154" s="30" t="inlineStr">
        <is>
          <t>NO</t>
        </is>
      </c>
      <c r="M154" s="30" t="n">
        <v>-1.885714501227241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OI_CONFIRM_ENABLED</t>
        </is>
      </c>
      <c r="B155" s="73" t="inlineStr">
        <is>
          <t>False</t>
        </is>
      </c>
      <c r="C155" s="38" t="n"/>
      <c r="D155" s="38" t="inlineStr">
        <is>
          <t>ENTRY, 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-1.885714501227241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MANDATORY_REENTRY_WT_FILTER_REQUIRE_FLIP</t>
        </is>
      </c>
      <c r="B156" s="73" t="inlineStr">
        <is>
          <t>False</t>
        </is>
      </c>
      <c r="C156" s="38" t="n"/>
      <c r="D156" s="38" t="inlineStr">
        <is>
          <t>GLOBAL_CHECK, STOCKS_EXIT</t>
        </is>
      </c>
      <c r="E156" s="38" t="n"/>
      <c r="F156" s="30" t="n"/>
      <c r="G156" s="38">
        <f>IFERROR(VLOOKUP($A167&amp;"_"&amp;$B167,Results_Deltas!$A$2:$P$15000,5,FALSE),"")</f>
        <v/>
      </c>
      <c r="H156" s="38" t="inlineStr">
        <is>
          <t>Blanket (page end)</t>
        </is>
      </c>
      <c r="I156" s="30" t="n"/>
      <c r="J156" s="30" t="n"/>
      <c r="K156" s="30" t="n"/>
      <c r="L156" s="30" t="inlineStr">
        <is>
          <t>NO</t>
        </is>
      </c>
      <c r="M156" s="30" t="n">
        <v>-1.848372972981164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NEWBORN_LOSS_KILL_GAIN_THRESHOLD_PCT</t>
        </is>
      </c>
      <c r="B157" s="73" t="inlineStr">
        <is>
          <t>2.0</t>
        </is>
      </c>
      <c r="C157" s="38" t="n"/>
      <c r="D157" s="38" t="inlineStr">
        <is>
          <t>AUGMENT, EXIT, GLOBAL_CHECK, REDUCE, STOCKS_EXIT</t>
        </is>
      </c>
      <c r="E157" s="38" t="n"/>
      <c r="F157" s="30" t="n"/>
      <c r="G157" s="38">
        <f>IFERROR(VLOOKUP($A168&amp;"_"&amp;$B168,Results_Deltas!$A$2:$P$15000,5,FALSE),"")</f>
        <v/>
      </c>
      <c r="H157" s="38" t="inlineStr">
        <is>
          <t>Blanket (page end)</t>
        </is>
      </c>
      <c r="I157" s="30" t="n"/>
      <c r="J157" s="30" t="n"/>
      <c r="K157" s="30" t="n"/>
      <c r="L157" s="30" t="inlineStr">
        <is>
          <t>YES</t>
        </is>
      </c>
      <c r="M157" s="30" t="n">
        <v>-1.840057199618238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HTF_GATE_D_MANDATORY</t>
        </is>
      </c>
      <c r="B158" s="73" t="inlineStr">
        <is>
          <t>0.0</t>
        </is>
      </c>
      <c r="C158" s="38" t="n"/>
      <c r="D158" s="38" t="inlineStr">
        <is>
          <t>ENTRY, 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-1.838537370934606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HTF_GATE_D_MANDATORY</t>
        </is>
      </c>
      <c r="B159" s="73" t="inlineStr">
        <is>
          <t>0.0_ALT</t>
        </is>
      </c>
      <c r="C159" s="38" t="n"/>
      <c r="D159" s="38" t="inlineStr">
        <is>
          <t>ENTRY, GLOBAL_CHECK, STOCKS_EXIT</t>
        </is>
      </c>
      <c r="E159" s="38" t="n"/>
      <c r="F159" s="30" t="n"/>
      <c r="G159" s="38">
        <f>IFERROR(VLOOKUP($A170&amp;"_"&amp;$B170,Results_Deltas!$A$2:$P$15000,5,FALSE),"")</f>
        <v/>
      </c>
      <c r="H159" s="38" t="inlineStr">
        <is>
          <t>Blanket (page end)</t>
        </is>
      </c>
      <c r="I159" s="30" t="n"/>
      <c r="J159" s="30" t="n"/>
      <c r="K159" s="30" t="n"/>
      <c r="L159" s="30" t="inlineStr">
        <is>
          <t>YES</t>
        </is>
      </c>
      <c r="M159" s="30" t="n">
        <v>-1.838537370934606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MANDATORY_REENTRY_WT_FILTER_MIN_VELOCITY</t>
        </is>
      </c>
      <c r="B160" s="73" t="inlineStr">
        <is>
          <t>0.0</t>
        </is>
      </c>
      <c r="C160" s="38" t="n"/>
      <c r="D160" s="38" t="inlineStr">
        <is>
          <t>GLOBAL_CHECK, STOCKS_EXIT</t>
        </is>
      </c>
      <c r="E160" s="38" t="n"/>
      <c r="F160" s="30" t="n"/>
      <c r="G160" s="38">
        <f>IFERROR(VLOOKUP($A171&amp;"_"&amp;$B171,Results_Deltas!$A$2:$P$15000,5,FALSE),"")</f>
        <v/>
      </c>
      <c r="H160" s="38" t="inlineStr">
        <is>
          <t>Blanket (page end)</t>
        </is>
      </c>
      <c r="I160" s="30" t="n"/>
      <c r="J160" s="30" t="n"/>
      <c r="K160" s="30" t="n"/>
      <c r="L160" s="30" t="inlineStr">
        <is>
          <t>YES</t>
        </is>
      </c>
      <c r="M160" s="30" t="n">
        <v>-1.838537370934606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MANDATORY_REENTRY_WT_FILTER_MIN_VELOCITY</t>
        </is>
      </c>
      <c r="B161" s="73" t="inlineStr">
        <is>
          <t>0.0_ALT</t>
        </is>
      </c>
      <c r="C161" s="38" t="n"/>
      <c r="D161" s="38" t="inlineStr">
        <is>
          <t>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-1.838537370934606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MANDATORY_REENTRY_WT_FILTER_REQUIRE_FLIP</t>
        </is>
      </c>
      <c r="B162" s="73" t="inlineStr">
        <is>
          <t>False_ALT</t>
        </is>
      </c>
      <c r="C162" s="38" t="n"/>
      <c r="D162" s="38" t="inlineStr">
        <is>
          <t>GLOBAL_CHECK, STOCKS_EXIT</t>
        </is>
      </c>
      <c r="E162" s="38" t="n"/>
      <c r="F162" s="30" t="n"/>
      <c r="G162" s="38">
        <f>IFERROR(VLOOKUP($A173&amp;"_"&amp;$B173,Results_Deltas!$A$2:$P$15000,5,FALSE),"")</f>
        <v/>
      </c>
      <c r="H162" s="38" t="inlineStr">
        <is>
          <t>Blanket (page end)</t>
        </is>
      </c>
      <c r="I162" s="30" t="n"/>
      <c r="J162" s="30" t="n"/>
      <c r="K162" s="30" t="n"/>
      <c r="L162" s="30" t="inlineStr">
        <is>
          <t>NO</t>
        </is>
      </c>
      <c r="M162" s="30" t="n">
        <v>-1.838537370934606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EMA_BLANKET_FILTER_ENABLED</t>
        </is>
      </c>
      <c r="B163" s="73" t="inlineStr">
        <is>
          <t>True</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YES</t>
        </is>
      </c>
      <c r="M163" s="30" t="n">
        <v>-1.722930226276671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NEW_POSITION_MAX_LOSS_THRESHOLD</t>
        </is>
      </c>
      <c r="B164" s="73" t="inlineStr">
        <is>
          <t>0</t>
        </is>
      </c>
      <c r="C164" s="38" t="n"/>
      <c r="D164" s="38" t="inlineStr">
        <is>
          <t>AUGMENT, EXIT, GLOBAL_CHECK, REDUCE, STOCKS_EXIT</t>
        </is>
      </c>
      <c r="E164" s="38" t="n"/>
      <c r="F164" s="30" t="n"/>
      <c r="G164" s="38">
        <f>IFERROR(VLOOKUP($A175&amp;"_"&amp;$B175,Results_Deltas!$A$2:$P$15000,5,FALSE),"")</f>
        <v/>
      </c>
      <c r="H164" s="38" t="inlineStr">
        <is>
          <t>Blanket (page end)</t>
        </is>
      </c>
      <c r="I164" s="30" t="n"/>
      <c r="J164" s="30" t="n"/>
      <c r="K164" s="30" t="n"/>
      <c r="L164" s="30" t="inlineStr">
        <is>
          <t>NO</t>
        </is>
      </c>
      <c r="M164" s="30" t="n">
        <v>-1.713440289086864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GR_FILTER_VEC_MIN_TFS</t>
        </is>
      </c>
      <c r="B165" s="73" t="inlineStr">
        <is>
          <t>0</t>
        </is>
      </c>
      <c r="C165" s="38" t="n"/>
      <c r="D165" s="38" t="inlineStr">
        <is>
          <t>GLOBAL_CHECK</t>
        </is>
      </c>
      <c r="E165" s="38" t="n"/>
      <c r="F165" s="30" t="n"/>
      <c r="G165" s="38">
        <f>IFERROR(VLOOKUP($A176&amp;"_"&amp;$B176,Results_Deltas!$A$2:$P$15000,5,FALSE),"")</f>
        <v/>
      </c>
      <c r="H165" s="38" t="inlineStr">
        <is>
          <t>Blanket (page end)</t>
        </is>
      </c>
      <c r="I165" s="30" t="n"/>
      <c r="J165" s="30" t="n"/>
      <c r="K165" s="30" t="n"/>
      <c r="L165" s="30" t="inlineStr">
        <is>
          <t>NO</t>
        </is>
      </c>
      <c r="M165" s="30" t="n">
        <v>-1.418659692506599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GOLDEN_RULE_BASE_USD</t>
        </is>
      </c>
      <c r="B166" s="73" t="inlineStr">
        <is>
          <t>0.0_ALT</t>
        </is>
      </c>
      <c r="C166" s="38" t="n"/>
      <c r="D166" s="38" t="inlineStr">
        <is>
          <t>GLOBAL_CHECK, STOCKS_EXIT</t>
        </is>
      </c>
      <c r="E166" s="38" t="n"/>
      <c r="F166" s="30" t="n"/>
      <c r="G166" s="38">
        <f>IFERROR(VLOOKUP($A177&amp;"_"&amp;$B177,Results_Deltas!$A$2:$P$15000,5,FALSE),"")</f>
        <v/>
      </c>
      <c r="H166" s="38" t="inlineStr">
        <is>
          <t>Blanket (page end)</t>
        </is>
      </c>
      <c r="I166" s="30" t="n"/>
      <c r="J166" s="30" t="n"/>
      <c r="K166" s="30" t="n"/>
      <c r="L166" s="30" t="inlineStr">
        <is>
          <t>NO</t>
        </is>
      </c>
      <c r="M166" s="30" t="n">
        <v>-1.399370329660935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EXECUTE_NOW_SINGLE_GATE_ENFORCE</t>
        </is>
      </c>
      <c r="B167" s="73" t="inlineStr">
        <is>
          <t>0.0</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-1.374143545228732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EXECUTE_NOW_SINGLE_GATE_ENFORCE</t>
        </is>
      </c>
      <c r="B168" s="73" t="inlineStr">
        <is>
          <t>0.0_ALT</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-1.374143545228732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GOLDEN_RULE_BASE_USD</t>
        </is>
      </c>
      <c r="B169" s="73" t="inlineStr">
        <is>
          <t>0.0</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-1.366826833622309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DELTA_REENTRY_FILTER_ENABLED</t>
        </is>
      </c>
      <c r="B170" s="73" t="inlineStr">
        <is>
          <t>False</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-1.288065966353009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HTF_GATE_BYPASS_RZ</t>
        </is>
      </c>
      <c r="B171" s="73" t="inlineStr">
        <is>
          <t>0.0</t>
        </is>
      </c>
      <c r="C171" s="38" t="n"/>
      <c r="D171" s="38" t="inlineStr">
        <is>
          <t>ENTRY, 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-1.211754213373083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HTF_GATE_BYPASS_RZ</t>
        </is>
      </c>
      <c r="B172" s="73" t="inlineStr">
        <is>
          <t>0.0_ALT</t>
        </is>
      </c>
      <c r="C172" s="38" t="n"/>
      <c r="D172" s="38" t="inlineStr">
        <is>
          <t>ENTRY, GLOBAL_CHECK, STOCKS_EXIT</t>
        </is>
      </c>
      <c r="E172" s="38" t="n"/>
      <c r="F172" s="30" t="n"/>
      <c r="G172" s="38">
        <f>IFERROR(VLOOKUP($A183&amp;"_"&amp;$B183,Results_Deltas!$A$2:$P$15000,5,FALSE),"")</f>
        <v/>
      </c>
      <c r="H172" s="38" t="inlineStr">
        <is>
          <t>Blanket (page end)</t>
        </is>
      </c>
      <c r="I172" s="30" t="n"/>
      <c r="J172" s="30" t="n"/>
      <c r="K172" s="30" t="n"/>
      <c r="L172" s="30" t="inlineStr">
        <is>
          <t>NO</t>
        </is>
      </c>
      <c r="M172" s="30" t="n">
        <v>-1.211754213373083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HTF_TREND_VETO_BYPASS_REASONS</t>
        </is>
      </c>
      <c r="B173" s="73" t="inlineStr">
        <is>
          <t>0.0</t>
        </is>
      </c>
      <c r="C173" s="38" t="n"/>
      <c r="D173" s="38" t="inlineStr">
        <is>
          <t>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-1.211754213373083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HTF_TREND_VETO_BYPASS_REASONS</t>
        </is>
      </c>
      <c r="B174" s="73" t="inlineStr">
        <is>
          <t>0.0_ALT</t>
        </is>
      </c>
      <c r="C174" s="38" t="n"/>
      <c r="D174" s="38" t="inlineStr">
        <is>
          <t>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-1.211754213373083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MTF_FILTER_STRONG_BUY_QUICK_BYPASS</t>
        </is>
      </c>
      <c r="B175" s="73" t="inlineStr">
        <is>
          <t>0.0</t>
        </is>
      </c>
      <c r="C175" s="38" t="n"/>
      <c r="D175" s="38" t="inlineStr">
        <is>
          <t>GLOBAL_CHECK, STOCKS_EXIT</t>
        </is>
      </c>
      <c r="E175" s="38" t="n"/>
      <c r="F175" s="30" t="n"/>
      <c r="G175" s="38">
        <f>IFERROR(VLOOKUP($A186&amp;"_"&amp;$B186,Results_Deltas!$A$2:$P$15000,5,FALSE),"")</f>
        <v/>
      </c>
      <c r="H175" s="38" t="inlineStr">
        <is>
          <t>Blanket (page end)</t>
        </is>
      </c>
      <c r="I175" s="30" t="n"/>
      <c r="J175" s="30" t="n"/>
      <c r="K175" s="30" t="n"/>
      <c r="L175" s="30" t="inlineStr">
        <is>
          <t>NO</t>
        </is>
      </c>
      <c r="M175" s="30" t="n">
        <v>-1.211754213373083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MTF_FILTER_STRONG_BUY_QUICK_BYPASS</t>
        </is>
      </c>
      <c r="B176" s="73" t="inlineStr">
        <is>
          <t>0.0_ALT</t>
        </is>
      </c>
      <c r="C176" s="38" t="n"/>
      <c r="D176" s="38" t="inlineStr">
        <is>
          <t>GLOBAL_CHECK, STOCKS_EXIT</t>
        </is>
      </c>
      <c r="E176" s="38" t="n"/>
      <c r="F176" s="30" t="n"/>
      <c r="G176" s="38">
        <f>IFERROR(VLOOKUP($A187&amp;"_"&amp;$B187,Results_Deltas!$A$2:$P$15000,5,FALSE),"")</f>
        <v/>
      </c>
      <c r="H176" s="38" t="inlineStr">
        <is>
          <t>Blanket (page end)</t>
        </is>
      </c>
      <c r="I176" s="30" t="n"/>
      <c r="J176" s="30" t="n"/>
      <c r="K176" s="30" t="n"/>
      <c r="L176" s="30" t="inlineStr">
        <is>
          <t>NO</t>
        </is>
      </c>
      <c r="M176" s="30" t="n">
        <v>-1.211754213373083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GR_FILTER_VEC_ENABLED</t>
        </is>
      </c>
      <c r="B177" s="73" t="inlineStr">
        <is>
          <t>False</t>
        </is>
      </c>
      <c r="C177" s="38" t="n"/>
      <c r="D177" s="38" t="inlineStr">
        <is>
          <t>GLOBAL_CHECK</t>
        </is>
      </c>
      <c r="E177" s="38" t="n"/>
      <c r="F177" s="30" t="n"/>
      <c r="G177" s="38">
        <f>IFERROR(VLOOKUP($A188&amp;"_"&amp;$B188,Results_Deltas!$A$2:$P$15000,5,FALSE),"")</f>
        <v/>
      </c>
      <c r="H177" s="38" t="inlineStr">
        <is>
          <t>Blanket (page end)</t>
        </is>
      </c>
      <c r="I177" s="30" t="n"/>
      <c r="J177" s="30" t="n"/>
      <c r="K177" s="30" t="n"/>
      <c r="L177" s="30" t="inlineStr">
        <is>
          <t>NO</t>
        </is>
      </c>
      <c r="M177" s="30" t="n">
        <v>-1.203094794568068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HTF_TREND_VETO_BYPASS_ENABLED</t>
        </is>
      </c>
      <c r="B178" s="73" t="inlineStr">
        <is>
          <t>False</t>
        </is>
      </c>
      <c r="C178" s="38" t="n"/>
      <c r="D178" s="38" t="inlineStr">
        <is>
          <t>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-1.164691929160631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LIVE_VEC_EMERGENCY_BRAKE_ENABLED</t>
        </is>
      </c>
      <c r="B179" s="73" t="inlineStr">
        <is>
          <t>False</t>
        </is>
      </c>
      <c r="C179" s="38" t="n"/>
      <c r="D179" s="38" t="inlineStr">
        <is>
          <t>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-1.116235337598737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GR_FILTER_ALL_ENTRIES</t>
        </is>
      </c>
      <c r="B180" s="73" t="inlineStr">
        <is>
          <t>0.0</t>
        </is>
      </c>
      <c r="C180" s="38" t="n"/>
      <c r="D180" s="38" t="inlineStr">
        <is>
          <t>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-1.091456018486685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GR_FILTER_ALL_ENTRIES</t>
        </is>
      </c>
      <c r="B181" s="73" t="inlineStr">
        <is>
          <t>0.0_ALT</t>
        </is>
      </c>
      <c r="C181" s="38" t="n"/>
      <c r="D181" s="38" t="inlineStr">
        <is>
          <t>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-1.091456018486685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NEWBORN_LOSS_KILL_REQUIRE_VEL_AGAINST</t>
        </is>
      </c>
      <c r="B182" s="73" t="inlineStr">
        <is>
          <t>0.0</t>
        </is>
      </c>
      <c r="C182" s="38" t="n"/>
      <c r="D182" s="38" t="inlineStr">
        <is>
          <t>AUGMENT, EXIT, GLOBAL_CHECK, REDUCE, STOCKS_EXIT</t>
        </is>
      </c>
      <c r="E182" s="38" t="n"/>
      <c r="F182" s="30" t="n"/>
      <c r="G182" s="38">
        <f>IFERROR(VLOOKUP($A193&amp;"_"&amp;$B193,Results_Deltas!$A$2:$P$15000,5,FALSE),"")</f>
        <v/>
      </c>
      <c r="H182" s="38" t="inlineStr">
        <is>
          <t>Blanket (page end)</t>
        </is>
      </c>
      <c r="I182" s="30" t="n"/>
      <c r="J182" s="30" t="n"/>
      <c r="K182" s="30" t="n"/>
      <c r="L182" s="30" t="inlineStr">
        <is>
          <t>NO</t>
        </is>
      </c>
      <c r="M182" s="30" t="n">
        <v>-0.984277433977747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NEWBORN_LOSS_KILL_REQUIRE_VEL_AGAINST</t>
        </is>
      </c>
      <c r="B183" s="73" t="inlineStr">
        <is>
          <t>0.0_ALT</t>
        </is>
      </c>
      <c r="C183" s="38" t="n"/>
      <c r="D183" s="38" t="inlineStr">
        <is>
          <t>AUGMENT, EXIT, GLOBAL_CHECK, REDUCE, STOCKS_EXIT</t>
        </is>
      </c>
      <c r="E183" s="38" t="n"/>
      <c r="F183" s="30" t="n"/>
      <c r="G183" s="38">
        <f>IFERROR(VLOOKUP($A194&amp;"_"&amp;$B194,Results_Deltas!$A$2:$P$15000,5,FALSE),"")</f>
        <v/>
      </c>
      <c r="H183" s="38" t="inlineStr">
        <is>
          <t>Blanket (page end)</t>
        </is>
      </c>
      <c r="I183" s="30" t="n"/>
      <c r="J183" s="30" t="n"/>
      <c r="K183" s="30" t="n"/>
      <c r="L183" s="30" t="inlineStr">
        <is>
          <t>YES</t>
        </is>
      </c>
      <c r="M183" s="30" t="n">
        <v>-0.984277433977747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NEWBORN_LOSS_KILL_GAIN_THRESHOLD_PCT</t>
        </is>
      </c>
      <c r="B184" s="73" t="inlineStr">
        <is>
          <t>0</t>
        </is>
      </c>
      <c r="C184" s="38" t="n"/>
      <c r="D184" s="38" t="inlineStr">
        <is>
          <t>AUGMENT, EXIT, GLOBAL_CHECK, REDUCE, STOCKS_EXIT</t>
        </is>
      </c>
      <c r="E184" s="38" t="n"/>
      <c r="F184" s="30" t="n"/>
      <c r="G184" s="38">
        <f>IFERROR(VLOOKUP($A195&amp;"_"&amp;$B195,Results_Deltas!$A$2:$P$15000,5,FALSE),"")</f>
        <v/>
      </c>
      <c r="H184" s="38" t="inlineStr">
        <is>
          <t>Blanket (page end)</t>
        </is>
      </c>
      <c r="I184" s="30" t="n"/>
      <c r="J184" s="30" t="n"/>
      <c r="K184" s="30" t="n"/>
      <c r="L184" s="30" t="inlineStr">
        <is>
          <t>NO</t>
        </is>
      </c>
      <c r="M184" s="30" t="n">
        <v>-0.8483135294540989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0" t="inlineStr">
        <is>
          <t>AUGMENT_BULL_KILL_ENABLED</t>
        </is>
      </c>
      <c r="B185" s="0" t="inlineStr">
        <is>
          <t>False</t>
        </is>
      </c>
      <c r="C185" s="0" t="inlineStr">
        <is>
          <t>True</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0.5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-13.85423123602357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-13.81655044846608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-13.81403289081068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0.75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-13.79875140849924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1" t="inlineStr">
        <is>
          <t>UNIVERSAL_AUGMENT_GAIN_GATE_ENABLED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-6.002889261596266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ez_manage.py:5804 top()</t>
        </is>
      </c>
      <c r="IL7" s="30" t="inlineStr">
        <is>
          <t>v12_quick_engine.py:3581 x3</t>
        </is>
      </c>
      <c r="IM7" s="30" t="n"/>
    </row>
    <row r="8" ht="10.5" customHeight="1" s="67">
      <c r="A8" s="31" t="inlineStr">
        <is>
          <t>AUGMENTED_POSITIONS_GUARD_FLOOR_MULT</t>
        </is>
      </c>
      <c r="B8" s="72"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-2.901071844872276</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ez_manage.py:4336 top()</t>
        </is>
      </c>
      <c r="IL8" s="30" t="inlineStr">
        <is>
          <t>v12_quick_engine.py:221 x13</t>
        </is>
      </c>
      <c r="IM8" s="30" t="n"/>
    </row>
    <row r="9" ht="10.5" customHeight="1" s="67">
      <c r="A9" s="30" t="inlineStr">
        <is>
          <t>PYRAMID_MIN_WT_VEL_1H</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-2.853287583486798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ez_manage.py:5196 top()</t>
        </is>
      </c>
      <c r="IL9" s="30" t="inlineStr">
        <is>
          <t>v12_quick_engine.py:2727 x10</t>
        </is>
      </c>
      <c r="IM9" s="30" t="n"/>
    </row>
    <row r="10" ht="10.5" customHeight="1" s="67">
      <c r="A10" s="30" t="inlineStr">
        <is>
          <t>PYRAMID_MIN_WT_VEL_1H</t>
        </is>
      </c>
      <c r="B10" s="72" t="inlineStr">
        <is>
          <t>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-2.783236881560166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ez_manage.py:5196 top()</t>
        </is>
      </c>
      <c r="IL10" s="30" t="inlineStr">
        <is>
          <t>v12_quick_engine.py:2727 x10</t>
        </is>
      </c>
      <c r="IM10" s="30" t="n"/>
    </row>
    <row r="11" ht="10.5" customHeight="1" s="67">
      <c r="A11" s="30" t="inlineStr">
        <is>
          <t>PYRAMID_MIN_WT_VEL_1H</t>
        </is>
      </c>
      <c r="B11" s="72" t="inlineStr">
        <is>
          <t>3.0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-2.778005257274561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ez_manage.py:5196 top()</t>
        </is>
      </c>
      <c r="IL11" s="30" t="inlineStr">
        <is>
          <t>v12_quick_engine.py:2727 x10</t>
        </is>
      </c>
      <c r="IM11" s="30" t="n"/>
    </row>
    <row r="12" ht="10.5" customHeight="1" s="67">
      <c r="A12" s="30" t="inlineStr">
        <is>
          <t>AUGMENTED_POSITIONS_GUARD_FLOOR_MULT</t>
        </is>
      </c>
      <c r="B12" s="72" t="inlineStr">
        <is>
          <t>1.0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-2.746429510237176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ez_manage.py:4336 top()</t>
        </is>
      </c>
      <c r="IL12" s="30" t="inlineStr">
        <is>
          <t>v12_quick_engine.py:221 x13</t>
        </is>
      </c>
      <c r="IM12" s="30" t="n"/>
    </row>
    <row r="13" ht="10.5" customHeight="1" s="67">
      <c r="A13" s="30" t="inlineStr">
        <is>
          <t>MAX_AUGMENTS_PER_POSITION</t>
        </is>
      </c>
      <c r="B13" s="72"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-2.727188947662457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ez_manage.py:3521 top()</t>
        </is>
      </c>
      <c r="IL13" s="30" t="inlineStr">
        <is>
          <t>v12_quick_engine.py:2267 x7</t>
        </is>
      </c>
      <c r="IM13" s="30" t="n"/>
    </row>
    <row r="14" ht="10.5" customHeight="1" s="67">
      <c r="A14" s="30" t="inlineStr">
        <is>
          <t>MAX_AUGMENTS_PER_POSITION</t>
        </is>
      </c>
      <c r="B14" s="72" t="inlineStr">
        <is>
          <t>2.0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-2.664335480041505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ez_manage.py:3521 top()</t>
        </is>
      </c>
      <c r="IL14" s="30" t="inlineStr">
        <is>
          <t>v12_quick_engine.py:2267 x7</t>
        </is>
      </c>
      <c r="IM14" s="30" t="n"/>
    </row>
    <row r="15" ht="10.5" customHeight="1" s="67">
      <c r="A15" s="30" t="inlineStr">
        <is>
          <t>AUGMENT_ONLY_WHEN_PROFITABLE</t>
        </is>
      </c>
      <c r="B15" s="72" t="inlineStr">
        <is>
          <t>1.0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-2.651384434154117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4" t="n"/>
      <c r="FO15" s="34" t="n"/>
      <c r="FP15" s="34" t="n"/>
      <c r="FQ15" s="34" t="n"/>
      <c r="FR15" s="34"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ez_manage.py:2943 top()</t>
        </is>
      </c>
      <c r="IL15" s="30" t="inlineStr">
        <is>
          <t>v12_quick_engine.py:235 x18</t>
        </is>
      </c>
      <c r="IM15" s="30" t="n"/>
    </row>
    <row r="16" ht="10.5" customHeight="1" s="67">
      <c r="A16" s="30" t="inlineStr">
        <is>
          <t>AUGMENTED_POSITIONS_GUARD_FLOOR_MULT</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-2.642900283277764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ez_manage.py:4336 top()</t>
        </is>
      </c>
      <c r="IL16" s="30" t="inlineStr">
        <is>
          <t>v12_quick_engine.py:221 x13</t>
        </is>
      </c>
      <c r="IM16" s="30" t="n"/>
    </row>
    <row r="17" ht="10.5" customHeight="1" s="67">
      <c r="A17" s="31" t="inlineStr">
        <is>
          <t>DYNAMIC_SCORE_AUGMENT_ENABLED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v>-2.488838582749755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ez_manage.py:5978 top()</t>
        </is>
      </c>
      <c r="IL17" s="30" t="inlineStr">
        <is>
          <t>v12_quick_engine.py:983 x9</t>
        </is>
      </c>
      <c r="IM17" s="30" t="n"/>
    </row>
    <row r="18" ht="10.5" customHeight="1" s="67">
      <c r="A18" s="30" t="inlineStr">
        <is>
          <t>AUGMENT_WT_4H_BOUNCE_ENABLED</t>
        </is>
      </c>
      <c r="B18" s="72" t="inlineStr">
        <is>
          <t>True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-2.483689160679627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ez_manage.py:5957 top()</t>
        </is>
      </c>
      <c r="IL18" s="30" t="inlineStr">
        <is>
          <t>v12_quick_engine.py:242 x9</t>
        </is>
      </c>
      <c r="IM18" s="30" t="n"/>
    </row>
    <row r="19" ht="10.5" customHeight="1" s="67">
      <c r="A19" s="30" t="inlineStr">
        <is>
          <t>AUGMENT_ONLY_WHEN_PROFITABLE</t>
        </is>
      </c>
      <c r="B19" s="72" t="inlineStr">
        <is>
          <t>2.0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-2.452183224579929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4" t="n"/>
      <c r="FO19" s="34" t="n"/>
      <c r="FP19" s="34" t="n"/>
      <c r="FQ19" s="34" t="n"/>
      <c r="FR19" s="34"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ez_manage.py:2943 top()</t>
        </is>
      </c>
      <c r="IL19" s="30" t="inlineStr">
        <is>
          <t>v12_quick_engine.py:235 x18</t>
        </is>
      </c>
      <c r="IM19" s="30" t="n"/>
    </row>
    <row r="20" ht="10.5" customHeight="1" s="67">
      <c r="A20" s="30" t="inlineStr">
        <is>
          <t>MAX_AUGMENTS_PER_POSITION</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-2.428130097538838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ez_manage.py:3521 top()</t>
        </is>
      </c>
      <c r="IL20" s="30" t="inlineStr">
        <is>
          <t>v12_quick_engine.py:2267 x7</t>
        </is>
      </c>
      <c r="IM20" s="30" t="n"/>
    </row>
    <row r="21" ht="10.5" customHeight="1" s="67">
      <c r="A21" s="30" t="inlineStr">
        <is>
          <t>AUGMENT_ONLY_WHEN_PROFITABLE</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-2.309140321071226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4" t="n"/>
      <c r="FO21" s="34" t="n"/>
      <c r="FP21" s="34" t="n"/>
      <c r="FQ21" s="34" t="n"/>
      <c r="FR21" s="34"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ez_manage.py:2943 top()</t>
        </is>
      </c>
      <c r="IL21" s="30" t="inlineStr">
        <is>
          <t>v12_quick_engine.py:235 x18</t>
        </is>
      </c>
      <c r="IM21" s="30" t="n"/>
    </row>
    <row r="22" ht="10.5" customHeight="1" s="67">
      <c r="A22" s="30" t="inlineStr">
        <is>
          <t>PYRAMID_MIN_WT_VEL_1H</t>
        </is>
      </c>
      <c r="B22" s="72" t="inlineStr">
        <is>
          <t>1.5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-2.292401767385385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ez_manage.py:5196 top()</t>
        </is>
      </c>
      <c r="IL22" s="30" t="inlineStr">
        <is>
          <t>v12_quick_engine.py:2727 x10</t>
        </is>
      </c>
      <c r="IM22" s="30" t="n"/>
    </row>
    <row r="23" ht="10.5" customHeight="1" s="67">
      <c r="A23" s="30" t="inlineStr">
        <is>
          <t>DD_BOUNCE_ENABLED</t>
        </is>
      </c>
      <c r="B23" s="72" t="inlineStr">
        <is>
          <t>True</t>
        </is>
      </c>
      <c r="C23" s="30" t="n"/>
      <c r="D23" s="30" t="n"/>
      <c r="E23" s="30" t="n"/>
      <c r="F23" s="30" t="n"/>
      <c r="G23" s="30">
        <f>IFERROR(VLOOKUP($A23&amp;"="&amp;$B23,Results_Deltas!$A$2:$P$15000,5,FALSE),"")</f>
        <v/>
      </c>
      <c r="H23" s="30">
        <f>IFERROR(VLOOKUP($A23,Results_30d_Deltas!$A$2:$H$5000,7,FALSE)-E23,"")</f>
        <v/>
      </c>
      <c r="I23" s="30">
        <f>IFERROR(VLOOKUP($A23,Results_30d_Deltas!$A$2:$H$5000,6,FALSE),"")</f>
        <v/>
      </c>
      <c r="J23" s="30" t="n"/>
      <c r="K23" s="30" t="n"/>
      <c r="L23" s="30" t="inlineStr">
        <is>
          <t>NO</t>
        </is>
      </c>
      <c r="M23" s="33" t="n">
        <v>-2.256306430425553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ez_manage.py:4586 top()</t>
        </is>
      </c>
      <c r="IL23" s="30" t="inlineStr">
        <is>
          <t>v12_quick_engine.py:567 x9</t>
        </is>
      </c>
      <c r="IM23" s="30" t="n"/>
    </row>
    <row r="24" ht="10.5" customHeight="1" s="67">
      <c r="A24" s="30" t="inlineStr">
        <is>
          <t>DELTA_PYRAMID_PRICE_TOL</t>
        </is>
      </c>
      <c r="B24" s="72"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-2.046930521250014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4" t="n"/>
      <c r="CA24" s="34" t="n"/>
      <c r="CB24" s="34" t="n"/>
      <c r="CC24" s="34" t="n"/>
      <c r="CD24" s="34"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ez_manage.py:3155 top()</t>
        </is>
      </c>
      <c r="IL24" s="30" t="inlineStr">
        <is>
          <t>v12_quick_engine.py:597 x16</t>
        </is>
      </c>
      <c r="IM24" s="30" t="n"/>
    </row>
    <row r="25" ht="10.5" customHeight="1" s="67">
      <c r="A25" s="30" t="inlineStr">
        <is>
          <t>AUGMENT_AT_LOSS_ENABLED</t>
        </is>
      </c>
      <c r="B25" s="72"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-2.013921774649249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ez_manage.py:5956 top()</t>
        </is>
      </c>
      <c r="IL25" s="30" t="inlineStr">
        <is>
          <t>v12_quick_engine.py:228 x5</t>
        </is>
      </c>
      <c r="IM25" s="30" t="n"/>
    </row>
    <row r="26" ht="10.5" customHeight="1" s="67">
      <c r="A26" s="30" t="inlineStr">
        <is>
          <t>HIGH_GAIN_AUGMENTATION_MIN_SIZE</t>
        </is>
      </c>
      <c r="B26" s="72" t="inlineStr">
        <is>
          <t>1.0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-1.94257906672176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ez_manage.py:3366 top()</t>
        </is>
      </c>
      <c r="IL26" s="30" t="inlineStr">
        <is>
          <t>v12_quick_engine.py:2019 x10</t>
        </is>
      </c>
      <c r="IM26" s="30" t="n"/>
    </row>
    <row r="27" ht="10.5" customHeight="1" s="67">
      <c r="A27" s="30" t="inlineStr">
        <is>
          <t>HIGH_GAIN_AUGMENTATION_MIN_SIZE</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-1.920285257866873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ez_manage.py:3366 top()</t>
        </is>
      </c>
      <c r="IL27" s="30" t="inlineStr">
        <is>
          <t>v12_quick_engine.py:2019 x10</t>
        </is>
      </c>
      <c r="IM27" s="30" t="n"/>
    </row>
    <row r="28" ht="10.5" customHeight="1" s="67">
      <c r="A28" s="30" t="inlineStr">
        <is>
          <t>AUGMENT_FALLBACK_REDUCE_PCT</t>
        </is>
      </c>
      <c r="B28" s="72" t="inlineStr">
        <is>
          <t>0.75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-1.907587536402782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4" t="n"/>
      <c r="BL28" s="34" t="n"/>
      <c r="BM28" s="34" t="n"/>
      <c r="BN28" s="34" t="n"/>
      <c r="BO28" s="34"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ez_manage.py:56876 top()</t>
        </is>
      </c>
      <c r="IL28" s="30" t="inlineStr">
        <is>
          <t>v12_quick_engine.py:4989 x3</t>
        </is>
      </c>
      <c r="IM28" s="30" t="n"/>
    </row>
    <row r="29" ht="10.5" customHeight="1" s="67">
      <c r="A29" s="30" t="inlineStr">
        <is>
          <t>DELTA_PYRAMID_MAX</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-1.907019743867517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ez_manage.py:3153 top()</t>
        </is>
      </c>
      <c r="IL29" s="30" t="inlineStr">
        <is>
          <t>v12_quick_engine.py:591 x16</t>
        </is>
      </c>
      <c r="IM29" s="30" t="n"/>
    </row>
    <row r="30" ht="10.5" customHeight="1" s="67">
      <c r="A30" s="30" t="inlineStr">
        <is>
          <t>DELTA_PYRAMID_MAX</t>
        </is>
      </c>
      <c r="B30" s="72" t="inlineStr">
        <is>
          <t>1.0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-1.874535879699585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ez_manage.py:3153 top()</t>
        </is>
      </c>
      <c r="IL30" s="30" t="inlineStr">
        <is>
          <t>v12_quick_engine.py:591 x16</t>
        </is>
      </c>
      <c r="IM30" s="30" t="n"/>
    </row>
    <row r="31" ht="10.5" customHeight="1" s="67">
      <c r="A31" s="30" t="inlineStr">
        <is>
          <t>AUGMENT_FALLBACK_REDUCE_ENABLED</t>
        </is>
      </c>
      <c r="B31" s="72"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-1.861322339356699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ez_manage.py:56872 top()</t>
        </is>
      </c>
      <c r="IL31" s="30" t="inlineStr">
        <is>
          <t>v12_quick_engine.py:4988 x3</t>
        </is>
      </c>
      <c r="IM31" s="30" t="n"/>
    </row>
    <row r="32" ht="10.5" customHeight="1" s="67">
      <c r="A32" s="30" t="inlineStr">
        <is>
          <t>DELTA_PYRAMID_MAX</t>
        </is>
      </c>
      <c r="B32" s="72" t="inlineStr">
        <is>
          <t>0.5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-1.842879784111183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ez_manage.py:3153 top()</t>
        </is>
      </c>
      <c r="IL32" s="30" t="inlineStr">
        <is>
          <t>v12_quick_engine.py:591 x16</t>
        </is>
      </c>
      <c r="IM32" s="30" t="n"/>
    </row>
    <row r="33" ht="10.5" customHeight="1" s="67">
      <c r="A33" s="30" t="inlineStr">
        <is>
          <t>AUGMENT_FALLBACK_REDUCE_PCT</t>
        </is>
      </c>
      <c r="B33" s="72" t="inlineStr">
        <is>
          <t>0.625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-1.791373105462468</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4" t="n"/>
      <c r="BL33" s="34" t="n"/>
      <c r="BM33" s="34" t="n"/>
      <c r="BN33" s="34" t="n"/>
      <c r="BO33" s="34"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ez_manage.py:56876 top()</t>
        </is>
      </c>
      <c r="IL33" s="30" t="inlineStr">
        <is>
          <t>v12_quick_engine.py:4989 x3</t>
        </is>
      </c>
      <c r="IM33" s="30" t="n"/>
    </row>
    <row r="34" ht="10.5" customHeight="1" s="67">
      <c r="A34" s="30" t="inlineStr">
        <is>
          <t>AUGMENT_FALLBACK_REDUCE_PCT</t>
        </is>
      </c>
      <c r="B34" s="72" t="inlineStr">
        <is>
          <t>0.375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-1.717034993880946</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DELTA_PYRAMID_PRICE_TOL</t>
        </is>
      </c>
      <c r="B35" s="72" t="inlineStr">
        <is>
          <t>0.5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-1.709782951142689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ez_manage.py:3155 top()</t>
        </is>
      </c>
      <c r="IL35" s="30" t="inlineStr">
        <is>
          <t>v12_quick_engine.py:597 x16</t>
        </is>
      </c>
      <c r="IM35" s="30" t="n"/>
    </row>
    <row r="36" ht="10.5" customHeight="1" s="67">
      <c r="A36" s="30" t="inlineStr">
        <is>
          <t>HIGH_GAIN_AUGMENTATION_MIN_SIZE</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-1.679351265528626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4" t="n"/>
      <c r="AM36" s="34" t="n"/>
      <c r="AN36" s="34" t="n"/>
      <c r="AO36" s="34" t="n"/>
      <c r="AP36" s="34"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ez_manage.py:3366 top()</t>
        </is>
      </c>
      <c r="IL36" s="30" t="inlineStr">
        <is>
          <t>v12_quick_engine.py:2019 x10</t>
        </is>
      </c>
      <c r="IM36" s="30" t="n"/>
    </row>
    <row r="37" ht="10.5" customHeight="1" s="67">
      <c r="A37" s="30" t="inlineStr">
        <is>
          <t>DELTA_PYRAMID_PRICE_TOL</t>
        </is>
      </c>
      <c r="B37" s="72" t="inlineStr">
        <is>
          <t>1.0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-1.621144287168293</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row>
    <row r="38" ht="10.5" customHeight="1" s="67">
      <c r="A38" s="30" t="inlineStr">
        <is>
          <t>AUGMENT_FALLBACK_REDUCE_PCT</t>
        </is>
      </c>
      <c r="B38" s="72" t="inlineStr">
        <is>
          <t>0.25</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-1.581214480797982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ez_manage.py:56876 top()</t>
        </is>
      </c>
      <c r="IL38" s="30" t="inlineStr">
        <is>
          <t>v12_quick_engine.py:4989 x3</t>
        </is>
      </c>
      <c r="IM38" s="30" t="n"/>
    </row>
    <row r="39" ht="10.5" customHeight="1" s="67">
      <c r="A39" s="30" t="inlineStr">
        <is>
          <t>MAX_AUGMENTS_PER_POSITION</t>
        </is>
      </c>
      <c r="B39" s="72"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-0.699311460845238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ez_manage.py:3521 top()</t>
        </is>
      </c>
      <c r="IL39" s="30" t="inlineStr">
        <is>
          <t>v12_quick_engine.py:2267 x7</t>
        </is>
      </c>
      <c r="IM39" s="30" t="n"/>
    </row>
    <row r="40" ht="10.5" customHeight="1" s="67">
      <c r="A40" s="30" t="inlineStr">
        <is>
          <t>AUGMENTED_POSITIONS_GUARD_FLOOR_MULT</t>
        </is>
      </c>
      <c r="B40" s="72" t="inlineStr">
        <is>
          <t>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-0.6484934270883731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ez_manage.py:4336 top()</t>
        </is>
      </c>
      <c r="IL40" s="30" t="inlineStr">
        <is>
          <t>v12_quick_engine.py:221 x13</t>
        </is>
      </c>
      <c r="IM40" s="30" t="n"/>
    </row>
    <row r="41" ht="10.5" customHeight="1" s="67">
      <c r="A41" s="31" t="inlineStr">
        <is>
          <t>PYRAMID_MIN_WT_VEL_1H</t>
        </is>
      </c>
      <c r="B41" s="72" t="inlineStr">
        <is>
          <t>2.0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v>-0.6484934270883731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ez_manage.py:5196 top()</t>
        </is>
      </c>
      <c r="IL41" s="30" t="inlineStr">
        <is>
          <t>v12_quick_engine.py:2727 x10</t>
        </is>
      </c>
      <c r="IM41" s="30" t="n"/>
    </row>
    <row r="42" ht="10.5" customHeight="1" s="67">
      <c r="A42" s="31" t="inlineStr">
        <is>
          <t>AUGMENT_FALLBACK_GAIN_PCT</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-0.6392955104217063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ez_manage.py:56864 top()</t>
        </is>
      </c>
      <c r="IL42" s="30" t="inlineStr">
        <is>
          <t>v12_quick_engine.py:4990 x4</t>
        </is>
      </c>
      <c r="IM42" s="30" t="n"/>
    </row>
    <row r="43" ht="10.5" customHeight="1" s="67">
      <c r="A43" s="30" t="inlineStr">
        <is>
          <t>AUGMENT_ONLY_WHEN_PROFITABLE</t>
        </is>
      </c>
      <c r="B43" s="72" t="inlineStr">
        <is>
          <t>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-0.6321398508024001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4" t="n"/>
      <c r="FO43" s="34" t="n"/>
      <c r="FP43" s="34" t="n"/>
      <c r="FQ43" s="34" t="n"/>
      <c r="FR43" s="34"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ez_manage.py:2943 top()</t>
        </is>
      </c>
      <c r="IL43" s="30" t="inlineStr">
        <is>
          <t>v12_quick_engine.py:235 x18</t>
        </is>
      </c>
      <c r="IM43" s="30" t="n"/>
    </row>
    <row r="44" ht="10.5" customHeight="1" s="67">
      <c r="A44" s="30" t="inlineStr">
        <is>
          <t>HIGH_GAIN_AUGMENTATION_MIN_SIZE</t>
        </is>
      </c>
      <c r="B44" s="72" t="inlineStr">
        <is>
          <t>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-0.5418476369049479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ez_manage.py:3366 top()</t>
        </is>
      </c>
      <c r="IL44" s="30" t="inlineStr">
        <is>
          <t>v12_quick_engine.py:2019 x10</t>
        </is>
      </c>
      <c r="IM44" s="30" t="n"/>
    </row>
    <row r="45" ht="10.5" customHeight="1" s="67">
      <c r="A45" s="30" t="inlineStr">
        <is>
          <t>DELTA_PYRAMID_MAX</t>
        </is>
      </c>
      <c r="B45" s="72" t="inlineStr">
        <is>
          <t>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-0.5324613830082313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ez_manage.py:3153 top()</t>
        </is>
      </c>
      <c r="IL45" s="30" t="inlineStr">
        <is>
          <t>v12_quick_engine.py:591 x16</t>
        </is>
      </c>
      <c r="IM45" s="30" t="n"/>
    </row>
    <row r="46" ht="10.5" customHeight="1" s="67">
      <c r="A46" s="30" t="inlineStr">
        <is>
          <t>DELTA_PYRAMID_PRICE_TOL</t>
        </is>
      </c>
      <c r="B46" s="72" t="inlineStr">
        <is>
          <t>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-0.5324613830082313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ez_manage.py:3155 top()</t>
        </is>
      </c>
      <c r="IL46" s="30" t="inlineStr">
        <is>
          <t>v12_quick_engine.py:597 x16</t>
        </is>
      </c>
      <c r="IM46" s="30" t="n"/>
    </row>
    <row r="47" ht="10.5" customHeight="1" s="67">
      <c r="A47" s="31" t="inlineStr">
        <is>
          <t>AUGMENT_FALLBACK_REDUCE_PCT</t>
        </is>
      </c>
      <c r="B47" s="72" t="inlineStr">
        <is>
          <t>0.5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v>-0.5222873389990997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ez_manage.py:56876 top()</t>
        </is>
      </c>
      <c r="IL47" s="30" t="inlineStr">
        <is>
          <t>v12_quick_engine.py:4989 x3</t>
        </is>
      </c>
      <c r="IM47" s="30" t="n"/>
    </row>
    <row r="48" ht="10.5" customHeight="1" s="67">
      <c r="A48" s="31" t="inlineStr">
        <is>
          <t>AUGMENT_AT_LOSS_ENABLED</t>
        </is>
      </c>
      <c r="B48" s="72" t="inlineStr">
        <is>
          <t>False</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v>-0.3791743841853993</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ez_manage.py:5956 top()</t>
        </is>
      </c>
      <c r="IL48" s="30" t="inlineStr">
        <is>
          <t>v12_quick_engine.py:228 x5</t>
        </is>
      </c>
      <c r="IM48" s="30" t="n"/>
    </row>
    <row r="49" ht="10.5" customHeight="1" s="67">
      <c r="A49" s="31" t="inlineStr">
        <is>
          <t>AUGMENT_WT_4H_BOUNCE_ENABLED</t>
        </is>
      </c>
      <c r="B49" s="72" t="inlineStr">
        <is>
          <t>False</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v>-0.3791743841853993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ez_manage.py:5957 top()</t>
        </is>
      </c>
      <c r="IL49" s="30" t="inlineStr">
        <is>
          <t>v12_quick_engine.py:242 x9</t>
        </is>
      </c>
      <c r="IM49" s="30" t="n"/>
    </row>
    <row r="50" ht="10.5" customHeight="1" s="67">
      <c r="A50" s="30" t="inlineStr">
        <is>
          <t>DYNAMIC_SCORE_AUGMENT_ENABLED</t>
        </is>
      </c>
      <c r="B50" s="72"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-0.3791743841853993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ez_manage.py:5978 top()</t>
        </is>
      </c>
      <c r="IL50" s="30" t="inlineStr">
        <is>
          <t>v12_quick_engine.py:983 x9</t>
        </is>
      </c>
      <c r="IM50" s="30" t="n"/>
    </row>
    <row r="51" ht="10.5" customHeight="1" s="67">
      <c r="A51" s="30" t="inlineStr">
        <is>
          <t>UNIVERSAL_AUGMENT_GAIN_GATE_ENABLED</t>
        </is>
      </c>
      <c r="B51" s="72" t="inlineStr">
        <is>
          <t>False</t>
        </is>
      </c>
      <c r="C51" s="30" t="n"/>
      <c r="D51" s="30" t="n"/>
      <c r="E51" s="30" t="n"/>
      <c r="F51" s="30" t="n"/>
      <c r="G51" s="30">
        <f>IFERROR(VLOOKUP($A57&amp;"_"&amp;$B57,Results_Deltas!$A$2:$P$15000,5,FALSE),"")</f>
        <v/>
      </c>
      <c r="H51" s="30">
        <f>IFERROR(VLOOKUP($A57,Results_30d_Deltas!$A$2:$H$5000,7,FALSE)-E56,"")</f>
        <v/>
      </c>
      <c r="I51" s="30">
        <f>IFERROR(VLOOKUP($A57,Results_30d_Deltas!$A$2:$H$5000,6,FALSE),"")</f>
        <v/>
      </c>
      <c r="J51" s="30" t="n"/>
      <c r="K51" s="30" t="n"/>
      <c r="L51" s="30" t="inlineStr">
        <is>
          <t>NO</t>
        </is>
      </c>
      <c r="M51" s="33" t="n">
        <v>-0.3791743841853993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ez_manage.py:5804 top()</t>
        </is>
      </c>
      <c r="IL51" s="30" t="inlineStr">
        <is>
          <t>v12_quick_engine.py:3581 x3</t>
        </is>
      </c>
      <c r="IM51" s="30" t="n"/>
    </row>
    <row r="52" ht="10.5" customHeight="1" s="67">
      <c r="A52" s="31" t="inlineStr">
        <is>
          <t>AUGMENT_FALLBACK_REDUCE_ENABLED</t>
        </is>
      </c>
      <c r="B52" s="72" t="inlineStr">
        <is>
          <t>False</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YES</t>
        </is>
      </c>
      <c r="M52" s="33" t="n">
        <v>-0.373204197744286</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ez_manage.py:56872 top()</t>
        </is>
      </c>
      <c r="IL52" s="30" t="inlineStr">
        <is>
          <t>v12_quick_engine.py:4988 x3</t>
        </is>
      </c>
      <c r="IM52" s="30" t="n"/>
    </row>
    <row r="53" ht="10.5" customHeight="1" s="67">
      <c r="A53" s="37" t="inlineStr">
        <is>
          <t>BANDAID_OFF_LOSER_RECOVER_PCT</t>
        </is>
      </c>
      <c r="B53" s="73" t="inlineStr">
        <is>
          <t>2.0</t>
        </is>
      </c>
      <c r="C53" s="38" t="n"/>
      <c r="D53" s="38" t="inlineStr">
        <is>
          <t>AUGMENT, ENTRY, EXIT, GLOBAL_CHECK, REDUCE, STOCKS_EXIT</t>
        </is>
      </c>
      <c r="E53" s="38" t="n"/>
      <c r="F53" s="30" t="n"/>
      <c r="G53" s="38">
        <f>IFERROR(VLOOKUP($A59&amp;"_"&amp;$B59,Results_Deltas!$A$2:$P$15000,5,FALSE),"")</f>
        <v/>
      </c>
      <c r="H53" s="38" t="inlineStr">
        <is>
          <t>Blanket (page end)</t>
        </is>
      </c>
      <c r="I53" s="30" t="n"/>
      <c r="J53" s="30" t="n"/>
      <c r="K53" s="30" t="n"/>
      <c r="L53" s="30" t="inlineStr">
        <is>
          <t>NO</t>
        </is>
      </c>
      <c r="M53" s="30" t="n">
        <v>-4.370778513307807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0.5" customHeight="1" s="67">
      <c r="A54" s="37" t="inlineStr">
        <is>
          <t>DUP_GUARD_FILTER_TF</t>
        </is>
      </c>
      <c r="B54" s="73" t="inlineStr">
        <is>
          <t>OFF</t>
        </is>
      </c>
      <c r="C54" s="38" t="n"/>
      <c r="D54" s="38" t="inlineStr">
        <is>
          <t>GLOBAL_CHECK</t>
        </is>
      </c>
      <c r="E54" s="38" t="n"/>
      <c r="F54" s="30" t="n"/>
      <c r="G54" s="38">
        <f>IFERROR(VLOOKUP($A60&amp;"_"&amp;$B60,Results_Deltas!$A$2:$P$15000,5,FALSE),"")</f>
        <v/>
      </c>
      <c r="H54" s="38" t="inlineStr">
        <is>
          <t>Blanket (page end)</t>
        </is>
      </c>
      <c r="I54" s="30" t="n"/>
      <c r="J54" s="30" t="n"/>
      <c r="K54" s="30" t="n"/>
      <c r="L54" s="30" t="inlineStr">
        <is>
          <t>NO</t>
        </is>
      </c>
      <c r="M54" s="30" t="n">
        <v>-4.021998572356178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0.5" customHeight="1" s="67">
      <c r="A55" s="37" t="inlineStr">
        <is>
          <t>DUP_GUARD_FILTER_TF</t>
        </is>
      </c>
      <c r="B55" s="73" t="inlineStr">
        <is>
          <t>D</t>
        </is>
      </c>
      <c r="C55" s="38" t="n"/>
      <c r="D55" s="38" t="inlineStr">
        <is>
          <t>GLOBAL_CHECK</t>
        </is>
      </c>
      <c r="E55" s="38" t="n"/>
      <c r="F55" s="30" t="n"/>
      <c r="G55" s="38">
        <f>IFERROR(VLOOKUP($A61&amp;"_"&amp;$B61,Results_Deltas!$A$2:$P$15000,5,FALSE),"")</f>
        <v/>
      </c>
      <c r="H55" s="38" t="inlineStr">
        <is>
          <t>Blanket (page end)</t>
        </is>
      </c>
      <c r="I55" s="30" t="n"/>
      <c r="J55" s="30" t="n"/>
      <c r="K55" s="30" t="n"/>
      <c r="L55" s="30" t="inlineStr">
        <is>
          <t>NO</t>
        </is>
      </c>
      <c r="M55" s="30" t="n">
        <v>-3.861364260952776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0.5" customHeight="1" s="67">
      <c r="A56" s="37" t="inlineStr">
        <is>
          <t>BANDAID_OFF_LOSER_RECOVER_PCT</t>
        </is>
      </c>
      <c r="B56" s="73" t="inlineStr">
        <is>
          <t>1.0</t>
        </is>
      </c>
      <c r="C56" s="38" t="n"/>
      <c r="D56" s="38" t="inlineStr">
        <is>
          <t>AUGMENT, ENTRY, EXIT, GLOBAL_CHECK, REDUCE, STOCKS_EXIT</t>
        </is>
      </c>
      <c r="E56" s="38" t="n"/>
      <c r="F56" s="30" t="n"/>
      <c r="G56" s="38">
        <f>IFERROR(VLOOKUP($A62&amp;"_"&amp;$B62,Results_Deltas!$A$2:$P$15000,5,FALSE),"")</f>
        <v/>
      </c>
      <c r="H56" s="38" t="inlineStr">
        <is>
          <t>Blanket (page end)</t>
        </is>
      </c>
      <c r="I56" s="30" t="n"/>
      <c r="J56" s="30" t="n"/>
      <c r="K56" s="30" t="n"/>
      <c r="L56" s="30" t="inlineStr">
        <is>
          <t>NO</t>
        </is>
      </c>
      <c r="M56" s="30" t="n">
        <v>-3.807730885331995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0.5" customHeight="1" s="67">
      <c r="A57" s="37" t="inlineStr">
        <is>
          <t>BANDAID_OFF_LOSER_RECOVER_PCT</t>
        </is>
      </c>
      <c r="B57" s="73" t="inlineStr">
        <is>
          <t>0.5</t>
        </is>
      </c>
      <c r="C57" s="38" t="n"/>
      <c r="D57" s="38" t="inlineStr">
        <is>
          <t>AUGMENT, ENTRY, EXIT, GLOBAL_CHECK, REDUCE, STOCKS_EXIT</t>
        </is>
      </c>
      <c r="E57" s="38" t="n"/>
      <c r="F57" s="30" t="n"/>
      <c r="G57" s="38">
        <f>IFERROR(VLOOKUP($A63&amp;"_"&amp;$B63,Results_Deltas!$A$2:$P$15000,5,FALSE),"")</f>
        <v/>
      </c>
      <c r="H57" s="38" t="inlineStr">
        <is>
          <t>Blanket (page end)</t>
        </is>
      </c>
      <c r="I57" s="30" t="n"/>
      <c r="J57" s="30" t="n"/>
      <c r="K57" s="30" t="n"/>
      <c r="L57" s="30" t="inlineStr">
        <is>
          <t>NO</t>
        </is>
      </c>
      <c r="M57" s="30" t="n">
        <v>-3.787950221345841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0.5" customHeight="1" s="67">
      <c r="A58" s="37" t="inlineStr">
        <is>
          <t>DUP_GUARD_FILTER_TF</t>
        </is>
      </c>
      <c r="B58" s="73" t="inlineStr">
        <is>
          <t>4h</t>
        </is>
      </c>
      <c r="C58" s="38" t="n"/>
      <c r="D58" s="38" t="inlineStr">
        <is>
          <t>GLOBAL_CHECK</t>
        </is>
      </c>
      <c r="E58" s="38" t="n"/>
      <c r="F58" s="30" t="n"/>
      <c r="G58" s="38">
        <f>IFERROR(VLOOKUP($A64&amp;"_"&amp;$B64,Results_Deltas!$A$2:$P$15000,5,FALSE),"")</f>
        <v/>
      </c>
      <c r="H58" s="38" t="inlineStr">
        <is>
          <t>Blanket (page end)</t>
        </is>
      </c>
      <c r="I58" s="30" t="n"/>
      <c r="J58" s="30" t="n"/>
      <c r="K58" s="30" t="n"/>
      <c r="L58" s="30" t="inlineStr">
        <is>
          <t>NO</t>
        </is>
      </c>
      <c r="M58" s="30" t="n">
        <v>-3.702341317759383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HA_WICK_QUALITY_TF</t>
        </is>
      </c>
      <c r="B59" s="73" t="inlineStr">
        <is>
          <t>1h</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YES</t>
        </is>
      </c>
      <c r="M59" s="30" t="n">
        <v>-3.657397055787628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DUP_GUARD_FILTER_TF</t>
        </is>
      </c>
      <c r="B60" s="73" t="inlineStr">
        <is>
          <t>1h</t>
        </is>
      </c>
      <c r="C60" s="38" t="n"/>
      <c r="D60" s="38" t="inlineStr">
        <is>
          <t>GLOBAL_CHECK</t>
        </is>
      </c>
      <c r="E60" s="38" t="n"/>
      <c r="F60" s="30" t="n"/>
      <c r="G60" s="38">
        <f>IFERROR(VLOOKUP($A66&amp;"_"&amp;$B66,Results_Deltas!$A$2:$P$15000,5,FALSE),"")</f>
        <v/>
      </c>
      <c r="H60" s="38" t="inlineStr">
        <is>
          <t>Blanket (page end)</t>
        </is>
      </c>
      <c r="I60" s="30" t="n"/>
      <c r="J60" s="30" t="n"/>
      <c r="K60" s="30" t="n"/>
      <c r="L60" s="30" t="inlineStr">
        <is>
          <t>YES</t>
        </is>
      </c>
      <c r="M60" s="30" t="n">
        <v>-3.650221989166581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HTF_DIRECTION_GATE_ENABLED</t>
        </is>
      </c>
      <c r="B61" s="73" t="inlineStr">
        <is>
          <t>True</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YES</t>
        </is>
      </c>
      <c r="M61" s="30" t="n">
        <v>-3.531785954249262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OI_CONFIRM_MIN_CHANGE_PCT</t>
        </is>
      </c>
      <c r="B62" s="73" t="inlineStr">
        <is>
          <t>0.5</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-3.484774154750889</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LH_HL_FILTER_ENABLED</t>
        </is>
      </c>
      <c r="B63" s="73" t="inlineStr">
        <is>
          <t>True</t>
        </is>
      </c>
      <c r="C63" s="38" t="n"/>
      <c r="D63" s="38" t="inlineStr">
        <is>
          <t>ENTRY, GLOBAL_CHECK, STOCKS_EXIT</t>
        </is>
      </c>
      <c r="E63" s="38" t="n"/>
      <c r="F63" s="30" t="n"/>
      <c r="G63" s="38">
        <f>IFERROR(VLOOKUP($A80&amp;"_"&amp;$B80,Results_Deltas!$A$2:$P$15000,5,FALSE),"")</f>
        <v/>
      </c>
      <c r="H63" s="38" t="inlineStr">
        <is>
          <t>Blanket (page end)</t>
        </is>
      </c>
      <c r="I63" s="30" t="n"/>
      <c r="J63" s="30" t="n"/>
      <c r="K63" s="30" t="n"/>
      <c r="L63" s="30" t="inlineStr">
        <is>
          <t>NO</t>
        </is>
      </c>
      <c r="M63" s="30" t="n">
        <v>-3.476418157398097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HA_WICK_QUALITY_TF</t>
        </is>
      </c>
      <c r="B64" s="73" t="inlineStr">
        <is>
          <t>OFF</t>
        </is>
      </c>
      <c r="C64" s="38" t="n"/>
      <c r="D64" s="38" t="inlineStr">
        <is>
          <t>ENTRY, GLOBAL_CHECK, STOCKS_EXIT</t>
        </is>
      </c>
      <c r="E64" s="38" t="n"/>
      <c r="F64" s="30" t="n"/>
      <c r="G64" s="38">
        <f>IFERROR(VLOOKUP($A81&amp;"_"&amp;$B81,Results_Deltas!$A$2:$P$15000,5,FALSE),"")</f>
        <v/>
      </c>
      <c r="H64" s="38" t="inlineStr">
        <is>
          <t>Blanket (page end)</t>
        </is>
      </c>
      <c r="I64" s="30" t="n"/>
      <c r="J64" s="30" t="n"/>
      <c r="K64" s="30" t="n"/>
      <c r="L64" s="30" t="inlineStr">
        <is>
          <t>NO</t>
        </is>
      </c>
      <c r="M64" s="30" t="n">
        <v>-3.471015760269382</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MOVER_THRESHOLD</t>
        </is>
      </c>
      <c r="B65" s="73" t="inlineStr">
        <is>
          <t>2.5</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-3.441275700034907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9" t="inlineStr">
        <is>
          <t>MOVER_THRESHOLD</t>
        </is>
      </c>
      <c r="B66" s="73" t="inlineStr">
        <is>
          <t>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-3.4284362735167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HLR_TOP_MIN_TFS</t>
        </is>
      </c>
      <c r="B67" s="73" t="inlineStr">
        <is>
          <t>1</t>
        </is>
      </c>
      <c r="C67" s="38" t="n"/>
      <c r="D67" s="38" t="inlineStr">
        <is>
          <t>GLOBAL_CHECK, REENTRY, STOCKS_EXIT</t>
        </is>
      </c>
      <c r="E67" s="38" t="n"/>
      <c r="F67" s="30" t="n"/>
      <c r="G67" s="38">
        <f>IFERROR(VLOOKUP($A84&amp;"_"&amp;$B84,Results_Deltas!$A$2:$P$15000,5,FALSE),"")</f>
        <v/>
      </c>
      <c r="H67" s="38" t="inlineStr">
        <is>
          <t>Blanket (page end)</t>
        </is>
      </c>
      <c r="I67" s="30" t="n"/>
      <c r="J67" s="30" t="n"/>
      <c r="K67" s="30" t="n"/>
      <c r="L67" s="30" t="inlineStr">
        <is>
          <t>NO</t>
        </is>
      </c>
      <c r="M67" s="30" t="n">
        <v>-3.381953387824883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MTS_BOTTOM_STRONG_THRESHOLD</t>
        </is>
      </c>
      <c r="B68" s="73" t="inlineStr">
        <is>
          <t>40</t>
        </is>
      </c>
      <c r="C68" s="38" t="n"/>
      <c r="D68" s="38" t="inlineStr">
        <is>
          <t>ENTRY, GLOBAL_CHECK, STOCKS_EXIT</t>
        </is>
      </c>
      <c r="E68" s="38" t="n"/>
      <c r="F68" s="30" t="n"/>
      <c r="G68" s="38">
        <f>IFERROR(VLOOKUP($A85&amp;"_"&amp;$B85,Results_Deltas!$A$2:$P$15000,5,FALSE),"")</f>
        <v/>
      </c>
      <c r="H68" s="38" t="inlineStr">
        <is>
          <t>Blanket (page end)</t>
        </is>
      </c>
      <c r="I68" s="30" t="n"/>
      <c r="J68" s="30" t="n"/>
      <c r="K68" s="30" t="n"/>
      <c r="L68" s="30" t="inlineStr">
        <is>
          <t>NO</t>
        </is>
      </c>
      <c r="M68" s="30" t="n">
        <v>-3.380869161921606</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73" t="inlineStr">
        <is>
          <t>4h</t>
        </is>
      </c>
      <c r="C69" s="38" t="n"/>
      <c r="D69" s="38" t="inlineStr">
        <is>
          <t>GLOBAL_CHECK</t>
        </is>
      </c>
      <c r="E69" s="38" t="n"/>
      <c r="F69" s="30" t="n"/>
      <c r="G69" s="38">
        <f>IFERROR(VLOOKUP($A75&amp;"_"&amp;$B75,Results_Deltas!$A$2:$P$15000,5,FALSE),"")</f>
        <v/>
      </c>
      <c r="H69" s="38" t="inlineStr">
        <is>
          <t>Blanket (page end)</t>
        </is>
      </c>
      <c r="I69" s="30" t="n"/>
      <c r="J69" s="30" t="n"/>
      <c r="K69" s="30" t="n"/>
      <c r="L69" s="30" t="inlineStr">
        <is>
          <t>NO</t>
        </is>
      </c>
      <c r="M69" s="30" t="n">
        <v>-3.350024167313254</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HA_WICK_QUALITY_ENABLED</t>
        </is>
      </c>
      <c r="B70" s="73" t="inlineStr">
        <is>
          <t>True</t>
        </is>
      </c>
      <c r="C70" s="38" t="n"/>
      <c r="D70" s="38" t="inlineStr">
        <is>
          <t>ENTRY, GLOBAL_CHECK, STOCKS_EXIT</t>
        </is>
      </c>
      <c r="E70" s="38" t="n"/>
      <c r="F70" s="30" t="n"/>
      <c r="G70" s="38">
        <f>IFERROR(VLOOKUP($A87&amp;"_"&amp;$B87,Results_Deltas!$A$2:$P$15000,5,FALSE),"")</f>
        <v/>
      </c>
      <c r="H70" s="38" t="inlineStr">
        <is>
          <t>Blanket (page end)</t>
        </is>
      </c>
      <c r="I70" s="30" t="n"/>
      <c r="J70" s="30" t="n"/>
      <c r="K70" s="30" t="n"/>
      <c r="L70" s="30" t="inlineStr">
        <is>
          <t>NO</t>
        </is>
      </c>
      <c r="M70" s="30" t="n">
        <v>-3.344324922088389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MTS_BOTTOM_BONUS_THRESHOLD</t>
        </is>
      </c>
      <c r="B71" s="73" t="inlineStr">
        <is>
          <t>12.5</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NO</t>
        </is>
      </c>
      <c r="M71" s="30" t="n">
        <v>-3.339610075775137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DC_MOMENT_STRONG_THRESHOLD</t>
        </is>
      </c>
      <c r="B72" s="73" t="inlineStr">
        <is>
          <t>20</t>
        </is>
      </c>
      <c r="C72" s="38" t="n"/>
      <c r="D72" s="38" t="inlineStr">
        <is>
          <t>ENTRY, GLOBAL_CHECK, STOCKS_EXIT</t>
        </is>
      </c>
      <c r="E72" s="38" t="n"/>
      <c r="F72" s="30" t="n"/>
      <c r="G72" s="38">
        <f>IFERROR(VLOOKUP($A78&amp;"_"&amp;$B78,Results_Deltas!$A$2:$P$15000,5,FALSE),"")</f>
        <v/>
      </c>
      <c r="H72" s="38" t="inlineStr">
        <is>
          <t>Blanket (page end)</t>
        </is>
      </c>
      <c r="I72" s="30" t="n"/>
      <c r="J72" s="30" t="n"/>
      <c r="K72" s="30" t="n"/>
      <c r="L72" s="30" t="inlineStr">
        <is>
          <t>NO</t>
        </is>
      </c>
      <c r="M72" s="30" t="n">
        <v>-3.300427018642411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COOLDOWN_LOCKS_FILTER_TF</t>
        </is>
      </c>
      <c r="B73" s="73" t="inlineStr">
        <is>
          <t>1h</t>
        </is>
      </c>
      <c r="C73" s="38" t="n"/>
      <c r="D73" s="38" t="inlineStr">
        <is>
          <t>GLOBAL_CHECK</t>
        </is>
      </c>
      <c r="E73" s="38" t="n"/>
      <c r="F73" s="30" t="n"/>
      <c r="G73" s="38">
        <f>IFERROR(VLOOKUP($A79&amp;"_"&amp;$B79,Results_Deltas!$A$2:$P$15000,5,FALSE),"")</f>
        <v/>
      </c>
      <c r="H73" s="38" t="inlineStr">
        <is>
          <t>Blanket (page end)</t>
        </is>
      </c>
      <c r="I73" s="30" t="n"/>
      <c r="J73" s="30" t="n"/>
      <c r="K73" s="30" t="n"/>
      <c r="L73" s="30" t="inlineStr">
        <is>
          <t>NO</t>
        </is>
      </c>
      <c r="M73" s="30" t="n">
        <v>-3.296714652071121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9" t="inlineStr">
        <is>
          <t>LH_HL_FILTER_MODE</t>
        </is>
      </c>
      <c r="B74" s="73" t="inlineStr">
        <is>
          <t>STRICT_2BAR</t>
        </is>
      </c>
      <c r="C74" s="38" t="n"/>
      <c r="D74" s="38" t="inlineStr">
        <is>
          <t>ENTRY, GLOBAL_CHECK, STOCKS_EXIT</t>
        </is>
      </c>
      <c r="E74" s="38" t="n"/>
      <c r="F74" s="30" t="n"/>
      <c r="G74" s="38">
        <f>IFERROR(VLOOKUP($A91&amp;"_"&amp;$B91,Results_Deltas!$A$2:$P$15000,5,FALSE),"")</f>
        <v/>
      </c>
      <c r="H74" s="38" t="inlineStr">
        <is>
          <t>Blanket (page end)</t>
        </is>
      </c>
      <c r="I74" s="30" t="n"/>
      <c r="J74" s="30" t="n"/>
      <c r="K74" s="30" t="n"/>
      <c r="L74" s="30" t="inlineStr">
        <is>
          <t>NO</t>
        </is>
      </c>
      <c r="M74" s="30" t="n">
        <v>-3.263338658632436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LH_HL_FILTER_MODE</t>
        </is>
      </c>
      <c r="B75" s="73" t="inlineStr">
        <is>
          <t>STRICT_2BAR_ALT</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-3.263338658632436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9" t="inlineStr">
        <is>
          <t>HLR_TOP_MIN_TFS</t>
        </is>
      </c>
      <c r="B76" s="73" t="inlineStr">
        <is>
          <t>2</t>
        </is>
      </c>
      <c r="C76" s="38" t="n"/>
      <c r="D76" s="38" t="inlineStr">
        <is>
          <t>GLOBAL_CHECK, REENTRY, STOCKS_EXIT</t>
        </is>
      </c>
      <c r="E76" s="38" t="n"/>
      <c r="F76" s="30" t="n"/>
      <c r="G76" s="38">
        <f>IFERROR(VLOOKUP($A93&amp;"_"&amp;$B93,Results_Deltas!$A$2:$P$15000,5,FALSE),"")</f>
        <v/>
      </c>
      <c r="H76" s="38" t="inlineStr">
        <is>
          <t>Blanket (page end)</t>
        </is>
      </c>
      <c r="I76" s="30" t="n"/>
      <c r="J76" s="30" t="n"/>
      <c r="K76" s="30" t="n"/>
      <c r="L76" s="30" t="inlineStr">
        <is>
          <t>NO</t>
        </is>
      </c>
      <c r="M76" s="30" t="n">
        <v>-3.254436854710344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MOVER_THRESHOLD</t>
        </is>
      </c>
      <c r="B77" s="73" t="inlineStr">
        <is>
          <t>3.75</t>
        </is>
      </c>
      <c r="C77" s="38" t="n"/>
      <c r="D77" s="38" t="inlineStr">
        <is>
          <t>ENTRY, GLOBAL_CHECK, STOCKS_EXIT</t>
        </is>
      </c>
      <c r="E77" s="38" t="n"/>
      <c r="F77" s="30" t="n"/>
      <c r="G77" s="38">
        <f>IFERROR(VLOOKUP($A94&amp;"_"&amp;$B94,Results_Deltas!$A$2:$P$15000,5,FALSE),"")</f>
        <v/>
      </c>
      <c r="H77" s="38" t="inlineStr">
        <is>
          <t>Blanket (page end)</t>
        </is>
      </c>
      <c r="I77" s="30" t="n"/>
      <c r="J77" s="30" t="n"/>
      <c r="K77" s="30" t="n"/>
      <c r="L77" s="30" t="inlineStr">
        <is>
          <t>NO</t>
        </is>
      </c>
      <c r="M77" s="30" t="n">
        <v>-3.223229625730514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FG_FEAR_THRESHOLD</t>
        </is>
      </c>
      <c r="B78" s="73" t="inlineStr">
        <is>
          <t>12.5</t>
        </is>
      </c>
      <c r="C78" s="38" t="n"/>
      <c r="D78" s="38" t="inlineStr">
        <is>
          <t>GLOBAL_CHECK, STOCKS_EXIT</t>
        </is>
      </c>
      <c r="E78" s="38" t="n"/>
      <c r="F78" s="30" t="n"/>
      <c r="G78" s="38">
        <f>IFERROR(VLOOKUP($A84&amp;"_"&amp;$B84,Results_Deltas!$A$2:$P$15000,5,FALSE),"")</f>
        <v/>
      </c>
      <c r="H78" s="38" t="inlineStr">
        <is>
          <t>Blanket (page end)</t>
        </is>
      </c>
      <c r="I78" s="30" t="n"/>
      <c r="J78" s="30" t="n"/>
      <c r="K78" s="30" t="n"/>
      <c r="L78" s="30" t="inlineStr">
        <is>
          <t>NO</t>
        </is>
      </c>
      <c r="M78" s="30" t="n">
        <v>-3.213951901351111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OI_CONFIRM_MIN_CHANGE_PCT</t>
        </is>
      </c>
      <c r="B79" s="73" t="inlineStr">
        <is>
          <t>1.0</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NO</t>
        </is>
      </c>
      <c r="M79" s="30" t="n">
        <v>-3.193089157032793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OI_CONFIRM_MIN_PRICE_PCT</t>
        </is>
      </c>
      <c r="B80" s="73" t="inlineStr">
        <is>
          <t>2.0</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NO</t>
        </is>
      </c>
      <c r="M80" s="30" t="n">
        <v>-3.184481865567578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MTS_BOTTOM_BONUS_THRESHOLD</t>
        </is>
      </c>
      <c r="B81" s="73" t="inlineStr">
        <is>
          <t>31.25</t>
        </is>
      </c>
      <c r="C81" s="38" t="n"/>
      <c r="D81" s="38" t="inlineStr">
        <is>
          <t>ENTRY, GLOBAL_CHECK, STOCKS_EXIT</t>
        </is>
      </c>
      <c r="E81" s="38" t="n"/>
      <c r="F81" s="30" t="n"/>
      <c r="G81" s="38">
        <f>IFERROR(VLOOKUP($A98&amp;"_"&amp;$B98,Results_Deltas!$A$2:$P$15000,5,FALSE),"")</f>
        <v/>
      </c>
      <c r="H81" s="38" t="inlineStr">
        <is>
          <t>Blanket (page end)</t>
        </is>
      </c>
      <c r="I81" s="30" t="n"/>
      <c r="J81" s="30" t="n"/>
      <c r="K81" s="30" t="n"/>
      <c r="L81" s="30" t="inlineStr">
        <is>
          <t>NO</t>
        </is>
      </c>
      <c r="M81" s="30" t="n">
        <v>-3.174218795905434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FG_GREED_THRESHOLD</t>
        </is>
      </c>
      <c r="B82" s="73" t="inlineStr">
        <is>
          <t>37.5</t>
        </is>
      </c>
      <c r="C82" s="38" t="n"/>
      <c r="D82" s="38" t="inlineStr">
        <is>
          <t>GLOBAL_CHECK, STOCKS_EXIT</t>
        </is>
      </c>
      <c r="E82" s="38" t="n"/>
      <c r="F82" s="30" t="n"/>
      <c r="G82" s="38">
        <f>IFERROR(VLOOKUP($A88&amp;"_"&amp;$B88,Results_Deltas!$A$2:$P$15000,5,FALSE),"")</f>
        <v/>
      </c>
      <c r="H82" s="38" t="inlineStr">
        <is>
          <t>Blanket (page end)</t>
        </is>
      </c>
      <c r="I82" s="30" t="n"/>
      <c r="J82" s="30" t="n"/>
      <c r="K82" s="30" t="n"/>
      <c r="L82" s="30" t="inlineStr">
        <is>
          <t>NO</t>
        </is>
      </c>
      <c r="M82" s="30" t="n">
        <v>-3.159405749555147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EMA_BLANKET_FILTER_ENABLED</t>
        </is>
      </c>
      <c r="B83" s="73" t="inlineStr">
        <is>
          <t>False</t>
        </is>
      </c>
      <c r="C83" s="38" t="n"/>
      <c r="D83" s="38" t="inlineStr">
        <is>
          <t>GLOBAL_CHECK</t>
        </is>
      </c>
      <c r="E83" s="38" t="n"/>
      <c r="F83" s="30" t="n"/>
      <c r="G83" s="38">
        <f>IFERROR(VLOOKUP($A89&amp;"_"&amp;$B89,Results_Deltas!$A$2:$P$15000,5,FALSE),"")</f>
        <v/>
      </c>
      <c r="H83" s="38" t="inlineStr">
        <is>
          <t>Blanket (page end)</t>
        </is>
      </c>
      <c r="I83" s="30" t="n"/>
      <c r="J83" s="30" t="n"/>
      <c r="K83" s="30" t="n"/>
      <c r="L83" s="30" t="inlineStr">
        <is>
          <t>NO</t>
        </is>
      </c>
      <c r="M83" s="30" t="n">
        <v>-3.145869509079748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56.25</t>
        </is>
      </c>
      <c r="C84" s="38" t="n"/>
      <c r="D84" s="38" t="inlineStr">
        <is>
          <t>GLOBAL_CHECK, STOCKS_EXIT</t>
        </is>
      </c>
      <c r="E84" s="38" t="n"/>
      <c r="F84" s="30" t="n"/>
      <c r="G84" s="38">
        <f>IFERROR(VLOOKUP($A90&amp;"_"&amp;$B90,Results_Deltas!$A$2:$P$15000,5,FALSE),"")</f>
        <v/>
      </c>
      <c r="H84" s="38" t="inlineStr">
        <is>
          <t>Blanket (page end)</t>
        </is>
      </c>
      <c r="I84" s="30" t="n"/>
      <c r="J84" s="30" t="n"/>
      <c r="K84" s="30" t="n"/>
      <c r="L84" s="30" t="inlineStr">
        <is>
          <t>NO</t>
        </is>
      </c>
      <c r="M84" s="30" t="n">
        <v>-3.141558024568152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MTS_BOTTOM_STRONG_THRESHOLD</t>
        </is>
      </c>
      <c r="B85" s="73" t="inlineStr">
        <is>
          <t>20</t>
        </is>
      </c>
      <c r="C85" s="38" t="n"/>
      <c r="D85" s="38" t="inlineStr">
        <is>
          <t>ENTRY, GLOBAL_CHECK, STOCKS_EXIT</t>
        </is>
      </c>
      <c r="E85" s="38" t="n"/>
      <c r="F85" s="30" t="n"/>
      <c r="G85" s="38">
        <f>IFERROR(VLOOKUP($A102&amp;"_"&amp;$B102,Results_Deltas!$A$2:$P$15000,5,FALSE),"")</f>
        <v/>
      </c>
      <c r="H85" s="38" t="inlineStr">
        <is>
          <t>Blanket (page end)</t>
        </is>
      </c>
      <c r="I85" s="30" t="n"/>
      <c r="J85" s="30" t="n"/>
      <c r="K85" s="30" t="n"/>
      <c r="L85" s="30" t="inlineStr">
        <is>
          <t>NO</t>
        </is>
      </c>
      <c r="M85" s="30" t="n">
        <v>-3.136371735317187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EMA_BLANKET_FILTER_MIN_TFS</t>
        </is>
      </c>
      <c r="B86" s="73" t="inlineStr">
        <is>
          <t>2</t>
        </is>
      </c>
      <c r="C86" s="38" t="n"/>
      <c r="D86" s="38" t="inlineStr">
        <is>
          <t>GLOBAL_CHECK</t>
        </is>
      </c>
      <c r="E86" s="38" t="n"/>
      <c r="F86" s="30" t="n"/>
      <c r="G86" s="38">
        <f>IFERROR(VLOOKUP($A92&amp;"_"&amp;$B92,Results_Deltas!$A$2:$P$15000,5,FALSE),"")</f>
        <v/>
      </c>
      <c r="H86" s="38" t="inlineStr">
        <is>
          <t>Blanket (page end)</t>
        </is>
      </c>
      <c r="I86" s="30" t="n"/>
      <c r="J86" s="30" t="n"/>
      <c r="K86" s="30" t="n"/>
      <c r="L86" s="30" t="inlineStr">
        <is>
          <t>NO</t>
        </is>
      </c>
      <c r="M86" s="30" t="n">
        <v>-3.132573971601752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HA_WICK_QUALITY_SCORE</t>
        </is>
      </c>
      <c r="B87" s="73" t="inlineStr">
        <is>
          <t>15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-3.12552402041402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HA_WICK_QUALITY_SCORE</t>
        </is>
      </c>
      <c r="B88" s="73" t="inlineStr">
        <is>
          <t>15_ALT</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YES</t>
        </is>
      </c>
      <c r="M88" s="30" t="n">
        <v>-3.12552402041402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MARKET_QUALITY_SCORE_ENABLED</t>
        </is>
      </c>
      <c r="B89" s="73" t="inlineStr">
        <is>
          <t>True</t>
        </is>
      </c>
      <c r="C89" s="38" t="n"/>
      <c r="D89" s="38" t="inlineStr">
        <is>
          <t>ENTRY, GLOBAL_CHECK, STOCKS_EXIT</t>
        </is>
      </c>
      <c r="E89" s="38" t="n"/>
      <c r="F89" s="30" t="n"/>
      <c r="G89" s="38">
        <f>IFERROR(VLOOKUP($A106&amp;"_"&amp;$B106,Results_Deltas!$A$2:$P$15000,5,FALSE),"")</f>
        <v/>
      </c>
      <c r="H89" s="38" t="inlineStr">
        <is>
          <t>Blanket (page end)</t>
        </is>
      </c>
      <c r="I89" s="30" t="n"/>
      <c r="J89" s="30" t="n"/>
      <c r="K89" s="30" t="n"/>
      <c r="L89" s="30" t="inlineStr">
        <is>
          <t>YES</t>
        </is>
      </c>
      <c r="M89" s="30" t="n">
        <v>-3.120955078021977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MOVER_THRESHOLD</t>
        </is>
      </c>
      <c r="B90" s="73" t="inlineStr">
        <is>
          <t>6.25</t>
        </is>
      </c>
      <c r="C90" s="38" t="n"/>
      <c r="D90" s="38" t="inlineStr">
        <is>
          <t>ENTRY, GLOBAL_CHECK, STOCKS_EXIT</t>
        </is>
      </c>
      <c r="E90" s="38" t="n"/>
      <c r="F90" s="30" t="n"/>
      <c r="G90" s="38">
        <f>IFERROR(VLOOKUP($A107&amp;"_"&amp;$B107,Results_Deltas!$A$2:$P$15000,5,FALSE),"")</f>
        <v/>
      </c>
      <c r="H90" s="38" t="inlineStr">
        <is>
          <t>Blanket (page end)</t>
        </is>
      </c>
      <c r="I90" s="30" t="n"/>
      <c r="J90" s="30" t="n"/>
      <c r="K90" s="30" t="n"/>
      <c r="L90" s="30" t="inlineStr">
        <is>
          <t>YES</t>
        </is>
      </c>
      <c r="M90" s="30" t="n">
        <v>-3.114751999686432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MTS_BOTTOM_BONUS_THRESHOLD</t>
        </is>
      </c>
      <c r="B91" s="73" t="inlineStr">
        <is>
          <t>25</t>
        </is>
      </c>
      <c r="C91" s="38" t="n"/>
      <c r="D91" s="38" t="inlineStr">
        <is>
          <t>ENTRY, GLOBAL_CHECK, STOCKS_EXIT</t>
        </is>
      </c>
      <c r="E91" s="38" t="n"/>
      <c r="F91" s="30" t="n"/>
      <c r="G91" s="38">
        <f>IFERROR(VLOOKUP($A108&amp;"_"&amp;$B108,Results_Deltas!$A$2:$P$15000,5,FALSE),"")</f>
        <v/>
      </c>
      <c r="H91" s="38" t="inlineStr">
        <is>
          <t>Blanket (page end)</t>
        </is>
      </c>
      <c r="I91" s="30" t="n"/>
      <c r="J91" s="30" t="n"/>
      <c r="K91" s="30" t="n"/>
      <c r="L91" s="30" t="inlineStr">
        <is>
          <t>NO</t>
        </is>
      </c>
      <c r="M91" s="30" t="n">
        <v>-3.114175825740301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FG_GREED_THRESHOLD</t>
        </is>
      </c>
      <c r="B92" s="73" t="inlineStr">
        <is>
          <t>93.75</t>
        </is>
      </c>
      <c r="C92" s="38" t="n"/>
      <c r="D92" s="38" t="inlineStr">
        <is>
          <t>GLOBAL_CHECK, STOCKS_EXIT</t>
        </is>
      </c>
      <c r="E92" s="38" t="n"/>
      <c r="F92" s="30" t="n"/>
      <c r="G92" s="38">
        <f>IFERROR(VLOOKUP($A98&amp;"_"&amp;$B98,Results_Deltas!$A$2:$P$15000,5,FALSE),"")</f>
        <v/>
      </c>
      <c r="H92" s="38" t="inlineStr">
        <is>
          <t>Blanket (page end)</t>
        </is>
      </c>
      <c r="I92" s="30" t="n"/>
      <c r="J92" s="30" t="n"/>
      <c r="K92" s="30" t="n"/>
      <c r="L92" s="30" t="inlineStr">
        <is>
          <t>YES</t>
        </is>
      </c>
      <c r="M92" s="30" t="n">
        <v>-3.099632290430553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73" t="inlineStr">
        <is>
          <t>D</t>
        </is>
      </c>
      <c r="C93" s="38" t="n"/>
      <c r="D93" s="38" t="inlineStr">
        <is>
          <t>ENTRY, GLOBAL_CHECK, STOCKS_EXIT</t>
        </is>
      </c>
      <c r="E93" s="38" t="n"/>
      <c r="F93" s="30" t="n"/>
      <c r="G93" s="38">
        <f>IFERROR(VLOOKUP($A110&amp;"_"&amp;$B110,Results_Deltas!$A$2:$P$15000,5,FALSE),"")</f>
        <v/>
      </c>
      <c r="H93" s="38" t="inlineStr">
        <is>
          <t>Blanket (page end)</t>
        </is>
      </c>
      <c r="I93" s="30" t="n"/>
      <c r="J93" s="30" t="n"/>
      <c r="K93" s="30" t="n"/>
      <c r="L93" s="30" t="inlineStr">
        <is>
          <t>YES</t>
        </is>
      </c>
      <c r="M93" s="30" t="n">
        <v>-3.099282348469767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COOLDOWN_LOCKS_FILTER_TF</t>
        </is>
      </c>
      <c r="B94" s="73" t="inlineStr">
        <is>
          <t>OFF</t>
        </is>
      </c>
      <c r="C94" s="38" t="n"/>
      <c r="D94" s="38" t="inlineStr">
        <is>
          <t>GLOBAL_CHECK</t>
        </is>
      </c>
      <c r="E94" s="38" t="n"/>
      <c r="F94" s="30" t="n"/>
      <c r="G94" s="38">
        <f>IFERROR(VLOOKUP($A100&amp;"_"&amp;$B100,Results_Deltas!$A$2:$P$15000,5,FALSE),"")</f>
        <v/>
      </c>
      <c r="H94" s="38" t="inlineStr">
        <is>
          <t>Blanket (page end)</t>
        </is>
      </c>
      <c r="I94" s="30" t="n"/>
      <c r="J94" s="30" t="n"/>
      <c r="K94" s="30" t="n"/>
      <c r="L94" s="30" t="inlineStr">
        <is>
          <t>NO</t>
        </is>
      </c>
      <c r="M94" s="30" t="n">
        <v>-3.070773007174713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MTS_BOTTOM_BONUS_THRESHOLD</t>
        </is>
      </c>
      <c r="B95" s="73" t="inlineStr">
        <is>
          <t>18.75</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-3.056758795636592</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OI_CONFIRM_ENABLED</t>
        </is>
      </c>
      <c r="B96" s="73" t="inlineStr">
        <is>
          <t>True</t>
        </is>
      </c>
      <c r="C96" s="38" t="n"/>
      <c r="D96" s="38" t="inlineStr">
        <is>
          <t>ENTRY, GLOBAL_CHECK, STOCKS_EXIT</t>
        </is>
      </c>
      <c r="E96" s="38" t="n"/>
      <c r="F96" s="30" t="n"/>
      <c r="G96" s="38">
        <f>IFERROR(VLOOKUP($A113&amp;"_"&amp;$B113,Results_Deltas!$A$2:$P$15000,5,FALSE),"")</f>
        <v/>
      </c>
      <c r="H96" s="38" t="inlineStr">
        <is>
          <t>Blanket (page end)</t>
        </is>
      </c>
      <c r="I96" s="30" t="n"/>
      <c r="J96" s="30" t="n"/>
      <c r="K96" s="30" t="n"/>
      <c r="L96" s="30" t="inlineStr">
        <is>
          <t>NO</t>
        </is>
      </c>
      <c r="M96" s="30" t="n">
        <v>-3.023264797036044</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MTS_BOTTOM_STRONG_THRESHOLD</t>
        </is>
      </c>
      <c r="B97" s="73" t="inlineStr">
        <is>
          <t>50</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YES</t>
        </is>
      </c>
      <c r="M97" s="30" t="n">
        <v>-3.00499058574535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OI_CONFIRM_MIN_PRICE_PCT</t>
        </is>
      </c>
      <c r="B98" s="73" t="inlineStr">
        <is>
          <t>0.5</t>
        </is>
      </c>
      <c r="C98" s="38" t="n"/>
      <c r="D98" s="38" t="inlineStr">
        <is>
          <t>ENTRY, GLOBAL_CHECK, STOCKS_EXIT</t>
        </is>
      </c>
      <c r="E98" s="38" t="n"/>
      <c r="F98" s="30" t="n"/>
      <c r="G98" s="38">
        <f>IFERROR(VLOOKUP($A115&amp;"_"&amp;$B115,Results_Deltas!$A$2:$P$15000,5,FALSE),"")</f>
        <v/>
      </c>
      <c r="H98" s="38" t="inlineStr">
        <is>
          <t>Blanket (page end)</t>
        </is>
      </c>
      <c r="I98" s="30" t="n"/>
      <c r="J98" s="30" t="n"/>
      <c r="K98" s="30" t="n"/>
      <c r="L98" s="30" t="inlineStr">
        <is>
          <t>NO</t>
        </is>
      </c>
      <c r="M98" s="30" t="n">
        <v>-3.004434584987723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FG_GREED_THRESHOLD</t>
        </is>
      </c>
      <c r="B99" s="73" t="inlineStr">
        <is>
          <t>75</t>
        </is>
      </c>
      <c r="C99" s="38" t="n"/>
      <c r="D99" s="38" t="inlineStr">
        <is>
          <t>GLOBAL_CHECK, STOCKS_EXIT</t>
        </is>
      </c>
      <c r="E99" s="38" t="n"/>
      <c r="F99" s="30" t="n"/>
      <c r="G99" s="38">
        <f>IFERROR(VLOOKUP($A105&amp;"_"&amp;$B105,Results_Deltas!$A$2:$P$15000,5,FALSE),"")</f>
        <v/>
      </c>
      <c r="H99" s="38" t="inlineStr">
        <is>
          <t>Blanket (page end)</t>
        </is>
      </c>
      <c r="I99" s="30" t="n"/>
      <c r="J99" s="30" t="n"/>
      <c r="K99" s="30" t="n"/>
      <c r="L99" s="30" t="inlineStr">
        <is>
          <t>NO</t>
        </is>
      </c>
      <c r="M99" s="30" t="n">
        <v>-3.002662152339647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MTS_BOTTOM_STRONG_THRESHOLD</t>
        </is>
      </c>
      <c r="B100" s="73" t="inlineStr">
        <is>
          <t>30</t>
        </is>
      </c>
      <c r="C100" s="38" t="n"/>
      <c r="D100" s="38" t="inlineStr">
        <is>
          <t>ENTRY, GLOBAL_CHECK, STOCKS_EXIT</t>
        </is>
      </c>
      <c r="E100" s="38" t="n"/>
      <c r="F100" s="30" t="n"/>
      <c r="G100" s="38">
        <f>IFERROR(VLOOKUP($A117&amp;"_"&amp;$B117,Results_Deltas!$A$2:$P$15000,5,FALSE),"")</f>
        <v/>
      </c>
      <c r="H100" s="38" t="inlineStr">
        <is>
          <t>Blanket (page end)</t>
        </is>
      </c>
      <c r="I100" s="30" t="n"/>
      <c r="J100" s="30" t="n"/>
      <c r="K100" s="30" t="n"/>
      <c r="L100" s="30" t="inlineStr">
        <is>
          <t>NO</t>
        </is>
      </c>
      <c r="M100" s="30" t="n">
        <v>-2.996351416831517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73" t="inlineStr">
        <is>
          <t>31.25</t>
        </is>
      </c>
      <c r="C101" s="38" t="n"/>
      <c r="D101" s="38" t="inlineStr">
        <is>
          <t>GLOBAL_CHECK, STOCKS_EXIT</t>
        </is>
      </c>
      <c r="E101" s="38" t="n"/>
      <c r="F101" s="30" t="n"/>
      <c r="G101" s="38">
        <f>IFERROR(VLOOKUP($A107&amp;"_"&amp;$B107,Results_Deltas!$A$2:$P$15000,5,FALSE),"")</f>
        <v/>
      </c>
      <c r="H101" s="38" t="inlineStr">
        <is>
          <t>Blanket (page end)</t>
        </is>
      </c>
      <c r="I101" s="30" t="n"/>
      <c r="J101" s="30" t="n"/>
      <c r="K101" s="30" t="n"/>
      <c r="L101" s="30" t="inlineStr">
        <is>
          <t>NO</t>
        </is>
      </c>
      <c r="M101" s="30" t="n">
        <v>-2.989479216013103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GR_FILTER_VEC_ENABLED</t>
        </is>
      </c>
      <c r="B102" s="73" t="inlineStr">
        <is>
          <t>True</t>
        </is>
      </c>
      <c r="C102" s="38" t="n"/>
      <c r="D102" s="38" t="inlineStr">
        <is>
          <t>GLOBAL_CHECK</t>
        </is>
      </c>
      <c r="E102" s="38" t="n"/>
      <c r="F102" s="30" t="n"/>
      <c r="G102" s="38">
        <f>IFERROR(VLOOKUP($A119&amp;"_"&amp;$B119,Results_Deltas!$A$2:$P$15000,5,FALSE),"")</f>
        <v/>
      </c>
      <c r="H102" s="38" t="inlineStr">
        <is>
          <t>Blanket (page end)</t>
        </is>
      </c>
      <c r="I102" s="30" t="n"/>
      <c r="J102" s="30" t="n"/>
      <c r="K102" s="30" t="n"/>
      <c r="L102" s="30" t="inlineStr">
        <is>
          <t>NO</t>
        </is>
      </c>
      <c r="M102" s="30" t="n">
        <v>-2.983437401183844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DC_MOMENT_STRONG_THRESHOLD</t>
        </is>
      </c>
      <c r="B103" s="73" t="inlineStr">
        <is>
          <t>30</t>
        </is>
      </c>
      <c r="C103" s="38" t="n"/>
      <c r="D103" s="38" t="inlineStr">
        <is>
          <t>ENTRY, GLOBAL_CHECK, STOCKS_EXIT</t>
        </is>
      </c>
      <c r="E103" s="38" t="n"/>
      <c r="F103" s="30" t="n"/>
      <c r="G103" s="38">
        <f>IFERROR(VLOOKUP($A109&amp;"_"&amp;$B109,Results_Deltas!$A$2:$P$15000,5,FALSE),"")</f>
        <v/>
      </c>
      <c r="H103" s="38" t="inlineStr">
        <is>
          <t>Blanket (page end)</t>
        </is>
      </c>
      <c r="I103" s="30" t="n"/>
      <c r="J103" s="30" t="n"/>
      <c r="K103" s="30" t="n"/>
      <c r="L103" s="30" t="inlineStr">
        <is>
          <t>NO</t>
        </is>
      </c>
      <c r="M103" s="30" t="n">
        <v>-2.982192343193773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OI_CONFIRM_MIN_CHANGE_PCT</t>
        </is>
      </c>
      <c r="B104" s="73" t="inlineStr">
        <is>
          <t>2.0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-2.980525866819758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HLR_SMA_BAND_PCT</t>
        </is>
      </c>
      <c r="B105" s="73" t="inlineStr">
        <is>
          <t>1.0</t>
        </is>
      </c>
      <c r="C105" s="38" t="n"/>
      <c r="D105" s="38" t="inlineStr">
        <is>
          <t>ENTRY, GLOBAL_CHECK, STOCKS_EXIT</t>
        </is>
      </c>
      <c r="E105" s="38" t="n"/>
      <c r="F105" s="30" t="n"/>
      <c r="G105" s="38">
        <f>IFERROR(VLOOKUP($A122&amp;"_"&amp;$B122,Results_Deltas!$A$2:$P$15000,5,FALSE),"")</f>
        <v/>
      </c>
      <c r="H105" s="38" t="inlineStr">
        <is>
          <t>Blanket (page end)</t>
        </is>
      </c>
      <c r="I105" s="30" t="n"/>
      <c r="J105" s="30" t="n"/>
      <c r="K105" s="30" t="n"/>
      <c r="L105" s="30" t="inlineStr">
        <is>
          <t>NO</t>
        </is>
      </c>
      <c r="M105" s="30" t="n">
        <v>-2.950571928426989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COOLDOWN_LOCKS_FILTER_TF</t>
        </is>
      </c>
      <c r="B106" s="73" t="inlineStr">
        <is>
          <t>D</t>
        </is>
      </c>
      <c r="C106" s="38" t="n"/>
      <c r="D106" s="38" t="inlineStr">
        <is>
          <t>GLOBAL_CHECK</t>
        </is>
      </c>
      <c r="E106" s="38" t="n"/>
      <c r="F106" s="30" t="n"/>
      <c r="G106" s="38">
        <f>IFERROR(VLOOKUP($A112&amp;"_"&amp;$B112,Results_Deltas!$A$2:$P$15000,5,FALSE),"")</f>
        <v/>
      </c>
      <c r="H106" s="38" t="inlineStr">
        <is>
          <t>Blanket (page end)</t>
        </is>
      </c>
      <c r="I106" s="30" t="n"/>
      <c r="J106" s="30" t="n"/>
      <c r="K106" s="30" t="n"/>
      <c r="L106" s="30" t="inlineStr">
        <is>
          <t>NO</t>
        </is>
      </c>
      <c r="M106" s="30" t="n">
        <v>-2.940773566729907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HLR_SMA_BAND_PCT</t>
        </is>
      </c>
      <c r="B107" s="73" t="inlineStr">
        <is>
          <t>2.0</t>
        </is>
      </c>
      <c r="C107" s="38" t="n"/>
      <c r="D107" s="38" t="inlineStr">
        <is>
          <t>ENTRY, GLOBAL_CHECK, STOCKS_EXIT</t>
        </is>
      </c>
      <c r="E107" s="38" t="n"/>
      <c r="F107" s="30" t="n"/>
      <c r="G107" s="38">
        <f>IFERROR(VLOOKUP($A124&amp;"_"&amp;$B124,Results_Deltas!$A$2:$P$15000,5,FALSE),"")</f>
        <v/>
      </c>
      <c r="H107" s="38" t="inlineStr">
        <is>
          <t>Blanket (page end)</t>
        </is>
      </c>
      <c r="I107" s="30" t="n"/>
      <c r="J107" s="30" t="n"/>
      <c r="K107" s="30" t="n"/>
      <c r="L107" s="30" t="inlineStr">
        <is>
          <t>NO</t>
        </is>
      </c>
      <c r="M107" s="30" t="n">
        <v>-2.909004278571909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OI_CONFIRM_MIN_PRICE_PCT</t>
        </is>
      </c>
      <c r="B108" s="73" t="inlineStr">
        <is>
          <t>1.0</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-2.904063039843247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DC_MOMENT_STRONG_THRESHOLD</t>
        </is>
      </c>
      <c r="B109" s="73" t="inlineStr">
        <is>
          <t>50</t>
        </is>
      </c>
      <c r="C109" s="38" t="n"/>
      <c r="D109" s="38" t="inlineStr">
        <is>
          <t>ENTRY, GLOBAL_CHECK, STOCKS_EXIT</t>
        </is>
      </c>
      <c r="E109" s="38" t="n"/>
      <c r="F109" s="30" t="n"/>
      <c r="G109" s="38">
        <f>IFERROR(VLOOKUP($A115&amp;"_"&amp;$B115,Results_Deltas!$A$2:$P$15000,5,FALSE),"")</f>
        <v/>
      </c>
      <c r="H109" s="38" t="inlineStr">
        <is>
          <t>Blanket (page end)</t>
        </is>
      </c>
      <c r="I109" s="30" t="n"/>
      <c r="J109" s="30" t="n"/>
      <c r="K109" s="30" t="n"/>
      <c r="L109" s="30" t="inlineStr">
        <is>
          <t>YES</t>
        </is>
      </c>
      <c r="M109" s="30" t="n">
        <v>-2.894976075469018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FG_FEAR_THRESHOLD</t>
        </is>
      </c>
      <c r="B110" s="73" t="inlineStr">
        <is>
          <t>18.75</t>
        </is>
      </c>
      <c r="C110" s="38" t="n"/>
      <c r="D110" s="38" t="inlineStr">
        <is>
          <t>GLOBAL_CHECK, STOCKS_EXIT</t>
        </is>
      </c>
      <c r="E110" s="38" t="n"/>
      <c r="F110" s="30" t="n"/>
      <c r="G110" s="38">
        <f>IFERROR(VLOOKUP($A116&amp;"_"&amp;$B116,Results_Deltas!$A$2:$P$15000,5,FALSE),"")</f>
        <v/>
      </c>
      <c r="H110" s="38" t="inlineStr">
        <is>
          <t>Blanket (page end)</t>
        </is>
      </c>
      <c r="I110" s="30" t="n"/>
      <c r="J110" s="30" t="n"/>
      <c r="K110" s="30" t="n"/>
      <c r="L110" s="30" t="inlineStr">
        <is>
          <t>NO</t>
        </is>
      </c>
      <c r="M110" s="30" t="n">
        <v>-2.875770974470568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MANDATORY_REENTRY_WT_FILTER_VELOCITY_RATIO</t>
        </is>
      </c>
      <c r="B111" s="73" t="inlineStr">
        <is>
          <t>0.90</t>
        </is>
      </c>
      <c r="C111" s="38" t="n"/>
      <c r="D111" s="38" t="inlineStr">
        <is>
          <t>GLOBAL_CHECK, STOCKS_EXIT</t>
        </is>
      </c>
      <c r="E111" s="38" t="n"/>
      <c r="F111" s="30" t="n"/>
      <c r="G111" s="38">
        <f>IFERROR(VLOOKUP($A128&amp;"_"&amp;$B128,Results_Deltas!$A$2:$P$15000,5,FALSE),"")</f>
        <v/>
      </c>
      <c r="H111" s="38" t="inlineStr">
        <is>
          <t>Blanket (page end)</t>
        </is>
      </c>
      <c r="I111" s="30" t="n"/>
      <c r="J111" s="30" t="n"/>
      <c r="K111" s="30" t="n"/>
      <c r="L111" s="30" t="inlineStr">
        <is>
          <t>NO</t>
        </is>
      </c>
      <c r="M111" s="30" t="n">
        <v>-2.873866090804614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MANDATORY_REENTRY_WT_FILTER_VELOCITY_RATIO</t>
        </is>
      </c>
      <c r="B112" s="73" t="inlineStr">
        <is>
          <t>0.90_ALT</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YES</t>
        </is>
      </c>
      <c r="M112" s="30" t="n">
        <v>-2.873866090804614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HLR_SMA_BAND_PCT</t>
        </is>
      </c>
      <c r="B113" s="73" t="inlineStr">
        <is>
          <t>0.5</t>
        </is>
      </c>
      <c r="C113" s="38" t="n"/>
      <c r="D113" s="38" t="inlineStr">
        <is>
          <t>ENTRY, GLOBAL_CHECK, STOCKS_EXIT</t>
        </is>
      </c>
      <c r="E113" s="38" t="n"/>
      <c r="F113" s="30" t="n"/>
      <c r="G113" s="38">
        <f>IFERROR(VLOOKUP($A130&amp;"_"&amp;$B130,Results_Deltas!$A$2:$P$15000,5,FALSE),"")</f>
        <v/>
      </c>
      <c r="H113" s="38" t="inlineStr">
        <is>
          <t>Blanket (page end)</t>
        </is>
      </c>
      <c r="I113" s="30" t="n"/>
      <c r="J113" s="30" t="n"/>
      <c r="K113" s="30" t="n"/>
      <c r="L113" s="30" t="inlineStr">
        <is>
          <t>YES</t>
        </is>
      </c>
      <c r="M113" s="30" t="n">
        <v>-2.869535975031971</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FG_FEAR_THRESHOLD</t>
        </is>
      </c>
      <c r="B114" s="73" t="inlineStr">
        <is>
          <t>25</t>
        </is>
      </c>
      <c r="C114" s="38" t="n"/>
      <c r="D114" s="38" t="inlineStr">
        <is>
          <t>GLOBAL_CHECK, STOCKS_EXIT</t>
        </is>
      </c>
      <c r="E114" s="38" t="n"/>
      <c r="F114" s="30" t="n"/>
      <c r="G114" s="38">
        <f>IFERROR(VLOOKUP($A120&amp;"_"&amp;$B120,Results_Deltas!$A$2:$P$15000,5,FALSE),"")</f>
        <v/>
      </c>
      <c r="H114" s="38" t="inlineStr">
        <is>
          <t>Blanket (page end)</t>
        </is>
      </c>
      <c r="I114" s="30" t="n"/>
      <c r="J114" s="30" t="n"/>
      <c r="K114" s="30" t="n"/>
      <c r="L114" s="30" t="inlineStr">
        <is>
          <t>NO</t>
        </is>
      </c>
      <c r="M114" s="30" t="n">
        <v>-2.868807722201451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ADX_RANGING_THRESHOLD</t>
        </is>
      </c>
      <c r="B115" s="73" t="inlineStr">
        <is>
          <t>15</t>
        </is>
      </c>
      <c r="C115" s="38" t="n"/>
      <c r="D115" s="38" t="inlineStr">
        <is>
          <t>ENTRY, GLOBAL_CHECK, STOCKS_EXIT</t>
        </is>
      </c>
      <c r="E115" s="38" t="n"/>
      <c r="F115" s="30" t="n"/>
      <c r="G115" s="38">
        <f>IFERROR(VLOOKUP($A121&amp;"_"&amp;$B121,Results_Deltas!$A$2:$P$15000,5,FALSE),"")</f>
        <v/>
      </c>
      <c r="H115" s="38" t="inlineStr">
        <is>
          <t>Blanket (page end)</t>
        </is>
      </c>
      <c r="I115" s="30" t="n"/>
      <c r="J115" s="30" t="n"/>
      <c r="K115" s="30" t="n"/>
      <c r="L115" s="30" t="inlineStr">
        <is>
          <t>NO</t>
        </is>
      </c>
      <c r="M115" s="30" t="n">
        <v>-2.86865175956129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stocks_long — keep, needs S1 fills (backtest-expert: &lt;30 trades, seek plateaus, punish)</t>
        </is>
      </c>
    </row>
    <row r="116" ht="15.75" customHeight="1" s="67">
      <c r="A116" s="37" t="inlineStr">
        <is>
          <t>EMA_BLANKET_FILTER_MIN_TFS</t>
        </is>
      </c>
      <c r="B116" s="73" t="inlineStr">
        <is>
          <t>0</t>
        </is>
      </c>
      <c r="C116" s="38" t="n"/>
      <c r="D116" s="38" t="inlineStr">
        <is>
          <t>GLOBAL_CHECK</t>
        </is>
      </c>
      <c r="E116" s="38" t="n"/>
      <c r="F116" s="30" t="n"/>
      <c r="G116" s="38">
        <f>IFERROR(VLOOKUP($A122&amp;"_"&amp;$B122,Results_Deltas!$A$2:$P$15000,5,FALSE),"")</f>
        <v/>
      </c>
      <c r="H116" s="38" t="inlineStr">
        <is>
          <t>Blanket (page end)</t>
        </is>
      </c>
      <c r="I116" s="30" t="n"/>
      <c r="J116" s="30" t="n"/>
      <c r="K116" s="30" t="n"/>
      <c r="L116" s="30" t="inlineStr">
        <is>
          <t>NO</t>
        </is>
      </c>
      <c r="M116" s="30" t="n">
        <v>-2.853716137628369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MTS_GATE_ENABLED</t>
        </is>
      </c>
      <c r="B117" s="73" t="inlineStr">
        <is>
          <t>True</t>
        </is>
      </c>
      <c r="C117" s="38" t="n"/>
      <c r="D117" s="38" t="inlineStr">
        <is>
          <t>ENTRY, GLOBAL_CHECK, STOCKS_EXIT</t>
        </is>
      </c>
      <c r="E117" s="38" t="n"/>
      <c r="F117" s="30" t="n"/>
      <c r="G117" s="38">
        <f>IFERROR(VLOOKUP($A134&amp;"_"&amp;$B134,Results_Deltas!$A$2:$P$15000,5,FALSE),"")</f>
        <v/>
      </c>
      <c r="H117" s="38" t="inlineStr">
        <is>
          <t>Blanket (page end)</t>
        </is>
      </c>
      <c r="I117" s="30" t="n"/>
      <c r="J117" s="30" t="n"/>
      <c r="K117" s="30" t="n"/>
      <c r="L117" s="30" t="inlineStr">
        <is>
          <t>YES</t>
        </is>
      </c>
      <c r="M117" s="30" t="n">
        <v>-2.839733926677908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BAND_ARROW_ENABLED</t>
        </is>
      </c>
      <c r="B118" s="73" t="inlineStr">
        <is>
          <t>True</t>
        </is>
      </c>
      <c r="C118" s="38" t="n"/>
      <c r="D118" s="38" t="inlineStr">
        <is>
          <t>GLOBAL_CHECK, STOCKS_EXIT</t>
        </is>
      </c>
      <c r="E118" s="38" t="n"/>
      <c r="F118" s="30" t="n"/>
      <c r="G118" s="38">
        <f>IFERROR(VLOOKUP($A124&amp;"_"&amp;$B124,Results_Deltas!$A$2:$P$15000,5,FALSE),"")</f>
        <v/>
      </c>
      <c r="H118" s="38" t="inlineStr">
        <is>
          <t>Blanket (page end)</t>
        </is>
      </c>
      <c r="I118" s="30" t="n"/>
      <c r="J118" s="30" t="n"/>
      <c r="K118" s="30" t="n"/>
      <c r="L118" s="30" t="inlineStr">
        <is>
          <t>NO</t>
        </is>
      </c>
      <c r="M118" s="30" t="n">
        <v>-2.820111909731203</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MANDATORY_REENTRY_WT_FILTER_MIN_TFS</t>
        </is>
      </c>
      <c r="B119" s="73" t="inlineStr">
        <is>
          <t>2</t>
        </is>
      </c>
      <c r="C119" s="38" t="n"/>
      <c r="D119" s="38" t="inlineStr">
        <is>
          <t>GLOBAL_CHECK, STOCKS_EXIT</t>
        </is>
      </c>
      <c r="E119" s="38" t="n"/>
      <c r="F119" s="30" t="n"/>
      <c r="G119" s="38">
        <f>IFERROR(VLOOKUP($A136&amp;"_"&amp;$B136,Results_Deltas!$A$2:$P$15000,5,FALSE),"")</f>
        <v/>
      </c>
      <c r="H119" s="38" t="inlineStr">
        <is>
          <t>Blanket (page end)</t>
        </is>
      </c>
      <c r="I119" s="30" t="n"/>
      <c r="J119" s="30" t="n"/>
      <c r="K119" s="30" t="n"/>
      <c r="L119" s="30" t="inlineStr">
        <is>
          <t>NO</t>
        </is>
      </c>
      <c r="M119" s="30" t="n">
        <v>-2.804470004595695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EMA_BLANKET_FILTER_MIN_TFS</t>
        </is>
      </c>
      <c r="B120" s="73" t="inlineStr">
        <is>
          <t>1</t>
        </is>
      </c>
      <c r="C120" s="38" t="n"/>
      <c r="D120" s="38" t="inlineStr">
        <is>
          <t>GLOBAL_CHECK</t>
        </is>
      </c>
      <c r="E120" s="38" t="n"/>
      <c r="F120" s="30" t="n"/>
      <c r="G120" s="38">
        <f>IFERROR(VLOOKUP($A126&amp;"_"&amp;$B126,Results_Deltas!$A$2:$P$15000,5,FALSE),"")</f>
        <v/>
      </c>
      <c r="H120" s="38" t="inlineStr">
        <is>
          <t>Blanket (page end)</t>
        </is>
      </c>
      <c r="I120" s="30" t="n"/>
      <c r="J120" s="30" t="n"/>
      <c r="K120" s="30" t="n"/>
      <c r="L120" s="30" t="inlineStr">
        <is>
          <t>NO</t>
        </is>
      </c>
      <c r="M120" s="30" t="n">
        <v>-2.799675462013219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MTF_GR_MIN_IND</t>
        </is>
      </c>
      <c r="B121" s="73" t="inlineStr">
        <is>
          <t>5</t>
        </is>
      </c>
      <c r="C121" s="38" t="n"/>
      <c r="D121" s="38" t="inlineStr">
        <is>
          <t>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-2.767554531315938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MTF_GR_MIN_IND</t>
        </is>
      </c>
      <c r="B122" s="73" t="inlineStr">
        <is>
          <t>5_ALT</t>
        </is>
      </c>
      <c r="C122" s="38" t="n"/>
      <c r="D122" s="38" t="inlineStr">
        <is>
          <t>GLOBAL_CHECK, STOCKS_EXIT</t>
        </is>
      </c>
      <c r="E122" s="38" t="n"/>
      <c r="F122" s="30" t="n"/>
      <c r="G122" s="38">
        <f>IFERROR(VLOOKUP($A139&amp;"_"&amp;$B139,Results_Deltas!$A$2:$P$15000,5,FALSE),"")</f>
        <v/>
      </c>
      <c r="H122" s="38" t="inlineStr">
        <is>
          <t>Blanket (page end)</t>
        </is>
      </c>
      <c r="I122" s="30" t="n"/>
      <c r="J122" s="30" t="n"/>
      <c r="K122" s="30" t="n"/>
      <c r="L122" s="30" t="inlineStr">
        <is>
          <t>NO</t>
        </is>
      </c>
      <c r="M122" s="30" t="n">
        <v>-2.767554531315938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MANDATORY_REENTRY_WT_FILTER_MIN_TFS</t>
        </is>
      </c>
      <c r="B123" s="73" t="inlineStr">
        <is>
          <t>3</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-2.76335862937603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LR_BAND_LADDER_TF_BOTTOM</t>
        </is>
      </c>
      <c r="B124" s="73" t="inlineStr">
        <is>
          <t>1</t>
        </is>
      </c>
      <c r="C124" s="38" t="n"/>
      <c r="D124" s="38" t="inlineStr">
        <is>
          <t>GLOBAL_CHECK, STOCKS_EXIT</t>
        </is>
      </c>
      <c r="E124" s="38" t="n"/>
      <c r="F124" s="30" t="n"/>
      <c r="G124" s="38">
        <f>IFERROR(VLOOKUP($A141&amp;"_"&amp;$B141,Results_Deltas!$A$2:$P$15000,5,FALSE),"")</f>
        <v/>
      </c>
      <c r="H124" s="38" t="inlineStr">
        <is>
          <t>Blanket (page end)</t>
        </is>
      </c>
      <c r="I124" s="30" t="n"/>
      <c r="J124" s="30" t="n"/>
      <c r="K124" s="30" t="n"/>
      <c r="L124" s="30" t="inlineStr">
        <is>
          <t>YES</t>
        </is>
      </c>
      <c r="M124" s="30" t="n">
        <v>-2.760380390177894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EMA_9_21_FILTER_MIN_TFS</t>
        </is>
      </c>
      <c r="B125" s="73" t="inlineStr">
        <is>
          <t>0</t>
        </is>
      </c>
      <c r="C125" s="38" t="n"/>
      <c r="D125" s="38" t="inlineStr">
        <is>
          <t>GLOBAL_CHECK</t>
        </is>
      </c>
      <c r="E125" s="38" t="n"/>
      <c r="F125" s="30" t="n"/>
      <c r="G125" s="38">
        <f>IFERROR(VLOOKUP($A131&amp;"_"&amp;$B131,Results_Deltas!$A$2:$P$15000,5,FALSE),"")</f>
        <v/>
      </c>
      <c r="H125" s="38" t="inlineStr">
        <is>
          <t>Blanket (page end)</t>
        </is>
      </c>
      <c r="I125" s="30" t="n"/>
      <c r="J125" s="30" t="n"/>
      <c r="K125" s="30" t="n"/>
      <c r="L125" s="30" t="inlineStr">
        <is>
          <t>NO</t>
        </is>
      </c>
      <c r="M125" s="30" t="n">
        <v>-2.75964255456312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CRYPTO_SPIKE_FADE_THRESHOLD_PCT</t>
        </is>
      </c>
      <c r="B126" s="73" t="inlineStr">
        <is>
          <t>7.5</t>
        </is>
      </c>
      <c r="C126" s="38" t="n"/>
      <c r="D126" s="38" t="inlineStr">
        <is>
          <t>GLOBAL_CHECK, STOCKS_EXIT</t>
        </is>
      </c>
      <c r="E126" s="38" t="n"/>
      <c r="F126" s="30" t="n"/>
      <c r="G126" s="38">
        <f>IFERROR(VLOOKUP($A132&amp;"_"&amp;$B132,Results_Deltas!$A$2:$P$15000,5,FALSE),"")</f>
        <v/>
      </c>
      <c r="H126" s="38" t="inlineStr">
        <is>
          <t>Blanket (page end)</t>
        </is>
      </c>
      <c r="I126" s="30" t="n"/>
      <c r="J126" s="30" t="n"/>
      <c r="K126" s="30" t="n"/>
      <c r="L126" s="30" t="inlineStr">
        <is>
          <t>NO</t>
        </is>
      </c>
      <c r="M126" s="30" t="n">
        <v>-2.749617526644859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HA_WICK_QUALITY_TF</t>
        </is>
      </c>
      <c r="B127" s="73" t="inlineStr">
        <is>
          <t>4h</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-2.721563739863928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ADX_RANGING_THRESHOLD</t>
        </is>
      </c>
      <c r="B128" s="73" t="inlineStr">
        <is>
          <t>10</t>
        </is>
      </c>
      <c r="C128" s="38" t="n"/>
      <c r="D128" s="38" t="inlineStr">
        <is>
          <t>ENTRY, GLOBAL_CHECK, STOCKS_EXIT</t>
        </is>
      </c>
      <c r="E128" s="38" t="n"/>
      <c r="F128" s="30" t="n"/>
      <c r="G128" s="38">
        <f>IFERROR(VLOOKUP($A134&amp;"_"&amp;$B134,Results_Deltas!$A$2:$P$15000,5,FALSE),"")</f>
        <v/>
      </c>
      <c r="H128" s="38" t="inlineStr">
        <is>
          <t>Blanket (page end)</t>
        </is>
      </c>
      <c r="I128" s="30" t="n"/>
      <c r="J128" s="30" t="n"/>
      <c r="K128" s="30" t="n"/>
      <c r="L128" s="30" t="inlineStr">
        <is>
          <t>YES</t>
        </is>
      </c>
      <c r="M128" s="30" t="n">
        <v>-2.71413025694178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stocks_long — keep, needs S1 fills (backtest-expert: &lt;30 trades, seek plateaus, punish)</t>
        </is>
      </c>
    </row>
    <row r="129" ht="15.75" customHeight="1" s="67">
      <c r="A129" s="37" t="inlineStr">
        <is>
          <t>GR_FILTER_VEC_MIN_TFS</t>
        </is>
      </c>
      <c r="B129" s="73" t="inlineStr">
        <is>
          <t>1</t>
        </is>
      </c>
      <c r="C129" s="38" t="n"/>
      <c r="D129" s="38" t="inlineStr">
        <is>
          <t>GLOBAL_CHECK</t>
        </is>
      </c>
      <c r="E129" s="38" t="n"/>
      <c r="F129" s="30" t="n"/>
      <c r="G129" s="38">
        <f>IFERROR(VLOOKUP($A146&amp;"_"&amp;$B146,Results_Deltas!$A$2:$P$15000,5,FALSE),"")</f>
        <v/>
      </c>
      <c r="H129" s="38" t="inlineStr">
        <is>
          <t>Blanket (page end)</t>
        </is>
      </c>
      <c r="I129" s="30" t="n"/>
      <c r="J129" s="30" t="n"/>
      <c r="K129" s="30" t="n"/>
      <c r="L129" s="30" t="inlineStr">
        <is>
          <t>NO</t>
        </is>
      </c>
      <c r="M129" s="30" t="n">
        <v>-2.708256607528731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DC_MOMENT_STRONG_THRESHOLD</t>
        </is>
      </c>
      <c r="B130" s="73" t="inlineStr">
        <is>
          <t>40</t>
        </is>
      </c>
      <c r="C130" s="38" t="n"/>
      <c r="D130" s="38" t="inlineStr">
        <is>
          <t>ENTRY, GLOBAL_CHECK, STOCKS_EXIT</t>
        </is>
      </c>
      <c r="E130" s="38" t="n"/>
      <c r="F130" s="30" t="n"/>
      <c r="G130" s="38">
        <f>IFERROR(VLOOKUP($A136&amp;"_"&amp;$B136,Results_Deltas!$A$2:$P$15000,5,FALSE),"")</f>
        <v/>
      </c>
      <c r="H130" s="38" t="inlineStr">
        <is>
          <t>Blanket (page end)</t>
        </is>
      </c>
      <c r="I130" s="30" t="n"/>
      <c r="J130" s="30" t="n"/>
      <c r="K130" s="30" t="n"/>
      <c r="L130" s="30" t="inlineStr">
        <is>
          <t>YES</t>
        </is>
      </c>
      <c r="M130" s="30" t="n">
        <v>-2.69958096880575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EMA_9_21_FILTER_MIN_TFS</t>
        </is>
      </c>
      <c r="B131" s="73" t="inlineStr">
        <is>
          <t>2</t>
        </is>
      </c>
      <c r="C131" s="38" t="n"/>
      <c r="D131" s="38" t="inlineStr">
        <is>
          <t>GLOBAL_CHECK</t>
        </is>
      </c>
      <c r="E131" s="38" t="n"/>
      <c r="F131" s="30" t="n"/>
      <c r="G131" s="38">
        <f>IFERROR(VLOOKUP($A137&amp;"_"&amp;$B137,Results_Deltas!$A$2:$P$15000,5,FALSE),"")</f>
        <v/>
      </c>
      <c r="H131" s="38" t="inlineStr">
        <is>
          <t>Blanket (page end)</t>
        </is>
      </c>
      <c r="I131" s="30" t="n"/>
      <c r="J131" s="30" t="n"/>
      <c r="K131" s="30" t="n"/>
      <c r="L131" s="30" t="inlineStr">
        <is>
          <t>NO</t>
        </is>
      </c>
      <c r="M131" s="30" t="n">
        <v>-2.684782677060033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DELTA_HTF_GATE</t>
        </is>
      </c>
      <c r="B132" s="73" t="inlineStr">
        <is>
          <t>4h</t>
        </is>
      </c>
      <c r="C132" s="38" t="n"/>
      <c r="D132" s="38" t="inlineStr">
        <is>
          <t>ENTRY, GLOBAL_CHECK, STOCKS_EXIT</t>
        </is>
      </c>
      <c r="E132" s="38" t="n"/>
      <c r="F132" s="30" t="n"/>
      <c r="G132" s="38">
        <f>IFERROR(VLOOKUP($A138&amp;"_"&amp;$B138,Results_Deltas!$A$2:$P$15000,5,FALSE),"")</f>
        <v/>
      </c>
      <c r="H132" s="38" t="inlineStr">
        <is>
          <t>Blanket (page end)</t>
        </is>
      </c>
      <c r="I132" s="30" t="n"/>
      <c r="J132" s="30" t="n"/>
      <c r="K132" s="30" t="n"/>
      <c r="L132" s="30" t="inlineStr">
        <is>
          <t>NO</t>
        </is>
      </c>
      <c r="M132" s="30" t="n">
        <v>-2.663598248117329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DELTA_HTF_GATE</t>
        </is>
      </c>
      <c r="B133" s="73" t="inlineStr">
        <is>
          <t>4h_ALT</t>
        </is>
      </c>
      <c r="C133" s="38" t="n"/>
      <c r="D133" s="38" t="inlineStr">
        <is>
          <t>ENTRY, GLOBAL_CHECK, STOCKS_EXIT</t>
        </is>
      </c>
      <c r="E133" s="38" t="n"/>
      <c r="F133" s="30" t="n"/>
      <c r="G133" s="38">
        <f>IFERROR(VLOOKUP($A139&amp;"_"&amp;$B139,Results_Deltas!$A$2:$P$15000,5,FALSE),"")</f>
        <v/>
      </c>
      <c r="H133" s="38" t="inlineStr">
        <is>
          <t>Blanket (page end)</t>
        </is>
      </c>
      <c r="I133" s="30" t="n"/>
      <c r="J133" s="30" t="n"/>
      <c r="K133" s="30" t="n"/>
      <c r="L133" s="30" t="inlineStr">
        <is>
          <t>YES</t>
        </is>
      </c>
      <c r="M133" s="30" t="n">
        <v>-2.663598248117329</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LR_BAND_LADDER_STOCH_EXTREME</t>
        </is>
      </c>
      <c r="B134" s="73" t="inlineStr">
        <is>
          <t>30.0</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NO</t>
        </is>
      </c>
      <c r="M134" s="30" t="n">
        <v>-2.641825322005467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LR_BAND_LADDER_STOCH_EXTREME</t>
        </is>
      </c>
      <c r="B135" s="73" t="inlineStr">
        <is>
          <t>30.0_ALT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YES</t>
        </is>
      </c>
      <c r="M135" s="30" t="n">
        <v>-2.641825322005467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ADX_RANGING_THRESHOLD</t>
        </is>
      </c>
      <c r="B136" s="73" t="inlineStr">
        <is>
          <t>25</t>
        </is>
      </c>
      <c r="C136" s="38" t="n"/>
      <c r="D136" s="38" t="inlineStr">
        <is>
          <t>ENTRY, GLOBAL_CHECK, STOCKS_EXIT</t>
        </is>
      </c>
      <c r="E136" s="38" t="n"/>
      <c r="F136" s="30" t="n"/>
      <c r="G136" s="38">
        <f>IFERROR(VLOOKUP($A142&amp;"_"&amp;$B142,Results_Deltas!$A$2:$P$15000,5,FALSE),"")</f>
        <v/>
      </c>
      <c r="H136" s="38" t="inlineStr">
        <is>
          <t>Blanket (page end)</t>
        </is>
      </c>
      <c r="I136" s="30" t="n"/>
      <c r="J136" s="30" t="n"/>
      <c r="K136" s="30" t="n"/>
      <c r="L136" s="30" t="inlineStr">
        <is>
          <t>NO</t>
        </is>
      </c>
      <c r="M136" s="30" t="n">
        <v>-2.6292472791935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stocks_long — keep, needs S1 fills (backtest-expert: &lt;30 trades, seek plateaus, punish)</t>
        </is>
      </c>
    </row>
    <row r="137" ht="15.75" customHeight="1" s="67">
      <c r="A137" s="37" t="inlineStr">
        <is>
          <t>NEW_POSITION_MAX_LOSS_THRESHOLD</t>
        </is>
      </c>
      <c r="B137" s="73" t="inlineStr">
        <is>
          <t>2.0</t>
        </is>
      </c>
      <c r="C137" s="38" t="n"/>
      <c r="D137" s="38" t="inlineStr">
        <is>
          <t>AUGMENT, EXIT, GLOBAL_CHECK, REDUCE, STOCKS_EXIT</t>
        </is>
      </c>
      <c r="E137" s="38" t="n"/>
      <c r="F137" s="30" t="n"/>
      <c r="G137" s="38">
        <f>IFERROR(VLOOKUP($A154&amp;"_"&amp;$B154,Results_Deltas!$A$2:$P$15000,5,FALSE),"")</f>
        <v/>
      </c>
      <c r="H137" s="38" t="inlineStr">
        <is>
          <t>Blanket (page end)</t>
        </is>
      </c>
      <c r="I137" s="30" t="n"/>
      <c r="J137" s="30" t="n"/>
      <c r="K137" s="30" t="n"/>
      <c r="L137" s="30" t="inlineStr">
        <is>
          <t>NO</t>
        </is>
      </c>
      <c r="M137" s="30" t="n">
        <v>-2.624105212329171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CRYPTO_SPIKE_FADE_THRESHOLD_PCT</t>
        </is>
      </c>
      <c r="B138" s="73" t="inlineStr">
        <is>
          <t>12.5</t>
        </is>
      </c>
      <c r="C138" s="38" t="n"/>
      <c r="D138" s="38" t="inlineStr">
        <is>
          <t>GLOBAL_CHECK, STOCKS_EXIT</t>
        </is>
      </c>
      <c r="E138" s="38" t="n"/>
      <c r="F138" s="30" t="n"/>
      <c r="G138" s="38">
        <f>IFERROR(VLOOKUP($A144&amp;"_"&amp;$B144,Results_Deltas!$A$2:$P$15000,5,FALSE),"")</f>
        <v/>
      </c>
      <c r="H138" s="38" t="inlineStr">
        <is>
          <t>Blanket (page end)</t>
        </is>
      </c>
      <c r="I138" s="30" t="n"/>
      <c r="J138" s="30" t="n"/>
      <c r="K138" s="30" t="n"/>
      <c r="L138" s="30" t="inlineStr">
        <is>
          <t>NO</t>
        </is>
      </c>
      <c r="M138" s="30" t="n">
        <v>-2.582612994765603</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LR_BAND_LADDER_TF_TOP</t>
        </is>
      </c>
      <c r="B139" s="73" t="inlineStr">
        <is>
          <t>1</t>
        </is>
      </c>
      <c r="C139" s="38" t="n"/>
      <c r="D139" s="38" t="inlineStr">
        <is>
          <t>GLOBAL_CHECK, STOCKS_EXIT</t>
        </is>
      </c>
      <c r="E139" s="38" t="n"/>
      <c r="F139" s="30" t="n"/>
      <c r="G139" s="38">
        <f>IFERROR(VLOOKUP($A156&amp;"_"&amp;$B156,Results_Deltas!$A$2:$P$15000,5,FALSE),"")</f>
        <v/>
      </c>
      <c r="H139" s="38" t="inlineStr">
        <is>
          <t>Blanket (page end)</t>
        </is>
      </c>
      <c r="I139" s="30" t="n"/>
      <c r="J139" s="30" t="n"/>
      <c r="K139" s="30" t="n"/>
      <c r="L139" s="30" t="inlineStr">
        <is>
          <t>YES</t>
        </is>
      </c>
      <c r="M139" s="30" t="n">
        <v>-2.522610422459704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EMA_9_21_FILTER_MIN_TFS</t>
        </is>
      </c>
      <c r="B140" s="73" t="inlineStr">
        <is>
          <t>1</t>
        </is>
      </c>
      <c r="C140" s="38" t="n"/>
      <c r="D140" s="38" t="inlineStr">
        <is>
          <t>GLOBAL_CHECK</t>
        </is>
      </c>
      <c r="E140" s="38" t="n"/>
      <c r="F140" s="30" t="n"/>
      <c r="G140" s="38">
        <f>IFERROR(VLOOKUP($A146&amp;"_"&amp;$B146,Results_Deltas!$A$2:$P$15000,5,FALSE),"")</f>
        <v/>
      </c>
      <c r="H140" s="38" t="inlineStr">
        <is>
          <t>Blanket (page end)</t>
        </is>
      </c>
      <c r="I140" s="30" t="n"/>
      <c r="J140" s="30" t="n"/>
      <c r="K140" s="30" t="n"/>
      <c r="L140" s="30" t="inlineStr">
        <is>
          <t>NO</t>
        </is>
      </c>
      <c r="M140" s="30" t="n">
        <v>-2.521009941675052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MANDATORY_REENTRY_WT_FILTER_MIN_TFS</t>
        </is>
      </c>
      <c r="B141" s="73" t="inlineStr">
        <is>
          <t>1</t>
        </is>
      </c>
      <c r="C141" s="38" t="n"/>
      <c r="D141" s="38" t="inlineStr">
        <is>
          <t>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-2.475990018708132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HTF_TREND_VETO_BYPASS_ENABLED</t>
        </is>
      </c>
      <c r="B142" s="73" t="inlineStr">
        <is>
          <t>True</t>
        </is>
      </c>
      <c r="C142" s="38" t="n"/>
      <c r="D142" s="38" t="inlineStr">
        <is>
          <t>GLOBAL_CHECK, STOCKS_EXIT</t>
        </is>
      </c>
      <c r="E142" s="38" t="n"/>
      <c r="F142" s="30" t="n"/>
      <c r="G142" s="38">
        <f>IFERROR(VLOOKUP($A159&amp;"_"&amp;$B159,Results_Deltas!$A$2:$P$15000,5,FALSE),"")</f>
        <v/>
      </c>
      <c r="H142" s="38" t="inlineStr">
        <is>
          <t>Blanket (page end)</t>
        </is>
      </c>
      <c r="I142" s="30" t="n"/>
      <c r="J142" s="30" t="n"/>
      <c r="K142" s="30" t="n"/>
      <c r="L142" s="30" t="inlineStr">
        <is>
          <t>NO</t>
        </is>
      </c>
      <c r="M142" s="30" t="n">
        <v>-2.468516105649268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LR_BAND_LADDER_TF_TOP</t>
        </is>
      </c>
      <c r="B143" s="73" t="inlineStr">
        <is>
          <t>0</t>
        </is>
      </c>
      <c r="C143" s="38" t="n"/>
      <c r="D143" s="38" t="inlineStr">
        <is>
          <t>GLOBAL_CHECK, STOCKS_EXIT</t>
        </is>
      </c>
      <c r="E143" s="38" t="n"/>
      <c r="F143" s="30" t="n"/>
      <c r="G143" s="38">
        <f>IFERROR(VLOOKUP($A160&amp;"_"&amp;$B160,Results_Deltas!$A$2:$P$15000,5,FALSE),"")</f>
        <v/>
      </c>
      <c r="H143" s="38" t="inlineStr">
        <is>
          <t>Blanket (page end)</t>
        </is>
      </c>
      <c r="I143" s="30" t="n"/>
      <c r="J143" s="30" t="n"/>
      <c r="K143" s="30" t="n"/>
      <c r="L143" s="30" t="inlineStr">
        <is>
          <t>NO</t>
        </is>
      </c>
      <c r="M143" s="30" t="n">
        <v>-2.463564667860356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9" t="inlineStr">
        <is>
          <t>GR_FILTER_VEC_MIN_TFS</t>
        </is>
      </c>
      <c r="B144" s="73" t="inlineStr">
        <is>
          <t>2</t>
        </is>
      </c>
      <c r="C144" s="38" t="n"/>
      <c r="D144" s="38" t="inlineStr">
        <is>
          <t>GLOBAL_CHECK</t>
        </is>
      </c>
      <c r="E144" s="38" t="n"/>
      <c r="F144" s="30" t="n"/>
      <c r="G144" s="38">
        <f>IFERROR(VLOOKUP($A161&amp;"_"&amp;$B161,Results_Deltas!$A$2:$P$15000,5,FALSE),"")</f>
        <v/>
      </c>
      <c r="H144" s="38" t="inlineStr">
        <is>
          <t>Blanket (page end)</t>
        </is>
      </c>
      <c r="I144" s="30" t="n"/>
      <c r="J144" s="30" t="n"/>
      <c r="K144" s="30" t="n"/>
      <c r="L144" s="30" t="inlineStr">
        <is>
          <t>NO</t>
        </is>
      </c>
      <c r="M144" s="30" t="n">
        <v>-2.41181275039149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NEW_POSITION_MAX_LOSS_THRESHOLD</t>
        </is>
      </c>
      <c r="B145" s="73" t="inlineStr">
        <is>
          <t>1.0</t>
        </is>
      </c>
      <c r="C145" s="38" t="n"/>
      <c r="D145" s="38" t="inlineStr">
        <is>
          <t>AUGMENT, EXIT, GLOBAL_CHECK, REDUCE, STOCKS_EXIT</t>
        </is>
      </c>
      <c r="E145" s="38" t="n"/>
      <c r="F145" s="30" t="n"/>
      <c r="G145" s="38">
        <f>IFERROR(VLOOKUP($A162&amp;"_"&amp;$B162,Results_Deltas!$A$2:$P$15000,5,FALSE),"")</f>
        <v/>
      </c>
      <c r="H145" s="38" t="inlineStr">
        <is>
          <t>Blanket (page end)</t>
        </is>
      </c>
      <c r="I145" s="30" t="n"/>
      <c r="J145" s="30" t="n"/>
      <c r="K145" s="30" t="n"/>
      <c r="L145" s="30" t="inlineStr">
        <is>
          <t>NO</t>
        </is>
      </c>
      <c r="M145" s="30" t="n">
        <v>-2.411057291265426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CRYPTO_SPIKE_FADE_THRESHOLD_PCT</t>
        </is>
      </c>
      <c r="B146" s="73" t="inlineStr">
        <is>
          <t>5</t>
        </is>
      </c>
      <c r="C146" s="38" t="n"/>
      <c r="D146" s="38" t="inlineStr">
        <is>
          <t>GLOBAL_CHECK, STOCKS_EXIT</t>
        </is>
      </c>
      <c r="E146" s="38" t="n"/>
      <c r="F146" s="30" t="n"/>
      <c r="G146" s="38">
        <f>IFERROR(VLOOKUP($A152&amp;"_"&amp;$B152,Results_Deltas!$A$2:$P$15000,5,FALSE),"")</f>
        <v/>
      </c>
      <c r="H146" s="38" t="inlineStr">
        <is>
          <t>Blanket (page end)</t>
        </is>
      </c>
      <c r="I146" s="30" t="n"/>
      <c r="J146" s="30" t="n"/>
      <c r="K146" s="30" t="n"/>
      <c r="L146" s="30" t="inlineStr">
        <is>
          <t>NO</t>
        </is>
      </c>
      <c r="M146" s="30" t="n">
        <v>-2.385948265460189</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CRYPTO_SPIKE_FADE_THRESHOLD_PCT</t>
        </is>
      </c>
      <c r="B147" s="73" t="inlineStr">
        <is>
          <t>10</t>
        </is>
      </c>
      <c r="C147" s="38" t="n"/>
      <c r="D147" s="38" t="inlineStr">
        <is>
          <t>GLOBAL_CHECK, STOCKS_EXIT</t>
        </is>
      </c>
      <c r="E147" s="38" t="n"/>
      <c r="F147" s="30" t="n"/>
      <c r="G147" s="38">
        <f>IFERROR(VLOOKUP($A153&amp;"_"&amp;$B153,Results_Deltas!$A$2:$P$15000,5,FALSE),"")</f>
        <v/>
      </c>
      <c r="H147" s="38" t="inlineStr">
        <is>
          <t>Blanket (page end)</t>
        </is>
      </c>
      <c r="I147" s="30" t="n"/>
      <c r="J147" s="30" t="n"/>
      <c r="K147" s="30" t="n"/>
      <c r="L147" s="30" t="inlineStr">
        <is>
          <t>NO</t>
        </is>
      </c>
      <c r="M147" s="30" t="n">
        <v>-2.342338378223547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IFERROR(VLOOKUP($A165&amp;"_"&amp;$B165,Results_Deltas!$A$2:$P$15000,5,FALSE),"")</f>
        <v/>
      </c>
      <c r="H148" s="38" t="inlineStr">
        <is>
          <t>Blanket (page end)</t>
        </is>
      </c>
      <c r="I148" s="30" t="n"/>
      <c r="J148" s="30" t="n"/>
      <c r="K148" s="30" t="n"/>
      <c r="L148" s="30" t="inlineStr">
        <is>
          <t>NO</t>
        </is>
      </c>
      <c r="M148" s="30" t="n">
        <v>-2.338907925874705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LR_BAND_LADDER_TF_BOTTOM</t>
        </is>
      </c>
      <c r="B149" s="73" t="inlineStr">
        <is>
          <t>0</t>
        </is>
      </c>
      <c r="C149" s="38" t="n"/>
      <c r="D149" s="38" t="inlineStr">
        <is>
          <t>GLOBAL_CHECK, STOCKS_EXIT</t>
        </is>
      </c>
      <c r="E149" s="38" t="n"/>
      <c r="F149" s="30" t="n"/>
      <c r="G149" s="38">
        <f>IFERROR(VLOOKUP($A166&amp;"_"&amp;$B166,Results_Deltas!$A$2:$P$15000,5,FALSE),"")</f>
        <v/>
      </c>
      <c r="H149" s="38" t="inlineStr">
        <is>
          <t>Blanket (page end)</t>
        </is>
      </c>
      <c r="I149" s="30" t="n"/>
      <c r="J149" s="30" t="n"/>
      <c r="K149" s="30" t="n"/>
      <c r="L149" s="30" t="inlineStr">
        <is>
          <t>NO</t>
        </is>
      </c>
      <c r="M149" s="30" t="n">
        <v>-2.310608824712681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NEWBORN_LOSS_KILL_GAIN_THRESHOLD_PCT</t>
        </is>
      </c>
      <c r="B150" s="73" t="inlineStr">
        <is>
          <t>1.0</t>
        </is>
      </c>
      <c r="C150" s="38" t="n"/>
      <c r="D150" s="38" t="inlineStr">
        <is>
          <t>AUGMENT, EXIT, GLOBAL_CHECK, REDUCE, STOCKS_EXIT</t>
        </is>
      </c>
      <c r="E150" s="38" t="n"/>
      <c r="F150" s="30" t="n"/>
      <c r="G150" s="38">
        <f>IFERROR(VLOOKUP($A167&amp;"_"&amp;$B167,Results_Deltas!$A$2:$P$15000,5,FALSE),"")</f>
        <v/>
      </c>
      <c r="H150" s="38" t="inlineStr">
        <is>
          <t>Blanket (page end)</t>
        </is>
      </c>
      <c r="I150" s="30" t="n"/>
      <c r="J150" s="30" t="n"/>
      <c r="K150" s="30" t="n"/>
      <c r="L150" s="30" t="inlineStr">
        <is>
          <t>NO</t>
        </is>
      </c>
      <c r="M150" s="30" t="n">
        <v>-2.161716840623711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NEWBORN_LOSS_KILL_GAIN_THRESHOLD_PCT</t>
        </is>
      </c>
      <c r="B151" s="73" t="inlineStr">
        <is>
          <t>0.5</t>
        </is>
      </c>
      <c r="C151" s="38" t="n"/>
      <c r="D151" s="38" t="inlineStr">
        <is>
          <t>AUGMENT,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-2.15454654060823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LIVE_VEC_EMERGENCY_BRAKE_ENABLED</t>
        </is>
      </c>
      <c r="B152" s="73" t="inlineStr">
        <is>
          <t>True</t>
        </is>
      </c>
      <c r="C152" s="38" t="n"/>
      <c r="D152" s="38" t="inlineStr">
        <is>
          <t>GLOBAL_CHECK, STOCKS_EXIT</t>
        </is>
      </c>
      <c r="E152" s="38" t="n"/>
      <c r="F152" s="30" t="n"/>
      <c r="G152" s="38">
        <f>IFERROR(VLOOKUP($A169&amp;"_"&amp;$B169,Results_Deltas!$A$2:$P$15000,5,FALSE),"")</f>
        <v/>
      </c>
      <c r="H152" s="38" t="inlineStr">
        <is>
          <t>Blanket (page end)</t>
        </is>
      </c>
      <c r="I152" s="30" t="n"/>
      <c r="J152" s="30" t="n"/>
      <c r="K152" s="30" t="n"/>
      <c r="L152" s="30" t="inlineStr">
        <is>
          <t>YES</t>
        </is>
      </c>
      <c r="M152" s="30" t="n">
        <v>-2.083959097109718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NEWBORN_LOSS_KILL_GAIN_THRESHOLD_PCT</t>
        </is>
      </c>
      <c r="B153" s="73" t="inlineStr">
        <is>
          <t>2.0</t>
        </is>
      </c>
      <c r="C153" s="38" t="n"/>
      <c r="D153" s="38" t="inlineStr">
        <is>
          <t>AUGMENT, EXIT, GLOBAL_CHECK, REDUCE, STOCKS_EXIT</t>
        </is>
      </c>
      <c r="E153" s="38" t="n"/>
      <c r="F153" s="30" t="n"/>
      <c r="G153" s="38">
        <f>IFERROR(VLOOKUP($A170&amp;"_"&amp;$B170,Results_Deltas!$A$2:$P$15000,5,FALSE),"")</f>
        <v/>
      </c>
      <c r="H153" s="38" t="inlineStr">
        <is>
          <t>Blanket (page end)</t>
        </is>
      </c>
      <c r="I153" s="30" t="n"/>
      <c r="J153" s="30" t="n"/>
      <c r="K153" s="30" t="n"/>
      <c r="L153" s="30" t="inlineStr">
        <is>
          <t>NO</t>
        </is>
      </c>
      <c r="M153" s="30" t="n">
        <v>-2.077940735316496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DELTA_REENTRY_FILTER_ENABLED</t>
        </is>
      </c>
      <c r="B154" s="73" t="inlineStr">
        <is>
          <t>True</t>
        </is>
      </c>
      <c r="C154" s="38" t="n"/>
      <c r="D154" s="38" t="inlineStr">
        <is>
          <t>ENTRY, GLOBAL_CHECK, STOCKS_EXIT</t>
        </is>
      </c>
      <c r="E154" s="38" t="n"/>
      <c r="F154" s="30" t="n"/>
      <c r="G154" s="38">
        <f>IFERROR(VLOOKUP($A160&amp;"_"&amp;$B160,Results_Deltas!$A$2:$P$15000,5,FALSE),"")</f>
        <v/>
      </c>
      <c r="H154" s="38" t="inlineStr">
        <is>
          <t>Blanket (page end)</t>
        </is>
      </c>
      <c r="I154" s="30" t="n"/>
      <c r="J154" s="30" t="n"/>
      <c r="K154" s="30" t="n"/>
      <c r="L154" s="30" t="inlineStr">
        <is>
          <t>NO</t>
        </is>
      </c>
      <c r="M154" s="30" t="n">
        <v>-2.045373988352702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DUP_GUARD_FILTER_TF</t>
        </is>
      </c>
      <c r="B155" s="73" t="inlineStr">
        <is>
          <t>15m</t>
        </is>
      </c>
      <c r="C155" s="38" t="n"/>
      <c r="D155" s="38" t="inlineStr">
        <is>
          <t>GLOBAL_CHECK</t>
        </is>
      </c>
      <c r="E155" s="38" t="n"/>
      <c r="F155" s="30" t="n"/>
      <c r="G155" s="38">
        <f>IFERROR(VLOOKUP($A161&amp;"_"&amp;$B161,Results_Deltas!$A$2:$P$15000,5,FALSE),"")</f>
        <v/>
      </c>
      <c r="H155" s="38" t="inlineStr">
        <is>
          <t>Blanket (page end)</t>
        </is>
      </c>
      <c r="I155" s="30" t="n"/>
      <c r="J155" s="30" t="n"/>
      <c r="K155" s="30" t="n"/>
      <c r="L155" s="30" t="inlineStr">
        <is>
          <t>NO</t>
        </is>
      </c>
      <c r="M155" s="30" t="n">
        <v>-1.947632053316896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HLR_SMA_BAND_PCT</t>
        </is>
      </c>
      <c r="B156" s="73" t="inlineStr">
        <is>
          <t>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-1.565844080252691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EZ_MANAGE_THROTTLER_RATE</t>
        </is>
      </c>
      <c r="B157" s="73" t="inlineStr">
        <is>
          <t>0.0</t>
        </is>
      </c>
      <c r="C157" s="38" t="n"/>
      <c r="D157" s="38" t="inlineStr">
        <is>
          <t>GLOBAL_CHECK, STOCKS_EXIT</t>
        </is>
      </c>
      <c r="E157" s="38" t="n"/>
      <c r="F157" s="30" t="n"/>
      <c r="G157" s="38">
        <f>IFERROR(VLOOKUP($A163&amp;"_"&amp;$B163,Results_Deltas!$A$2:$P$15000,5,FALSE),"")</f>
        <v/>
      </c>
      <c r="H157" s="38" t="inlineStr">
        <is>
          <t>Blanket (page end)</t>
        </is>
      </c>
      <c r="I157" s="30" t="n"/>
      <c r="J157" s="30" t="n"/>
      <c r="K157" s="30" t="n"/>
      <c r="L157" s="30" t="inlineStr">
        <is>
          <t>NO</t>
        </is>
      </c>
      <c r="M157" s="30" t="n">
        <v>-1.514342313484187</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EZ_MANAGE_THROTTLER_RATE</t>
        </is>
      </c>
      <c r="B158" s="73" t="inlineStr">
        <is>
          <t>0.0_ALT</t>
        </is>
      </c>
      <c r="C158" s="38" t="n"/>
      <c r="D158" s="38" t="inlineStr">
        <is>
          <t>GLOBAL_CHECK, STOCKS_EXIT</t>
        </is>
      </c>
      <c r="E158" s="38" t="n"/>
      <c r="F158" s="30" t="n"/>
      <c r="G158" s="38">
        <f>IFERROR(VLOOKUP($A164&amp;"_"&amp;$B164,Results_Deltas!$A$2:$P$15000,5,FALSE),"")</f>
        <v/>
      </c>
      <c r="H158" s="38" t="inlineStr">
        <is>
          <t>Blanket (page end)</t>
        </is>
      </c>
      <c r="I158" s="30" t="n"/>
      <c r="J158" s="30" t="n"/>
      <c r="K158" s="30" t="n"/>
      <c r="L158" s="30" t="inlineStr">
        <is>
          <t>NO</t>
        </is>
      </c>
      <c r="M158" s="30" t="n">
        <v>-1.514342313484187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HLR_TOP_MIN_TFS</t>
        </is>
      </c>
      <c r="B159" s="73" t="inlineStr">
        <is>
          <t>0</t>
        </is>
      </c>
      <c r="C159" s="38" t="n"/>
      <c r="D159" s="38" t="inlineStr">
        <is>
          <t>GLOBAL_CHECK, REENTRY, STOCKS_EXIT</t>
        </is>
      </c>
      <c r="E159" s="38" t="n"/>
      <c r="F159" s="30" t="n"/>
      <c r="G159" s="38">
        <f>IFERROR(VLOOKUP($A176&amp;"_"&amp;$B176,Results_Deltas!$A$2:$P$15000,5,FALSE),"")</f>
        <v/>
      </c>
      <c r="H159" s="38" t="inlineStr">
        <is>
          <t>Blanket (page end)</t>
        </is>
      </c>
      <c r="I159" s="30" t="n"/>
      <c r="J159" s="30" t="n"/>
      <c r="K159" s="30" t="n"/>
      <c r="L159" s="30" t="inlineStr">
        <is>
          <t>NO</t>
        </is>
      </c>
      <c r="M159" s="30" t="n">
        <v>-1.514342313484187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HTF4_CONF</t>
        </is>
      </c>
      <c r="B160" s="73" t="inlineStr">
        <is>
          <t>False_ALT</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-1.514342313484187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HTF_GATE_MIN_CONFIRMATIONS</t>
        </is>
      </c>
      <c r="B161" s="73" t="inlineStr">
        <is>
          <t>0.0</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-1.514342313484187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HTF_GATE_MIN_CONFIRMATIONS</t>
        </is>
      </c>
      <c r="B162" s="73" t="inlineStr">
        <is>
          <t>0.0_ALT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-1.514342313484187</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LEADERBOARD_FILTER</t>
        </is>
      </c>
      <c r="B163" s="73" t="inlineStr">
        <is>
          <t>False_ALT</t>
        </is>
      </c>
      <c r="C163" s="38" t="n"/>
      <c r="D163" s="38" t="inlineStr">
        <is>
          <t>AUGMENT, ENTRY, EXIT, GLOBAL_CHECK, REDUCE, STOCKS_EXIT</t>
        </is>
      </c>
      <c r="E163" s="38" t="n"/>
      <c r="F163" s="30" t="n"/>
      <c r="G163" s="38">
        <f>IFERROR(VLOOKUP($A180&amp;"_"&amp;$B180,Results_Deltas!$A$2:$P$15000,5,FALSE),"")</f>
        <v/>
      </c>
      <c r="H163" s="38" t="inlineStr">
        <is>
          <t>Blanket (page end)</t>
        </is>
      </c>
      <c r="I163" s="30" t="n"/>
      <c r="J163" s="30" t="n"/>
      <c r="K163" s="30" t="n"/>
      <c r="L163" s="30" t="inlineStr">
        <is>
          <t>NO</t>
        </is>
      </c>
      <c r="M163" s="30" t="n">
        <v>-1.514342313484187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LH_HL_FILTER_REQUIRE_BOTH</t>
        </is>
      </c>
      <c r="B164" s="73" t="inlineStr">
        <is>
          <t>False_ALT</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-1.514342313484187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MI_TF_AGREE_MIN</t>
        </is>
      </c>
      <c r="B165" s="73" t="inlineStr">
        <is>
          <t>0.0</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-1.514342313484187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MI_TF_AGREE_MIN</t>
        </is>
      </c>
      <c r="B166" s="73" t="inlineStr">
        <is>
          <t>0.0_ALT</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-1.514342313484187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OI_CONFIRM_MIN_CHANGE_PCT</t>
        </is>
      </c>
      <c r="B167" s="73" t="inlineStr">
        <is>
          <t>0</t>
        </is>
      </c>
      <c r="C167" s="38" t="n"/>
      <c r="D167" s="38" t="inlineStr">
        <is>
          <t>ENTRY, 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-1.514342313484187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OI_CONFIRM_MIN_PRICE_PCT</t>
        </is>
      </c>
      <c r="B168" s="73" t="inlineStr">
        <is>
          <t>0</t>
        </is>
      </c>
      <c r="C168" s="38" t="n"/>
      <c r="D168" s="38" t="inlineStr">
        <is>
          <t>ENTRY, GLOBAL_CHECK, STOCKS_EXIT</t>
        </is>
      </c>
      <c r="E168" s="38" t="n"/>
      <c r="F168" s="30" t="n"/>
      <c r="G168" s="38">
        <f>IFERROR(VLOOKUP($A185&amp;"_"&amp;$B185,Results_Deltas!$A$2:$P$15000,5,FALSE),"")</f>
        <v/>
      </c>
      <c r="H168" s="38" t="inlineStr">
        <is>
          <t>Blanket (page end)</t>
        </is>
      </c>
      <c r="I168" s="30" t="n"/>
      <c r="J168" s="30" t="n"/>
      <c r="K168" s="30" t="n"/>
      <c r="L168" s="30" t="inlineStr">
        <is>
          <t>YES</t>
        </is>
      </c>
      <c r="M168" s="30" t="n">
        <v>-1.514342313484187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GR_FILTER_VEC_MIN_TFS</t>
        </is>
      </c>
      <c r="B169" s="73" t="inlineStr">
        <is>
          <t>0</t>
        </is>
      </c>
      <c r="C169" s="38" t="n"/>
      <c r="D169" s="38" t="inlineStr">
        <is>
          <t>GLOBAL_CHECK</t>
        </is>
      </c>
      <c r="E169" s="38" t="n"/>
      <c r="F169" s="30" t="n"/>
      <c r="G169" s="38">
        <f>IFERROR(VLOOKUP($A186&amp;"_"&amp;$B186,Results_Deltas!$A$2:$P$15000,5,FALSE),"")</f>
        <v/>
      </c>
      <c r="H169" s="38" t="inlineStr">
        <is>
          <t>Blanket (page end)</t>
        </is>
      </c>
      <c r="I169" s="30" t="n"/>
      <c r="J169" s="30" t="n"/>
      <c r="K169" s="30" t="n"/>
      <c r="L169" s="30" t="inlineStr">
        <is>
          <t>NO</t>
        </is>
      </c>
      <c r="M169" s="30" t="n">
        <v>-1.498711842654474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BANDAID_OFF_LOSER_RECOVER_PCT</t>
        </is>
      </c>
      <c r="B170" s="73" t="inlineStr">
        <is>
          <t>0</t>
        </is>
      </c>
      <c r="C170" s="38" t="n"/>
      <c r="D170" s="38" t="inlineStr">
        <is>
          <t>AUGMENT, ENTRY, EXIT, GLOBAL_CHECK, REDUCE, STOCKS_EXIT</t>
        </is>
      </c>
      <c r="E170" s="38" t="n"/>
      <c r="F170" s="30" t="n"/>
      <c r="G170" s="38">
        <f>IFERROR(VLOOKUP($A176&amp;"_"&amp;$B176,Results_Deltas!$A$2:$P$15000,5,FALSE),"")</f>
        <v/>
      </c>
      <c r="H170" s="38" t="inlineStr">
        <is>
          <t>Blanket (page end)</t>
        </is>
      </c>
      <c r="I170" s="30" t="n"/>
      <c r="J170" s="30" t="n"/>
      <c r="K170" s="30" t="n"/>
      <c r="L170" s="30" t="inlineStr">
        <is>
          <t>NO</t>
        </is>
      </c>
      <c r="M170" s="30" t="n">
        <v>-1.471942928274994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ADX_RANGING_THRESHOLD</t>
        </is>
      </c>
      <c r="B171" s="73" t="inlineStr">
        <is>
          <t>20</t>
        </is>
      </c>
      <c r="C171" s="38" t="n"/>
      <c r="D171" s="38" t="inlineStr">
        <is>
          <t>ENTRY, GLOBAL_CHECK, STOCKS_EXIT</t>
        </is>
      </c>
      <c r="E171" s="38" t="n"/>
      <c r="F171" s="30" t="n"/>
      <c r="G171" s="38">
        <f>IFERROR(VLOOKUP($A177&amp;"_"&amp;$B177,Results_Deltas!$A$2:$P$15000,5,FALSE),"")</f>
        <v/>
      </c>
      <c r="H171" s="38" t="inlineStr">
        <is>
          <t>Blanket (page end)</t>
        </is>
      </c>
      <c r="I171" s="30" t="n"/>
      <c r="J171" s="30" t="n"/>
      <c r="K171" s="30" t="n"/>
      <c r="L171" s="30" t="inlineStr">
        <is>
          <t>NO</t>
        </is>
      </c>
      <c r="M171" s="30" t="n">
        <v>-1.461065242478552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stocks_long — keep, needs S1 fills (backtest-expert: &lt;30 trades, seek plateaus, punish)</t>
        </is>
      </c>
    </row>
    <row r="172" ht="15.75" customHeight="1" s="67">
      <c r="A172" s="37" t="inlineStr">
        <is>
          <t>HTF_GATE_D_MANDATORY</t>
        </is>
      </c>
      <c r="B172" s="73" t="inlineStr">
        <is>
          <t>0.0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-1.392416905925598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HTF_GATE_D_MANDATORY</t>
        </is>
      </c>
      <c r="B173" s="73" t="inlineStr">
        <is>
          <t>0.0_ALT</t>
        </is>
      </c>
      <c r="C173" s="38" t="n"/>
      <c r="D173" s="38" t="inlineStr">
        <is>
          <t>ENTRY, GLOBAL_CHECK, STOCKS_EXIT</t>
        </is>
      </c>
      <c r="E173" s="38" t="n"/>
      <c r="F173" s="30" t="n"/>
      <c r="G173" s="38">
        <f>IFERROR(VLOOKUP($A190&amp;"_"&amp;$B190,Results_Deltas!$A$2:$P$15000,5,FALSE),"")</f>
        <v/>
      </c>
      <c r="H173" s="38" t="inlineStr">
        <is>
          <t>Blanket (page end)</t>
        </is>
      </c>
      <c r="I173" s="30" t="n"/>
      <c r="J173" s="30" t="n"/>
      <c r="K173" s="30" t="n"/>
      <c r="L173" s="30" t="inlineStr">
        <is>
          <t>YES</t>
        </is>
      </c>
      <c r="M173" s="30" t="n">
        <v>-1.392416905925598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9" t="inlineStr">
        <is>
          <t>MANDATORY_REENTRY_WT_FILTER_MIN_VELOCITY</t>
        </is>
      </c>
      <c r="B174" s="73" t="inlineStr">
        <is>
          <t>0.0</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-1.392416905925598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MANDATORY_REENTRY_WT_FILTER_MIN_VELOCITY</t>
        </is>
      </c>
      <c r="B175" s="73" t="inlineStr">
        <is>
          <t>0.0_ALT</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NO</t>
        </is>
      </c>
      <c r="M175" s="30" t="n">
        <v>-1.392416905925598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MANDATORY_REENTRY_WT_FILTER_REQUIRE_FLIP</t>
        </is>
      </c>
      <c r="B176" s="73" t="inlineStr">
        <is>
          <t>False_ALT</t>
        </is>
      </c>
      <c r="C176" s="38" t="n"/>
      <c r="D176" s="38" t="inlineStr">
        <is>
          <t>GLOBAL_CHECK, STOCKS_EXIT</t>
        </is>
      </c>
      <c r="E176" s="38" t="n"/>
      <c r="F176" s="30" t="n"/>
      <c r="G176" s="38">
        <f>IFERROR(VLOOKUP($A193&amp;"_"&amp;$B193,Results_Deltas!$A$2:$P$15000,5,FALSE),"")</f>
        <v/>
      </c>
      <c r="H176" s="38" t="inlineStr">
        <is>
          <t>Blanket (page end)</t>
        </is>
      </c>
      <c r="I176" s="30" t="n"/>
      <c r="J176" s="30" t="n"/>
      <c r="K176" s="30" t="n"/>
      <c r="L176" s="30" t="inlineStr">
        <is>
          <t>NO</t>
        </is>
      </c>
      <c r="M176" s="30" t="n">
        <v>-1.392416905925598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DELTA_REENTRY_FILTER_ENABLED</t>
        </is>
      </c>
      <c r="B177" s="73" t="inlineStr">
        <is>
          <t>False</t>
        </is>
      </c>
      <c r="C177" s="38" t="n"/>
      <c r="D177" s="38" t="inlineStr">
        <is>
          <t>ENTRY, GLOBAL_CHECK, STOCKS_EXIT</t>
        </is>
      </c>
      <c r="E177" s="38" t="n"/>
      <c r="F177" s="30" t="n"/>
      <c r="G177" s="38">
        <f>IFERROR(VLOOKUP($A183&amp;"_"&amp;$B183,Results_Deltas!$A$2:$P$15000,5,FALSE),"")</f>
        <v/>
      </c>
      <c r="H177" s="38" t="inlineStr">
        <is>
          <t>Blanket (page end)</t>
        </is>
      </c>
      <c r="I177" s="30" t="n"/>
      <c r="J177" s="30" t="n"/>
      <c r="K177" s="30" t="n"/>
      <c r="L177" s="30" t="inlineStr">
        <is>
          <t>NO</t>
        </is>
      </c>
      <c r="M177" s="30" t="n">
        <v>-1.363555176956348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NEW_POSITION_MAX_LOSS_THRESHOLD</t>
        </is>
      </c>
      <c r="B178" s="73" t="inlineStr">
        <is>
          <t>0</t>
        </is>
      </c>
      <c r="C178" s="38" t="n"/>
      <c r="D178" s="38" t="inlineStr">
        <is>
          <t>AUGMENT, EXIT, GLOBAL_CHECK, REDUCE, STOCKS_EXIT</t>
        </is>
      </c>
      <c r="E178" s="38" t="n"/>
      <c r="F178" s="30" t="n"/>
      <c r="G178" s="38">
        <f>IFERROR(VLOOKUP($A195&amp;"_"&amp;$B195,Results_Deltas!$A$2:$P$15000,5,FALSE),"")</f>
        <v/>
      </c>
      <c r="H178" s="38" t="inlineStr">
        <is>
          <t>Blanket (page end)</t>
        </is>
      </c>
      <c r="I178" s="30" t="n"/>
      <c r="J178" s="30" t="n"/>
      <c r="K178" s="30" t="n"/>
      <c r="L178" s="30" t="inlineStr">
        <is>
          <t>NO</t>
        </is>
      </c>
      <c r="M178" s="30" t="n">
        <v>-1.352907831106231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HA_WICK_QUALITY_TF</t>
        </is>
      </c>
      <c r="B179" s="73" t="inlineStr">
        <is>
          <t>15m</t>
        </is>
      </c>
      <c r="C179" s="38" t="n"/>
      <c r="D179" s="38" t="inlineStr">
        <is>
          <t>ENTRY, 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-1.321899493364945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HTF_GATE_BYPASS_RZ</t>
        </is>
      </c>
      <c r="B180" s="73" t="inlineStr">
        <is>
          <t>0.0</t>
        </is>
      </c>
      <c r="C180" s="38" t="n"/>
      <c r="D180" s="38" t="inlineStr">
        <is>
          <t>ENTRY, GLOBAL_CHECK, STOCKS_EXIT</t>
        </is>
      </c>
      <c r="E180" s="38" t="n"/>
      <c r="F180" s="30" t="n"/>
      <c r="G180" s="38">
        <f>IFERROR(VLOOKUP($A197&amp;"_"&amp;$B197,Results_Deltas!$A$2:$P$15000,5,FALSE),"")</f>
        <v/>
      </c>
      <c r="H180" s="38" t="inlineStr">
        <is>
          <t>Blanket (page end)</t>
        </is>
      </c>
      <c r="I180" s="30" t="n"/>
      <c r="J180" s="30" t="n"/>
      <c r="K180" s="30" t="n"/>
      <c r="L180" s="30" t="inlineStr">
        <is>
          <t>NO</t>
        </is>
      </c>
      <c r="M180" s="30" t="n">
        <v>-1.298863397860534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HTF_GATE_BYPASS_RZ</t>
        </is>
      </c>
      <c r="B181" s="73" t="inlineStr">
        <is>
          <t>0.0_ALT</t>
        </is>
      </c>
      <c r="C181" s="38" t="n"/>
      <c r="D181" s="38" t="inlineStr">
        <is>
          <t>ENTRY, GLOBAL_CHECK, STOCKS_EXIT</t>
        </is>
      </c>
      <c r="E181" s="38" t="n"/>
      <c r="F181" s="30" t="n"/>
      <c r="G181" s="38">
        <f>IFERROR(VLOOKUP($A198&amp;"_"&amp;$B198,Results_Deltas!$A$2:$P$15000,5,FALSE),"")</f>
        <v/>
      </c>
      <c r="H181" s="38" t="inlineStr">
        <is>
          <t>Blanket (page end)</t>
        </is>
      </c>
      <c r="I181" s="30" t="n"/>
      <c r="J181" s="30" t="n"/>
      <c r="K181" s="30" t="n"/>
      <c r="L181" s="30" t="inlineStr">
        <is>
          <t>NO</t>
        </is>
      </c>
      <c r="M181" s="30" t="n">
        <v>-1.298863397860534</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HTF_TREND_VETO_BYPASS_REASONS</t>
        </is>
      </c>
      <c r="B182" s="73" t="inlineStr">
        <is>
          <t>0.0</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-1.298863397860534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HTF_TREND_VETO_BYPASS_REASONS</t>
        </is>
      </c>
      <c r="B183" s="73" t="inlineStr">
        <is>
          <t>0.0_ALT</t>
        </is>
      </c>
      <c r="C183" s="38" t="n"/>
      <c r="D183" s="38" t="inlineStr">
        <is>
          <t>GLOBAL_CHECK, STOCKS_EXIT</t>
        </is>
      </c>
      <c r="E183" s="38" t="n"/>
      <c r="F183" s="30" t="n"/>
      <c r="G183" s="38">
        <f>IFERROR(VLOOKUP($A200&amp;"_"&amp;$B200,Results_Deltas!$A$2:$P$15000,5,FALSE),"")</f>
        <v/>
      </c>
      <c r="H183" s="38" t="inlineStr">
        <is>
          <t>Blanket (page end)</t>
        </is>
      </c>
      <c r="I183" s="30" t="n"/>
      <c r="J183" s="30" t="n"/>
      <c r="K183" s="30" t="n"/>
      <c r="L183" s="30" t="inlineStr">
        <is>
          <t>NO</t>
        </is>
      </c>
      <c r="M183" s="30" t="n">
        <v>-1.298863397860534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MTF_FILTER_STRONG_BUY_QUICK_BYPASS</t>
        </is>
      </c>
      <c r="B184" s="73" t="inlineStr">
        <is>
          <t>0.0</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-1.298863397860534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MTF_FILTER_STRONG_BUY_QUICK_BYPASS</t>
        </is>
      </c>
      <c r="B185" s="73" t="inlineStr">
        <is>
          <t>0.0_ALT</t>
        </is>
      </c>
      <c r="C185" s="38" t="n"/>
      <c r="D185" s="38" t="inlineStr">
        <is>
          <t>GLOBAL_CHECK, STOCKS_EXIT</t>
        </is>
      </c>
      <c r="E185" s="38" t="n"/>
      <c r="F185" s="30" t="n"/>
      <c r="G185" s="38">
        <f>IFERROR(VLOOKUP($A202&amp;"_"&amp;$B202,Results_Deltas!$A$2:$P$15000,5,FALSE),"")</f>
        <v/>
      </c>
      <c r="H185" s="38" t="inlineStr">
        <is>
          <t>Blanket (page end)</t>
        </is>
      </c>
      <c r="I185" s="30" t="n"/>
      <c r="J185" s="30" t="n"/>
      <c r="K185" s="30" t="n"/>
      <c r="L185" s="30" t="inlineStr">
        <is>
          <t>YES</t>
        </is>
      </c>
      <c r="M185" s="30" t="n">
        <v>-1.298863397860534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9" t="inlineStr">
        <is>
          <t>COOLDOWN_LOCKS_FILTER_TF</t>
        </is>
      </c>
      <c r="B186" s="73" t="inlineStr">
        <is>
          <t>15m</t>
        </is>
      </c>
      <c r="C186" s="38" t="n"/>
      <c r="D186" s="38" t="inlineStr">
        <is>
          <t>GLOBAL_CHECK</t>
        </is>
      </c>
      <c r="E186" s="38" t="n"/>
      <c r="F186" s="30" t="n"/>
      <c r="G186" s="38">
        <f>IFERROR(VLOOKUP($A192&amp;"_"&amp;$B192,Results_Deltas!$A$2:$P$15000,5,FALSE),"")</f>
        <v/>
      </c>
      <c r="H186" s="38" t="inlineStr">
        <is>
          <t>Blanket (page end)</t>
        </is>
      </c>
      <c r="I186" s="30" t="n"/>
      <c r="J186" s="30" t="n"/>
      <c r="K186" s="30" t="n"/>
      <c r="L186" s="30" t="inlineStr">
        <is>
          <t>NO</t>
        </is>
      </c>
      <c r="M186" s="30" t="n">
        <v>-1.252680614031931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BAND_ARROW_ENABLED</t>
        </is>
      </c>
      <c r="B187" s="73" t="inlineStr">
        <is>
          <t>False</t>
        </is>
      </c>
      <c r="C187" s="38" t="n"/>
      <c r="D187" s="38" t="inlineStr">
        <is>
          <t>GLOBAL_CHECK, STOCKS_EXIT</t>
        </is>
      </c>
      <c r="E187" s="38" t="n"/>
      <c r="F187" s="30" t="n"/>
      <c r="G187" s="38">
        <f>IFERROR(VLOOKUP($A193&amp;"_"&amp;$B193,Results_Deltas!$A$2:$P$15000,5,FALSE),"")</f>
        <v/>
      </c>
      <c r="H187" s="38" t="inlineStr">
        <is>
          <t>Blanket (page end)</t>
        </is>
      </c>
      <c r="I187" s="30" t="n"/>
      <c r="J187" s="30" t="n"/>
      <c r="K187" s="30" t="n"/>
      <c r="L187" s="30" t="inlineStr">
        <is>
          <t>YES</t>
        </is>
      </c>
      <c r="M187" s="30" t="n">
        <v>-1.199915250476632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9" t="inlineStr">
        <is>
          <t>HA_WICK_QUALITY_ENABLED</t>
        </is>
      </c>
      <c r="B188" s="73" t="inlineStr">
        <is>
          <t>False</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YES</t>
        </is>
      </c>
      <c r="M188" s="30" t="n">
        <v>-1.172848487579899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NEWBORN_LOSS_KILL_REQUIRE_VEL_AGAINST</t>
        </is>
      </c>
      <c r="B189" s="73" t="inlineStr">
        <is>
          <t>0.0</t>
        </is>
      </c>
      <c r="C189" s="38" t="n"/>
      <c r="D189" s="38" t="inlineStr">
        <is>
          <t>AUGMENT, EXIT, GLOBAL_CHECK, REDUCE, STOCKS_EXIT</t>
        </is>
      </c>
      <c r="E189" s="38" t="n"/>
      <c r="F189" s="30" t="n"/>
      <c r="G189" s="38">
        <f>IFERROR(VLOOKUP($A206&amp;"_"&amp;$B206,Results_Deltas!$A$2:$P$15000,5,FALSE),"")</f>
        <v/>
      </c>
      <c r="H189" s="38" t="inlineStr">
        <is>
          <t>Blanket (page end)</t>
        </is>
      </c>
      <c r="I189" s="30" t="n"/>
      <c r="J189" s="30" t="n"/>
      <c r="K189" s="30" t="n"/>
      <c r="L189" s="30" t="inlineStr">
        <is>
          <t>YES</t>
        </is>
      </c>
      <c r="M189" s="30" t="n">
        <v>-1.161162680640641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NEWBORN_LOSS_KILL_REQUIRE_VEL_AGAINST</t>
        </is>
      </c>
      <c r="B190" s="73" t="inlineStr">
        <is>
          <t>0.0_ALT</t>
        </is>
      </c>
      <c r="C190" s="38" t="n"/>
      <c r="D190" s="38" t="inlineStr">
        <is>
          <t>AUGMENT, EXIT, GLOBAL_CHECK, REDUCE, STOCKS_EXIT</t>
        </is>
      </c>
      <c r="E190" s="38" t="n"/>
      <c r="F190" s="30" t="n"/>
      <c r="G190" s="38">
        <f>IFERROR(VLOOKUP($A207&amp;"_"&amp;$B207,Results_Deltas!$A$2:$P$15000,5,FALSE),"")</f>
        <v/>
      </c>
      <c r="H190" s="38" t="inlineStr">
        <is>
          <t>Blanket (page end)</t>
        </is>
      </c>
      <c r="I190" s="30" t="n"/>
      <c r="J190" s="30" t="n"/>
      <c r="K190" s="30" t="n"/>
      <c r="L190" s="30" t="inlineStr">
        <is>
          <t>YES</t>
        </is>
      </c>
      <c r="M190" s="30" t="n">
        <v>-1.161162680640641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HTF4_CONF</t>
        </is>
      </c>
      <c r="B191" s="73" t="inlineStr">
        <is>
          <t>False</t>
        </is>
      </c>
      <c r="C191" s="38" t="n"/>
      <c r="D191" s="38" t="inlineStr">
        <is>
          <t>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-1.153007601679478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HTF_DIRECTION_GATE_ENABLED</t>
        </is>
      </c>
      <c r="B192" s="73" t="inlineStr">
        <is>
          <t>False</t>
        </is>
      </c>
      <c r="C192" s="38" t="n"/>
      <c r="D192" s="38" t="inlineStr">
        <is>
          <t>ENTRY, 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-1.153007601679478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LEADERBOARD_FILTER</t>
        </is>
      </c>
      <c r="B193" s="73" t="inlineStr">
        <is>
          <t>False</t>
        </is>
      </c>
      <c r="C193" s="38" t="n"/>
      <c r="D193" s="38" t="inlineStr">
        <is>
          <t>AUGMENT, ENTRY, EXIT, GLOBAL_CHECK, REDUCE, STOCKS_EXIT</t>
        </is>
      </c>
      <c r="E193" s="38" t="n"/>
      <c r="F193" s="30" t="n"/>
      <c r="G193" s="38">
        <f>IFERROR(VLOOKUP($A210&amp;"_"&amp;$B210,Results_Deltas!$A$2:$P$15000,5,FALSE),"")</f>
        <v/>
      </c>
      <c r="H193" s="38" t="inlineStr">
        <is>
          <t>Blanket (page end)</t>
        </is>
      </c>
      <c r="I193" s="30" t="n"/>
      <c r="J193" s="30" t="n"/>
      <c r="K193" s="30" t="n"/>
      <c r="L193" s="30" t="inlineStr">
        <is>
          <t>NO</t>
        </is>
      </c>
      <c r="M193" s="30" t="n">
        <v>-1.153007601679478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LH_HL_FILTER_ENABLED</t>
        </is>
      </c>
      <c r="B194" s="73" t="inlineStr">
        <is>
          <t>False</t>
        </is>
      </c>
      <c r="C194" s="38" t="n"/>
      <c r="D194" s="38" t="inlineStr">
        <is>
          <t>ENTRY, GLOBAL_CHECK, STOCKS_EXIT</t>
        </is>
      </c>
      <c r="E194" s="38" t="n"/>
      <c r="F194" s="30" t="n"/>
      <c r="G194" s="38">
        <f>IFERROR(VLOOKUP($A211&amp;"_"&amp;$B211,Results_Deltas!$A$2:$P$15000,5,FALSE),"")</f>
        <v/>
      </c>
      <c r="H194" s="38" t="inlineStr">
        <is>
          <t>Blanket (page end)</t>
        </is>
      </c>
      <c r="I194" s="30" t="n"/>
      <c r="J194" s="30" t="n"/>
      <c r="K194" s="30" t="n"/>
      <c r="L194" s="30" t="inlineStr">
        <is>
          <t>YES</t>
        </is>
      </c>
      <c r="M194" s="30" t="n">
        <v>-1.153007601679478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LH_HL_FILTER_REQUIRE_BOTH</t>
        </is>
      </c>
      <c r="B195" s="73" t="inlineStr">
        <is>
          <t>False</t>
        </is>
      </c>
      <c r="C195" s="38" t="n"/>
      <c r="D195" s="38" t="inlineStr">
        <is>
          <t>ENTRY, 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-1.153007601679478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MARKET_QUALITY_SCORE_ENABLED</t>
        </is>
      </c>
      <c r="B196" s="73" t="inlineStr">
        <is>
          <t>False</t>
        </is>
      </c>
      <c r="C196" s="38" t="n"/>
      <c r="D196" s="38" t="inlineStr">
        <is>
          <t>ENTRY, 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-1.153007601679478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MTS_GATE_ENABLED</t>
        </is>
      </c>
      <c r="B197" s="73" t="inlineStr">
        <is>
          <t>False</t>
        </is>
      </c>
      <c r="C197" s="38" t="n"/>
      <c r="D197" s="38" t="inlineStr">
        <is>
          <t>ENTRY, GLOBAL_CHECK, STOCKS_EXIT</t>
        </is>
      </c>
      <c r="E197" s="38" t="n"/>
      <c r="F197" s="30" t="n"/>
      <c r="G197" s="38">
        <f>IFERROR(VLOOKUP($A214&amp;"_"&amp;$B214,Results_Deltas!$A$2:$P$15000,5,FALSE),"")</f>
        <v/>
      </c>
      <c r="H197" s="38" t="inlineStr">
        <is>
          <t>Blanket (page end)</t>
        </is>
      </c>
      <c r="I197" s="30" t="n"/>
      <c r="J197" s="30" t="n"/>
      <c r="K197" s="30" t="n"/>
      <c r="L197" s="30" t="inlineStr">
        <is>
          <t>NO</t>
        </is>
      </c>
      <c r="M197" s="30" t="n">
        <v>-1.153007601679478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OI_CONFIRM_ENABLED</t>
        </is>
      </c>
      <c r="B198" s="73" t="inlineStr">
        <is>
          <t>False</t>
        </is>
      </c>
      <c r="C198" s="38" t="n"/>
      <c r="D198" s="38" t="inlineStr">
        <is>
          <t>ENTRY, 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-1.153007601679478</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GOLDEN_RULE_BASE_USD</t>
        </is>
      </c>
      <c r="B199" s="73" t="inlineStr">
        <is>
          <t>0.0_ALT</t>
        </is>
      </c>
      <c r="C199" s="38" t="n"/>
      <c r="D199" s="38" t="inlineStr">
        <is>
          <t>GLOBAL_CHECK, STOCKS_EXIT</t>
        </is>
      </c>
      <c r="E199" s="38" t="n"/>
      <c r="F199" s="30" t="n"/>
      <c r="G199" s="38">
        <f>IFERROR(VLOOKUP($A216&amp;"_"&amp;$B216,Results_Deltas!$A$2:$P$15000,5,FALSE),"")</f>
        <v/>
      </c>
      <c r="H199" s="38" t="inlineStr">
        <is>
          <t>Blanket (page end)</t>
        </is>
      </c>
      <c r="I199" s="30" t="n"/>
      <c r="J199" s="30" t="n"/>
      <c r="K199" s="30" t="n"/>
      <c r="L199" s="30" t="inlineStr">
        <is>
          <t>NO</t>
        </is>
      </c>
      <c r="M199" s="30" t="n">
        <v>-1.145633176516973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GR_FILTER_ALL_ENTRIES</t>
        </is>
      </c>
      <c r="B200" s="73" t="inlineStr">
        <is>
          <t>0.0</t>
        </is>
      </c>
      <c r="C200" s="38" t="n"/>
      <c r="D200" s="38" t="inlineStr">
        <is>
          <t>GLOBAL_CHECK, STOCKS_EXIT</t>
        </is>
      </c>
      <c r="E200" s="38" t="n"/>
      <c r="F200" s="30" t="n"/>
      <c r="G200" s="38">
        <f>IFERROR(VLOOKUP($A217&amp;"_"&amp;$B217,Results_Deltas!$A$2:$P$15000,5,FALSE),"")</f>
        <v/>
      </c>
      <c r="H200" s="38" t="inlineStr">
        <is>
          <t>Blanket (page end)</t>
        </is>
      </c>
      <c r="I200" s="30" t="n"/>
      <c r="J200" s="30" t="n"/>
      <c r="K200" s="30" t="n"/>
      <c r="L200" s="30" t="inlineStr">
        <is>
          <t>NO</t>
        </is>
      </c>
      <c r="M200" s="30" t="n">
        <v>-1.132840456457436</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GR_FILTER_ALL_ENTRIES</t>
        </is>
      </c>
      <c r="B201" s="73" t="inlineStr">
        <is>
          <t>0.0_ALT</t>
        </is>
      </c>
      <c r="C201" s="38" t="n"/>
      <c r="D201" s="38" t="inlineStr">
        <is>
          <t>GLOBAL_CHECK, STOCKS_EXIT</t>
        </is>
      </c>
      <c r="E201" s="38" t="n"/>
      <c r="F201" s="30" t="n"/>
      <c r="G201" s="38">
        <f>IFERROR(VLOOKUP($A218&amp;"_"&amp;$B218,Results_Deltas!$A$2:$P$15000,5,FALSE),"")</f>
        <v/>
      </c>
      <c r="H201" s="38" t="inlineStr">
        <is>
          <t>Blanket (page end)</t>
        </is>
      </c>
      <c r="I201" s="30" t="n"/>
      <c r="J201" s="30" t="n"/>
      <c r="K201" s="30" t="n"/>
      <c r="L201" s="30" t="inlineStr">
        <is>
          <t>NO</t>
        </is>
      </c>
      <c r="M201" s="30" t="n">
        <v>-1.132840456457436</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EXECUTE_NOW_SINGLE_GATE_ENFORCE</t>
        </is>
      </c>
      <c r="B202" s="73" t="inlineStr">
        <is>
          <t>0.0</t>
        </is>
      </c>
      <c r="C202" s="38" t="n"/>
      <c r="D202" s="38" t="inlineStr">
        <is>
          <t>ENTRY, GLOBAL_CHECK, STOCKS_EXIT</t>
        </is>
      </c>
      <c r="E202" s="38" t="n"/>
      <c r="F202" s="30" t="n"/>
      <c r="G202" s="38">
        <f>IFERROR(VLOOKUP($A208&amp;"_"&amp;$B208,Results_Deltas!$A$2:$P$15000,5,FALSE),"")</f>
        <v/>
      </c>
      <c r="H202" s="38" t="inlineStr">
        <is>
          <t>Blanket (page end)</t>
        </is>
      </c>
      <c r="I202" s="30" t="n"/>
      <c r="J202" s="30" t="n"/>
      <c r="K202" s="30" t="n"/>
      <c r="L202" s="30" t="inlineStr">
        <is>
          <t>NO</t>
        </is>
      </c>
      <c r="M202" s="30" t="n">
        <v>-1.118179733549421</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EXECUTE_NOW_SINGLE_GATE_ENFORCE</t>
        </is>
      </c>
      <c r="B203" s="73" t="inlineStr">
        <is>
          <t>0.0_ALT</t>
        </is>
      </c>
      <c r="C203" s="38" t="n"/>
      <c r="D203" s="38" t="inlineStr">
        <is>
          <t>ENTRY, GLOBAL_CHECK, STOCKS_EXIT</t>
        </is>
      </c>
      <c r="E203" s="38" t="n"/>
      <c r="F203" s="30" t="n"/>
      <c r="G203" s="38">
        <f>IFERROR(VLOOKUP($A209&amp;"_"&amp;$B209,Results_Deltas!$A$2:$P$15000,5,FALSE),"")</f>
        <v/>
      </c>
      <c r="H203" s="38" t="inlineStr">
        <is>
          <t>Blanket (page end)</t>
        </is>
      </c>
      <c r="I203" s="30" t="n"/>
      <c r="J203" s="30" t="n"/>
      <c r="K203" s="30" t="n"/>
      <c r="L203" s="30" t="inlineStr">
        <is>
          <t>YES</t>
        </is>
      </c>
      <c r="M203" s="30" t="n">
        <v>-1.118179733549421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GOLDEN_RULE_BASE_USD</t>
        </is>
      </c>
      <c r="B204" s="73" t="inlineStr">
        <is>
          <t>0.0</t>
        </is>
      </c>
      <c r="C204" s="38" t="n"/>
      <c r="D204" s="38" t="inlineStr">
        <is>
          <t>GLOBAL_CHECK, STOCKS_EXIT</t>
        </is>
      </c>
      <c r="E204" s="38" t="n"/>
      <c r="F204" s="30" t="n"/>
      <c r="G204" s="38">
        <f>IFERROR(VLOOKUP($A221&amp;"_"&amp;$B221,Results_Deltas!$A$2:$P$15000,5,FALSE),"")</f>
        <v/>
      </c>
      <c r="H204" s="38" t="inlineStr">
        <is>
          <t>Blanket (page end)</t>
        </is>
      </c>
      <c r="I204" s="30" t="n"/>
      <c r="J204" s="30" t="n"/>
      <c r="K204" s="30" t="n"/>
      <c r="L204" s="30" t="inlineStr">
        <is>
          <t>NO</t>
        </is>
      </c>
      <c r="M204" s="30" t="n">
        <v>-1.115484935029685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9" t="inlineStr">
        <is>
          <t>MANDATORY_REENTRY_WT_FILTER_REQUIRE_FLIP</t>
        </is>
      </c>
      <c r="B205" s="73" t="inlineStr">
        <is>
          <t>False</t>
        </is>
      </c>
      <c r="C205" s="38" t="n"/>
      <c r="D205" s="38" t="inlineStr">
        <is>
          <t>GLOBAL_CHECK, STOCKS_EXIT</t>
        </is>
      </c>
      <c r="E205" s="38" t="n"/>
      <c r="F205" s="30" t="n"/>
      <c r="G205" s="38">
        <f>IFERROR(VLOOKUP($A222&amp;"_"&amp;$B222,Results_Deltas!$A$2:$P$15000,5,FALSE),"")</f>
        <v/>
      </c>
      <c r="H205" s="38" t="inlineStr">
        <is>
          <t>Blanket (page end)</t>
        </is>
      </c>
      <c r="I205" s="30" t="n"/>
      <c r="J205" s="30" t="n"/>
      <c r="K205" s="30" t="n"/>
      <c r="L205" s="30" t="inlineStr">
        <is>
          <t>YES</t>
        </is>
      </c>
      <c r="M205" s="30" t="n">
        <v>-1.110331569398248</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9" t="inlineStr">
        <is>
          <t>NEWBORN_LOSS_KILL_GAIN_THRESHOLD_PCT</t>
        </is>
      </c>
      <c r="B206" s="73" t="inlineStr">
        <is>
          <t>0</t>
        </is>
      </c>
      <c r="C206" s="38" t="n"/>
      <c r="D206" s="38" t="inlineStr">
        <is>
          <t>AUGMENT, EXIT, GLOBAL_CHECK, REDUCE, STOCKS_EXIT</t>
        </is>
      </c>
      <c r="E206" s="38" t="n"/>
      <c r="F206" s="30" t="n"/>
      <c r="G206" s="38">
        <f>IFERROR(VLOOKUP($A223&amp;"_"&amp;$B223,Results_Deltas!$A$2:$P$15000,5,FALSE),"")</f>
        <v/>
      </c>
      <c r="H206" s="38" t="inlineStr">
        <is>
          <t>Blanket (page end)</t>
        </is>
      </c>
      <c r="I206" s="30" t="n"/>
      <c r="J206" s="30" t="n"/>
      <c r="K206" s="30" t="n"/>
      <c r="L206" s="30" t="inlineStr">
        <is>
          <t>NO</t>
        </is>
      </c>
      <c r="M206" s="30" t="n">
        <v>-1.00730878867967</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HTF_TREND_VETO_BYPASS_ENABLED</t>
        </is>
      </c>
      <c r="B207" s="73" t="inlineStr">
        <is>
          <t>False</t>
        </is>
      </c>
      <c r="C207" s="38" t="n"/>
      <c r="D207" s="38" t="inlineStr">
        <is>
          <t>GLOBAL_CHECK, STOCKS_EXIT</t>
        </is>
      </c>
      <c r="E207" s="38" t="n"/>
      <c r="F207" s="30" t="n"/>
      <c r="G207" s="38">
        <f>IFERROR(VLOOKUP($A224&amp;"_"&amp;$B224,Results_Deltas!$A$2:$P$15000,5,FALSE),"")</f>
        <v/>
      </c>
      <c r="H207" s="38" t="inlineStr">
        <is>
          <t>Blanket (page end)</t>
        </is>
      </c>
      <c r="I207" s="30" t="n"/>
      <c r="J207" s="30" t="n"/>
      <c r="K207" s="30" t="n"/>
      <c r="L207" s="30" t="inlineStr">
        <is>
          <t>NO</t>
        </is>
      </c>
      <c r="M207" s="30" t="n">
        <v>-0.9974573041368694</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GR_FILTER_VEC_ENABLED</t>
        </is>
      </c>
      <c r="B208" s="73" t="inlineStr">
        <is>
          <t>False</t>
        </is>
      </c>
      <c r="C208" s="38" t="n"/>
      <c r="D208" s="38" t="inlineStr">
        <is>
          <t>GLOBAL_CHECK</t>
        </is>
      </c>
      <c r="E208" s="38" t="n"/>
      <c r="F208" s="30" t="n"/>
      <c r="G208" s="38">
        <f>IFERROR(VLOOKUP($A225&amp;"_"&amp;$B225,Results_Deltas!$A$2:$P$15000,5,FALSE),"")</f>
        <v/>
      </c>
      <c r="H208" s="38" t="inlineStr">
        <is>
          <t>Blanket (page end)</t>
        </is>
      </c>
      <c r="I208" s="30" t="n"/>
      <c r="J208" s="30" t="n"/>
      <c r="K208" s="30" t="n"/>
      <c r="L208" s="30" t="inlineStr">
        <is>
          <t>NO</t>
        </is>
      </c>
      <c r="M208" s="30" t="n">
        <v>-0.9972648317163656</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9" t="inlineStr">
        <is>
          <t>EMA_BLANKET_FILTER_ENABLED</t>
        </is>
      </c>
      <c r="B209" s="73" t="inlineStr">
        <is>
          <t>True</t>
        </is>
      </c>
      <c r="C209" s="38" t="n"/>
      <c r="D209" s="38" t="inlineStr">
        <is>
          <t>GLOBAL_CHECK</t>
        </is>
      </c>
      <c r="E209" s="38" t="n"/>
      <c r="F209" s="30" t="n"/>
      <c r="G209" s="38">
        <f>IFERROR(VLOOKUP($A215&amp;"_"&amp;$B215,Results_Deltas!$A$2:$P$15000,5,FALSE),"")</f>
        <v/>
      </c>
      <c r="H209" s="38" t="inlineStr">
        <is>
          <t>Blanket (page end)</t>
        </is>
      </c>
      <c r="I209" s="30" t="n"/>
      <c r="J209" s="30" t="n"/>
      <c r="K209" s="30" t="n"/>
      <c r="L209" s="30" t="inlineStr">
        <is>
          <t>YES</t>
        </is>
      </c>
      <c r="M209" s="30" t="n">
        <v>-0.9413889880917979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LIVE_VEC_EMERGENCY_BRAKE_ENABLED</t>
        </is>
      </c>
      <c r="B210" s="73" t="inlineStr">
        <is>
          <t>False</t>
        </is>
      </c>
      <c r="C210" s="38" t="n"/>
      <c r="D210" s="38" t="inlineStr">
        <is>
          <t>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-0.7493135969367017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0" t="inlineStr">
        <is>
          <t>AUGMENT_BULL_KILL_ENABLED</t>
        </is>
      </c>
      <c r="B211" s="0" t="inlineStr">
        <is>
          <t>False</t>
        </is>
      </c>
      <c r="C211" s="0" t="inlineStr">
        <is>
          <t>True</t>
        </is>
      </c>
    </row>
    <row r="212" ht="15.75" customHeight="1" s="67">
      <c r="A212" s="0" t="inlineStr">
        <is>
          <t>MAX_AUGMENTS_PER_POSITION</t>
        </is>
      </c>
      <c r="B212" s="0" t="inlineStr">
        <is>
          <t>999999</t>
        </is>
      </c>
      <c r="C212" s="0" t="inlineStr">
        <is>
          <t>0</t>
        </is>
      </c>
    </row>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SIMPLE_TP_PCT</t>
        </is>
      </c>
      <c r="B3" s="72" t="inlineStr">
        <is>
          <t>2.0</t>
        </is>
      </c>
      <c r="C3" s="30" t="n"/>
      <c r="D3" s="30" t="n"/>
      <c r="E3" s="30" t="n"/>
      <c r="F3" s="30" t="n"/>
      <c r="G3" s="30">
        <f>IFERROR(VLOOKUP($A10&amp;"_"&amp;$B10,Results_Deltas!$A$2:$P$15000,5,FALSE),"")</f>
        <v/>
      </c>
      <c r="H3" s="30">
        <f>IFERROR(VLOOKUP($A10,Results_30d_Deltas!$A$2:$H$5000,7,FALSE)-E9,"")</f>
        <v/>
      </c>
      <c r="I3" s="30">
        <f>IFERROR(VLOOKUP($A10,Results_30d_Deltas!$A$2:$H$5000,6,FALSE),"")</f>
        <v/>
      </c>
      <c r="J3" s="30" t="n"/>
      <c r="K3" s="30" t="n"/>
      <c r="L3" s="30" t="inlineStr">
        <is>
          <t>YES</t>
        </is>
      </c>
      <c r="M3" s="33" t="n">
        <v>-3.175036118284511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ez_manage.py:4002 top()</t>
        </is>
      </c>
      <c r="IL3" s="30" t="inlineStr">
        <is>
          <t>v12_quick_engine.py:3228 x2</t>
        </is>
      </c>
      <c r="IM3" s="30" t="n"/>
    </row>
    <row r="4" ht="10.5" customHeight="1" s="67">
      <c r="A4" s="30" t="inlineStr">
        <is>
          <t>HTF_DIRECTION_GATE_ENABLED</t>
        </is>
      </c>
      <c r="B4" s="72" t="inlineStr">
        <is>
          <t>True</t>
        </is>
      </c>
      <c r="C4" s="30" t="n"/>
      <c r="D4" s="30" t="n"/>
      <c r="E4" s="30" t="n"/>
      <c r="F4" s="30" t="n"/>
      <c r="G4" s="30">
        <f>IFERROR(VLOOKUP($A10&amp;"_"&amp;$B10,Results_Deltas!$A$2:$P$15000,5,FALSE),"")</f>
        <v/>
      </c>
      <c r="H4" s="30">
        <f>IFERROR(VLOOKUP($A10,Results_30d_Deltas!$A$2:$H$5000,7,FALSE)-E9,"")</f>
        <v/>
      </c>
      <c r="I4" s="30">
        <f>IFERROR(VLOOKUP($A10,Results_30d_Deltas!$A$2:$H$5000,6,FALSE),"")</f>
        <v/>
      </c>
      <c r="J4" s="30" t="n"/>
      <c r="K4" s="30" t="n"/>
      <c r="L4" s="30" t="inlineStr">
        <is>
          <t>NO</t>
        </is>
      </c>
      <c r="M4" s="33" t="n">
        <v>-3.168292859435293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ez_manage.py:4872 top()</t>
        </is>
      </c>
      <c r="IL4" s="30" t="inlineStr">
        <is>
          <t>v12_quick_engine.py:2048 x2</t>
        </is>
      </c>
      <c r="IM4" s="30" t="n"/>
    </row>
    <row r="5" ht="10.5" customHeight="1" s="67">
      <c r="A5" s="31" t="inlineStr">
        <is>
          <t>SIMPLE_TP_PCT</t>
        </is>
      </c>
      <c r="B5" s="72" t="inlineStr">
        <is>
          <t>0.5</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-2.989871874339372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ez_manage.py:4002 top()</t>
        </is>
      </c>
      <c r="IL5" s="30" t="inlineStr">
        <is>
          <t>v12_quick_engine.py:3228 x2</t>
        </is>
      </c>
      <c r="IM5" s="30" t="n"/>
    </row>
    <row r="6" ht="10.5" customHeight="1" s="67">
      <c r="A6" s="30" t="inlineStr">
        <is>
          <t>MARKET_QUALITY_SCORE_ENABLED</t>
        </is>
      </c>
      <c r="B6" s="72" t="inlineStr">
        <is>
          <t>True</t>
        </is>
      </c>
      <c r="C6" s="30" t="n"/>
      <c r="D6" s="30" t="n"/>
      <c r="E6" s="30" t="n"/>
      <c r="F6" s="30" t="n"/>
      <c r="G6" s="30">
        <f>IFERROR(VLOOKUP($A12&amp;"_"&amp;$B12,Results_Deltas!$A$2:$P$15000,5,FALSE),"")</f>
        <v/>
      </c>
      <c r="H6" s="30">
        <f>IFERROR(VLOOKUP($A12,Results_30d_Deltas!$A$2:$H$5000,7,FALSE)-E11,"")</f>
        <v/>
      </c>
      <c r="I6" s="30">
        <f>IFERROR(VLOOKUP($A12,Results_30d_Deltas!$A$2:$H$5000,6,FALSE),"")</f>
        <v/>
      </c>
      <c r="J6" s="30" t="n"/>
      <c r="K6" s="30" t="n"/>
      <c r="L6" s="30" t="inlineStr">
        <is>
          <t>NO</t>
        </is>
      </c>
      <c r="M6" s="33" t="n">
        <v>-2.946198353114085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ez_manage.py:3518 top()</t>
        </is>
      </c>
      <c r="IL6" s="30" t="inlineStr">
        <is>
          <t>v12_quick_engine.py:2263 x8</t>
        </is>
      </c>
      <c r="IM6" s="30" t="n"/>
    </row>
    <row r="7" ht="10.5" customHeight="1" s="67">
      <c r="A7" s="30" t="inlineStr">
        <is>
          <t>PARTIAL_PROFIT_LOCK_FRAC</t>
        </is>
      </c>
      <c r="B7" s="72"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-2.809625485114592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ez_manage.py:5158 top()</t>
        </is>
      </c>
      <c r="IL7" s="30" t="inlineStr">
        <is>
          <t>v12_quick_engine.py:2674 x7</t>
        </is>
      </c>
      <c r="IM7" s="30" t="n"/>
    </row>
    <row r="8" ht="10.5" customHeight="1" s="67">
      <c r="A8" s="30" t="inlineStr">
        <is>
          <t>PEAK_GIVEBACK_DROP_TRIGGER_ENABLED</t>
        </is>
      </c>
      <c r="B8" s="72"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-2.707015991460656</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ez_manage.py:5168 top()</t>
        </is>
      </c>
      <c r="IL8" s="30" t="inlineStr">
        <is>
          <t>v12_quick_engine.py:2682 x3</t>
        </is>
      </c>
      <c r="IM8" s="30" t="n"/>
    </row>
    <row r="9" ht="10.5" customHeight="1" s="67">
      <c r="A9" s="30" t="inlineStr">
        <is>
          <t>SIMPLE_TP_PCT</t>
        </is>
      </c>
      <c r="B9" s="72" t="inlineStr">
        <is>
          <t>1.0</t>
        </is>
      </c>
      <c r="C9" s="30" t="n"/>
      <c r="D9" s="30" t="n"/>
      <c r="E9" s="30" t="n"/>
      <c r="F9" s="30" t="n"/>
      <c r="G9" s="30">
        <f>IFERROR(VLOOKUP($A16&amp;"_"&amp;$B16,Results_Deltas!$A$2:$P$15000,5,FALSE),"")</f>
        <v/>
      </c>
      <c r="H9" s="30">
        <f>IFERROR(VLOOKUP($A16,Results_30d_Deltas!$A$2:$H$5000,7,FALSE)-E15,"")</f>
        <v/>
      </c>
      <c r="I9" s="30">
        <f>IFERROR(VLOOKUP($A16,Results_30d_Deltas!$A$2:$H$5000,6,FALSE),"")</f>
        <v/>
      </c>
      <c r="J9" s="30" t="n"/>
      <c r="K9" s="30" t="n"/>
      <c r="L9" s="30" t="inlineStr">
        <is>
          <t>NO</t>
        </is>
      </c>
      <c r="M9" s="33" t="n">
        <v>-2.67533713285536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ez_manage.py:4002 top()</t>
        </is>
      </c>
      <c r="IL9" s="30" t="inlineStr">
        <is>
          <t>v12_quick_engine.py:3228 x2</t>
        </is>
      </c>
      <c r="IM9" s="30" t="n"/>
    </row>
    <row r="10" ht="10.5" customHeight="1" s="67">
      <c r="A10" s="30" t="inlineStr">
        <is>
          <t>BREAKEVEN_GAIN_EROSION_MIN_GAIN</t>
        </is>
      </c>
      <c r="B10" s="72" t="inlineStr">
        <is>
          <t>37.5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v>-2.638846734946103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30" t="n"/>
      <c r="IK10" s="30" t="inlineStr">
        <is>
          <t>ez_manage.py:4401 top()</t>
        </is>
      </c>
      <c r="IL10" s="30" t="inlineStr">
        <is>
          <t>v12_quick_engine.py:357 x14</t>
        </is>
      </c>
      <c r="IM10" s="30" t="n"/>
    </row>
    <row r="11" ht="10.5" customHeight="1" s="67">
      <c r="A11" s="30" t="inlineStr">
        <is>
          <t>PARTIAL_PROFIT_LOCK_FRAC</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-2.488551032603979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ez_manage.py:5158 top()</t>
        </is>
      </c>
      <c r="IL11" s="30" t="inlineStr">
        <is>
          <t>v12_quick_engine.py:2674 x7</t>
        </is>
      </c>
      <c r="IM11" s="30" t="n"/>
    </row>
    <row r="12" ht="10.5" customHeight="1" s="67">
      <c r="A12" s="31" t="inlineStr">
        <is>
          <t>PARTIAL_PROFIT_LOCK_FRAC</t>
        </is>
      </c>
      <c r="B12" s="72" t="inlineStr">
        <is>
          <t>0.5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-2.3503263104706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ez_manage.py:5158 top()</t>
        </is>
      </c>
      <c r="IL12" s="30" t="inlineStr">
        <is>
          <t>v12_quick_engine.py:2674 x7</t>
        </is>
      </c>
      <c r="IM12" s="30" t="n"/>
    </row>
    <row r="13" ht="10.5" customHeight="1" s="67">
      <c r="A13" s="30" t="inlineStr">
        <is>
          <t>BREAKEVEN_GAIN_EROSION_MIN_GAIN</t>
        </is>
      </c>
      <c r="B13" s="72" t="inlineStr">
        <is>
          <t>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-2.311284283786552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4" t="n"/>
      <c r="HT13" s="34" t="n"/>
      <c r="HU13" s="34" t="n"/>
      <c r="HV13" s="34" t="n"/>
      <c r="HW13" s="34" t="n"/>
      <c r="HX13" s="33" t="n"/>
      <c r="HY13" s="33" t="n"/>
      <c r="HZ13" s="33" t="n"/>
      <c r="IA13" s="33" t="n"/>
      <c r="IB13" s="33" t="n"/>
      <c r="IC13" s="33" t="n"/>
      <c r="ID13" s="33" t="n"/>
      <c r="IE13" s="33" t="n"/>
      <c r="IF13" s="33" t="n"/>
      <c r="IG13" s="33" t="n"/>
      <c r="IH13" s="33" t="n"/>
      <c r="II13" s="33" t="n"/>
      <c r="IJ13" s="30" t="n"/>
      <c r="IK13" s="30" t="inlineStr">
        <is>
          <t>ez_manage.py:4401 top()</t>
        </is>
      </c>
      <c r="IL13" s="30" t="inlineStr">
        <is>
          <t>v12_quick_engine.py:357 x14</t>
        </is>
      </c>
      <c r="IM13" s="30" t="n"/>
    </row>
    <row r="14" ht="10.5" customHeight="1" s="67">
      <c r="A14" s="30" t="inlineStr">
        <is>
          <t>MIN_HOLD_BARS_BEFORE_EXIT</t>
        </is>
      </c>
      <c r="B14" s="72" t="inlineStr">
        <is>
          <t>40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-2.272580290587824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ez_manage.py:4990 top()</t>
        </is>
      </c>
      <c r="IL14" s="30" t="inlineStr">
        <is>
          <t>v12_quick_engine.py:2309 x7</t>
        </is>
      </c>
      <c r="IM14" s="30" t="n"/>
    </row>
    <row r="15" ht="10.5" customHeight="1" s="67">
      <c r="A15" s="30" t="inlineStr">
        <is>
          <t>HTF_GATE_APPLY_TO_OPEN</t>
        </is>
      </c>
      <c r="B15" s="72" t="inlineStr">
        <is>
          <t>0.5</t>
        </is>
      </c>
      <c r="C15" s="30" t="n"/>
      <c r="D15" s="30" t="n"/>
      <c r="E15" s="30" t="n"/>
      <c r="F15" s="30" t="n"/>
      <c r="G15" s="30">
        <f>IFERROR(VLOOKUP($A21&amp;"_"&amp;$B21,Results_Deltas!$A$2:$P$15000,5,FALSE),"")</f>
        <v/>
      </c>
      <c r="H15" s="30">
        <f>IFERROR(VLOOKUP($A21,Results_30d_Deltas!$A$2:$H$5000,7,FALSE)-E20,"")</f>
        <v/>
      </c>
      <c r="I15" s="30">
        <f>IFERROR(VLOOKUP($A21,Results_30d_Deltas!$A$2:$H$5000,6,FALSE),"")</f>
        <v/>
      </c>
      <c r="J15" s="30" t="n"/>
      <c r="K15" s="30" t="n"/>
      <c r="L15" s="30" t="inlineStr">
        <is>
          <t>NO</t>
        </is>
      </c>
      <c r="M15" s="33" t="n">
        <v>-2.242927321982619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ez_manage.py:4877 top()</t>
        </is>
      </c>
      <c r="IL15" s="30" t="inlineStr">
        <is>
          <t>v12_quick_engine.py:2053 x4</t>
        </is>
      </c>
      <c r="IM15" s="30" t="n"/>
    </row>
    <row r="16" ht="10.5" customHeight="1" s="67">
      <c r="A16" s="30" t="inlineStr">
        <is>
          <t>BREAKEVEN_GAIN_EROSION_ENABLED</t>
        </is>
      </c>
      <c r="B16" s="72" t="inlineStr">
        <is>
          <t>True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-2.21757886785088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30" t="n"/>
      <c r="IK16" s="30" t="inlineStr">
        <is>
          <t>ez_manage.py:4400 top()</t>
        </is>
      </c>
      <c r="IL16" s="30" t="inlineStr">
        <is>
          <t>v12_quick_engine.py:341 x8</t>
        </is>
      </c>
      <c r="IM16" s="30" t="n"/>
    </row>
    <row r="17" ht="10.5" customHeight="1" s="67">
      <c r="A17" s="30" t="inlineStr">
        <is>
          <t>NOLOSS_BYPASS_WT_5OF5_MIN_TFS</t>
        </is>
      </c>
      <c r="B17" s="72" t="inlineStr">
        <is>
          <t>2</t>
        </is>
      </c>
      <c r="C17" s="30" t="n"/>
      <c r="D17" s="30" t="n"/>
      <c r="E17" s="30" t="n"/>
      <c r="F17" s="30" t="n"/>
      <c r="G17" s="30">
        <f>IFERROR(VLOOKUP($A23&amp;"_"&amp;$B23,Results_Deltas!$A$2:$P$15000,5,FALSE),"")</f>
        <v/>
      </c>
      <c r="H17" s="30">
        <f>IFERROR(VLOOKUP($A23,Results_30d_Deltas!$A$2:$H$5000,7,FALSE)-E22,"")</f>
        <v/>
      </c>
      <c r="I17" s="30">
        <f>IFERROR(VLOOKUP($A23,Results_30d_Deltas!$A$2:$H$5000,6,FALSE),"")</f>
        <v/>
      </c>
      <c r="J17" s="30" t="n"/>
      <c r="K17" s="30" t="n"/>
      <c r="L17" s="30" t="inlineStr">
        <is>
          <t>NO</t>
        </is>
      </c>
      <c r="M17" s="33" t="n">
        <v>-2.188766968709944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4" t="n"/>
      <c r="HE17" s="34" t="n"/>
      <c r="HF17" s="34" t="n"/>
      <c r="HG17" s="34" t="n"/>
      <c r="HH17" s="34"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ez_manage.py:5095 top()</t>
        </is>
      </c>
      <c r="IL17" s="30" t="inlineStr">
        <is>
          <t>v12_quick_engine.py:860 x7</t>
        </is>
      </c>
      <c r="IM17" s="30" t="n"/>
      <c r="IN17" s="76" t="inlineStr">
        <is>
          <t>SUSPICIOUS n=0 for stocks_long — keep, needs S1 fills (backtest-expert: &lt;30 trades, seek plateaus, punish)</t>
        </is>
      </c>
    </row>
    <row r="18" ht="10.5" customHeight="1" s="67">
      <c r="A18" s="30" t="inlineStr">
        <is>
          <t>BREAKEVEN_GAIN_EROSION_REQUIRE_PROFIT</t>
        </is>
      </c>
      <c r="B18" s="72"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-2.130913984103739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4" t="n"/>
      <c r="HO18" s="34" t="n"/>
      <c r="HP18" s="34" t="n"/>
      <c r="HQ18" s="34" t="n"/>
      <c r="HR18" s="34"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ez_manage.py:4402 top()</t>
        </is>
      </c>
      <c r="IL18" s="30" t="inlineStr">
        <is>
          <t>v12_quick_engine.py:364 x13</t>
        </is>
      </c>
      <c r="IM18" s="30" t="n"/>
    </row>
    <row r="19" ht="10.5" customHeight="1" s="67">
      <c r="A19" s="30" t="inlineStr">
        <is>
          <t>MIN_HOLD_BARS_BEFORE_EXIT</t>
        </is>
      </c>
      <c r="B19" s="72" t="inlineStr">
        <is>
          <t>16</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-2.126406091487152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ez_manage.py:4990 top()</t>
        </is>
      </c>
      <c r="IL19" s="30" t="inlineStr">
        <is>
          <t>v12_quick_engine.py:2309 x7</t>
        </is>
      </c>
      <c r="IM19" s="30" t="n"/>
    </row>
    <row r="20" ht="10.5" customHeight="1" s="67">
      <c r="A20" s="30" t="inlineStr">
        <is>
          <t>NOLOSS_BYPASS_WT_5OF5_MIN_TFS</t>
        </is>
      </c>
      <c r="B20" s="72" t="inlineStr">
        <is>
          <t>4</t>
        </is>
      </c>
      <c r="C20" s="30" t="n"/>
      <c r="D20" s="30" t="n"/>
      <c r="E20" s="30" t="n"/>
      <c r="F20" s="30" t="n"/>
      <c r="G20" s="30">
        <f>IFERROR(VLOOKUP($A26&amp;"_"&amp;$B26,Results_Deltas!$A$2:$P$15000,5,FALSE),"")</f>
        <v/>
      </c>
      <c r="H20" s="30">
        <f>IFERROR(VLOOKUP($A26,Results_30d_Deltas!$A$2:$H$5000,7,FALSE)-E25,"")</f>
        <v/>
      </c>
      <c r="I20" s="30">
        <f>IFERROR(VLOOKUP($A26,Results_30d_Deltas!$A$2:$H$5000,6,FALSE),"")</f>
        <v/>
      </c>
      <c r="J20" s="30" t="n"/>
      <c r="K20" s="30" t="n"/>
      <c r="L20" s="30" t="inlineStr">
        <is>
          <t>NO</t>
        </is>
      </c>
      <c r="M20" s="33" t="n">
        <v>-2.108331158337517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4" t="n"/>
      <c r="HE20" s="34" t="n"/>
      <c r="HF20" s="34" t="n"/>
      <c r="HG20" s="34" t="n"/>
      <c r="HH20" s="34"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ez_manage.py:5095 top()</t>
        </is>
      </c>
      <c r="IL20" s="30" t="inlineStr">
        <is>
          <t>v12_quick_engine.py:860 x7</t>
        </is>
      </c>
      <c r="IM20" s="30" t="n"/>
      <c r="IN20" s="76" t="inlineStr">
        <is>
          <t>SUSPICIOUS n=0 for stocks_long — keep, needs S1 fills (backtest-expert: &lt;30 trades, seek plateaus, punish)</t>
        </is>
      </c>
    </row>
    <row r="21" ht="10.5" customHeight="1" s="67">
      <c r="A21" s="30" t="inlineStr">
        <is>
          <t>BREAKEVEN_GAIN_EROSION_MIN_GAIN</t>
        </is>
      </c>
      <c r="B21" s="72" t="inlineStr">
        <is>
          <t>25.0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-2.086970426203901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ez_manage.py:4401 top()</t>
        </is>
      </c>
      <c r="IL21" s="30" t="inlineStr">
        <is>
          <t>v12_quick_engine.py:357 x14</t>
        </is>
      </c>
      <c r="IM21" s="30" t="n"/>
    </row>
    <row r="22" ht="10.5" customHeight="1" s="67">
      <c r="A22" s="30" t="inlineStr">
        <is>
          <t>HTF_GATE_APPLY_TO_OPEN</t>
        </is>
      </c>
      <c r="B22" s="72" t="inlineStr">
        <is>
          <t>1.0</t>
        </is>
      </c>
      <c r="C22" s="30" t="n"/>
      <c r="D22" s="30" t="n"/>
      <c r="E22" s="30" t="n"/>
      <c r="F22" s="30" t="n"/>
      <c r="G22" s="30">
        <f>IFERROR(VLOOKUP($A28&amp;"_"&amp;$B28,Results_Deltas!$A$2:$P$15000,5,FALSE),"")</f>
        <v/>
      </c>
      <c r="H22" s="30">
        <f>IFERROR(VLOOKUP($A28,Results_30d_Deltas!$A$2:$H$5000,7,FALSE)-E27,"")</f>
        <v/>
      </c>
      <c r="I22" s="30">
        <f>IFERROR(VLOOKUP($A28,Results_30d_Deltas!$A$2:$H$5000,6,FALSE),"")</f>
        <v/>
      </c>
      <c r="J22" s="30" t="n"/>
      <c r="K22" s="30" t="n"/>
      <c r="L22" s="30" t="inlineStr">
        <is>
          <t>NO</t>
        </is>
      </c>
      <c r="M22" s="33" t="n">
        <v>-2.02586045537905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ez_manage.py:4877 top()</t>
        </is>
      </c>
      <c r="IL22" s="30" t="inlineStr">
        <is>
          <t>v12_quick_engine.py:2053 x4</t>
        </is>
      </c>
      <c r="IM22" s="30" t="n"/>
    </row>
    <row r="23" ht="10.5" customHeight="1" s="67">
      <c r="A23" s="30" t="inlineStr">
        <is>
          <t>NOLOSS_BYPASS_WT_5OF5_MIN_TFS</t>
        </is>
      </c>
      <c r="B23" s="72" t="inlineStr">
        <is>
          <t>8</t>
        </is>
      </c>
      <c r="C23" s="30" t="n"/>
      <c r="D23" s="30" t="n"/>
      <c r="E23" s="30" t="n"/>
      <c r="F23" s="30" t="n"/>
      <c r="G23" s="30">
        <f>IFERROR(VLOOKUP($A30&amp;"_"&amp;$B30,Results_Deltas!$A$2:$P$15000,5,FALSE),"")</f>
        <v/>
      </c>
      <c r="H23" s="30">
        <f>IFERROR(VLOOKUP($A30,Results_30d_Deltas!$A$2:$H$5000,7,FALSE)-E29,"")</f>
        <v/>
      </c>
      <c r="I23" s="30">
        <f>IFERROR(VLOOKUP($A30,Results_30d_Deltas!$A$2:$H$5000,6,FALSE),"")</f>
        <v/>
      </c>
      <c r="J23" s="30" t="n"/>
      <c r="K23" s="30" t="n"/>
      <c r="L23" s="30" t="inlineStr">
        <is>
          <t>NO</t>
        </is>
      </c>
      <c r="M23" s="33" t="n">
        <v>-1.958202708292208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6" t="inlineStr">
        <is>
          <t>SUSPICIOUS n=0 for stocks_long — keep, needs S1 fills (backtest-expert: &lt;30 trades, seek plateaus, punish)</t>
        </is>
      </c>
    </row>
    <row r="24" ht="10.5" customHeight="1" s="67">
      <c r="A24" s="30" t="inlineStr">
        <is>
          <t>NOLOSS_BYPASS_WT_5OF5_MIN_TFS</t>
        </is>
      </c>
      <c r="B24" s="72" t="inlineStr">
        <is>
          <t>6</t>
        </is>
      </c>
      <c r="C24" s="30" t="n"/>
      <c r="D24" s="30" t="n"/>
      <c r="E24" s="30" t="n"/>
      <c r="F24" s="30" t="n"/>
      <c r="G24" s="30">
        <f>IFERROR(VLOOKUP($A31&amp;"_"&amp;$B31,Results_Deltas!$A$2:$P$15000,5,FALSE),"")</f>
        <v/>
      </c>
      <c r="H24" s="30">
        <f>IFERROR(VLOOKUP($A31,Results_30d_Deltas!$A$2:$H$5000,7,FALSE)-E30,"")</f>
        <v/>
      </c>
      <c r="I24" s="30">
        <f>IFERROR(VLOOKUP($A31,Results_30d_Deltas!$A$2:$H$5000,6,FALSE),"")</f>
        <v/>
      </c>
      <c r="J24" s="30" t="n"/>
      <c r="K24" s="30" t="n"/>
      <c r="L24" s="30" t="inlineStr">
        <is>
          <t>NO</t>
        </is>
      </c>
      <c r="M24" s="33" t="n">
        <v>-1.956340804129948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ez_manage.py:5095 top()</t>
        </is>
      </c>
      <c r="IL24" s="30" t="inlineStr">
        <is>
          <t>v12_quick_engine.py:860 x7</t>
        </is>
      </c>
      <c r="IM24" s="30" t="n"/>
      <c r="IN24" s="76" t="inlineStr">
        <is>
          <t>SUSPICIOUS n=0 for stocks_long — keep, needs S1 fills (backtest-expert: &lt;30 trades, seek plateaus, punish)</t>
        </is>
      </c>
    </row>
    <row r="25" ht="10.5" customHeight="1" s="67">
      <c r="A25" s="30" t="inlineStr">
        <is>
          <t>BREAKEVEN_GAIN_EROSION_MIN_GAIN</t>
        </is>
      </c>
      <c r="B25" s="72" t="inlineStr">
        <is>
          <t>75.0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-1.822135338503413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ez_manage.py:4401 top()</t>
        </is>
      </c>
      <c r="IL25" s="30" t="inlineStr">
        <is>
          <t>v12_quick_engine.py:357 x14</t>
        </is>
      </c>
      <c r="IM25" s="30" t="n"/>
    </row>
    <row r="26" ht="10.5" customHeight="1" s="67">
      <c r="A26" s="30" t="inlineStr">
        <is>
          <t>SIMPLE_TP_EXIT_ENABLED</t>
        </is>
      </c>
      <c r="B26" s="72" t="inlineStr">
        <is>
          <t>True</t>
        </is>
      </c>
      <c r="C26" s="30" t="n"/>
      <c r="D26" s="30" t="n"/>
      <c r="E26" s="30" t="n"/>
      <c r="F26" s="30" t="n"/>
      <c r="G26" s="30">
        <f>IFERROR(VLOOKUP($A33&amp;"_"&amp;$B33,Results_Deltas!$A$2:$P$15000,5,FALSE),"")</f>
        <v/>
      </c>
      <c r="H26" s="30">
        <f>IFERROR(VLOOKUP($A33,Results_30d_Deltas!$A$2:$H$5000,7,FALSE)-E32,"")</f>
        <v/>
      </c>
      <c r="I26" s="30">
        <f>IFERROR(VLOOKUP($A33,Results_30d_Deltas!$A$2:$H$5000,6,FALSE),"")</f>
        <v/>
      </c>
      <c r="J26" s="30" t="n"/>
      <c r="K26" s="30" t="n"/>
      <c r="L26" s="30" t="inlineStr">
        <is>
          <t>NO</t>
        </is>
      </c>
      <c r="M26" s="33" t="n">
        <v>-1.814030849189067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ez_manage.py:4001 top()</t>
        </is>
      </c>
      <c r="IL26" s="30" t="inlineStr">
        <is>
          <t>v12_quick_engine.py:3227 x2</t>
        </is>
      </c>
      <c r="IM26" s="30" t="n"/>
    </row>
    <row r="27" ht="10.5" customHeight="1" s="67">
      <c r="A27" s="30" t="inlineStr">
        <is>
          <t>HTF_GATE_APPLY_TO_OPEN</t>
        </is>
      </c>
      <c r="B27" s="72" t="inlineStr">
        <is>
          <t>2.0</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NO</t>
        </is>
      </c>
      <c r="M27" s="33" t="n">
        <v>-1.741654645697653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4" t="n"/>
      <c r="EN27" s="34" t="n"/>
      <c r="EO27" s="34" t="n"/>
      <c r="EP27" s="34" t="n"/>
      <c r="EQ27" s="34"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ez_manage.py:4877 top()</t>
        </is>
      </c>
      <c r="IL27" s="30" t="inlineStr">
        <is>
          <t>v12_quick_engine.py:2053 x4</t>
        </is>
      </c>
      <c r="IM27" s="30" t="n"/>
    </row>
    <row r="28" ht="10.5" customHeight="1" s="67">
      <c r="A28" s="30" t="inlineStr">
        <is>
          <t>MIN_HOLD_BARS_BEFORE_EXIT</t>
        </is>
      </c>
      <c r="B28" s="72" t="inlineStr">
        <is>
          <t>48</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-1.739836038723133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ez_manage.py:4990 top()</t>
        </is>
      </c>
      <c r="IL28" s="30" t="inlineStr">
        <is>
          <t>v12_quick_engine.py:2309 x7</t>
        </is>
      </c>
      <c r="IM28" s="30" t="n"/>
    </row>
    <row r="29" ht="10.5" customHeight="1" s="67">
      <c r="A29" s="30" t="inlineStr">
        <is>
          <t>MIN_HOLD_BARS_BEFORE_EXIT</t>
        </is>
      </c>
      <c r="B29" s="72" t="inlineStr">
        <is>
          <t>24</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-1.737552899381458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ez_manage.py:4990 top()</t>
        </is>
      </c>
      <c r="IL29" s="30" t="inlineStr">
        <is>
          <t>v12_quick_engine.py:2309 x7</t>
        </is>
      </c>
      <c r="IM29" s="30" t="n"/>
    </row>
    <row r="30" ht="10.5" customHeight="1" s="67">
      <c r="A30" s="30" t="inlineStr">
        <is>
          <t>HTF_GATE_APPLY_TO_OPEN</t>
        </is>
      </c>
      <c r="B30" s="72" t="inlineStr">
        <is>
          <t>0</t>
        </is>
      </c>
      <c r="C30" s="30" t="n"/>
      <c r="D30" s="30" t="n"/>
      <c r="E30" s="30" t="n"/>
      <c r="F30" s="30" t="n"/>
      <c r="G30" s="30">
        <f>IFERROR(VLOOKUP($A36&amp;"_"&amp;$B36,Results_Deltas!$A$2:$P$15000,5,FALSE),"")</f>
        <v/>
      </c>
      <c r="H30" s="30">
        <f>IFERROR(VLOOKUP($A36,Results_30d_Deltas!$A$2:$H$5000,7,FALSE)-E35,"")</f>
        <v/>
      </c>
      <c r="I30" s="30">
        <f>IFERROR(VLOOKUP($A36,Results_30d_Deltas!$A$2:$H$5000,6,FALSE),"")</f>
        <v/>
      </c>
      <c r="J30" s="30" t="n"/>
      <c r="K30" s="30" t="n"/>
      <c r="L30" s="30" t="inlineStr">
        <is>
          <t>NO</t>
        </is>
      </c>
      <c r="M30" s="33" t="n">
        <v>-0.9443820204612423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4" t="n"/>
      <c r="DY30" s="34" t="n"/>
      <c r="DZ30" s="34" t="n"/>
      <c r="EA30" s="34" t="n"/>
      <c r="EB30" s="34"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ez_manage.py:4877 top()</t>
        </is>
      </c>
      <c r="IL30" s="30" t="inlineStr">
        <is>
          <t>v12_quick_engine.py:2053 x4</t>
        </is>
      </c>
      <c r="IM30" s="30" t="n"/>
    </row>
    <row r="31" ht="10.5" customHeight="1" s="67">
      <c r="A31" s="30" t="inlineStr">
        <is>
          <t>HTF_GATE_D_MANDATORY</t>
        </is>
      </c>
      <c r="B31" s="72" t="inlineStr">
        <is>
          <t>0.0_ALT</t>
        </is>
      </c>
      <c r="C31" s="30" t="n"/>
      <c r="D31" s="30" t="n"/>
      <c r="E31" s="30" t="n"/>
      <c r="F31" s="30" t="n"/>
      <c r="G31" s="30">
        <f>IFERROR(VLOOKUP($A37&amp;"_"&amp;$B37,Results_Deltas!$A$2:$P$15000,5,FALSE),"")</f>
        <v/>
      </c>
      <c r="H31" s="30">
        <f>IFERROR(VLOOKUP($A37,Results_30d_Deltas!$A$2:$H$5000,7,FALSE)-E36,"")</f>
        <v/>
      </c>
      <c r="I31" s="30">
        <f>IFERROR(VLOOKUP($A37,Results_30d_Deltas!$A$2:$H$5000,6,FALSE),"")</f>
        <v/>
      </c>
      <c r="J31" s="30" t="n"/>
      <c r="K31" s="30" t="n"/>
      <c r="L31" s="30" t="inlineStr">
        <is>
          <t>NO</t>
        </is>
      </c>
      <c r="M31" s="33" t="n">
        <v>-0.9234076358607766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ez_manage.py:4879 top()</t>
        </is>
      </c>
      <c r="IL31" s="30" t="inlineStr">
        <is>
          <t>v12_quick_engine.py:2055 x5</t>
        </is>
      </c>
      <c r="IM31" s="30" t="n"/>
    </row>
    <row r="32" ht="10.5" customHeight="1" s="67">
      <c r="A32" s="30" t="inlineStr">
        <is>
          <t>HTF_GATE_D_MANDATORY</t>
        </is>
      </c>
      <c r="B32" s="72" t="inlineStr">
        <is>
          <t>0.0</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NO</t>
        </is>
      </c>
      <c r="M32" s="33" t="n">
        <v>-0.9230343573590227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ez_manage.py:4879 top()</t>
        </is>
      </c>
      <c r="IL32" s="30" t="inlineStr">
        <is>
          <t>v12_quick_engine.py:2055 x5</t>
        </is>
      </c>
      <c r="IM32" s="30" t="n"/>
    </row>
    <row r="33" ht="10.5" customHeight="1" s="67">
      <c r="A33" s="30" t="inlineStr">
        <is>
          <t>HTF_GATE_MIN_CONFIRMATIONS</t>
        </is>
      </c>
      <c r="B33" s="72" t="inlineStr">
        <is>
          <t>0.0</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YES</t>
        </is>
      </c>
      <c r="M33" s="33" t="n">
        <v>-0.9183325664781848</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ez_manage.py:4880 top()</t>
        </is>
      </c>
      <c r="IL33" s="30" t="inlineStr">
        <is>
          <t>v12_quick_engine.py:2056 x6</t>
        </is>
      </c>
      <c r="IM33" s="30" t="n"/>
    </row>
    <row r="34" ht="10.5" customHeight="1" s="67">
      <c r="A34" s="30" t="inlineStr">
        <is>
          <t>HTF4_CONF</t>
        </is>
      </c>
      <c r="B34" s="72" t="inlineStr">
        <is>
          <t>False_ALT</t>
        </is>
      </c>
      <c r="C34" s="30" t="n"/>
      <c r="D34" s="30" t="n"/>
      <c r="E34" s="30" t="n"/>
      <c r="F34" s="30" t="n"/>
      <c r="G34" s="30">
        <f>IFERROR(VLOOKUP($A40&amp;"_"&amp;$B40,Results_Deltas!$A$2:$P$15000,5,FALSE),"")</f>
        <v/>
      </c>
      <c r="H34" s="30">
        <f>IFERROR(VLOOKUP($A40,Results_30d_Deltas!$A$2:$H$5000,7,FALSE)-E39,"")</f>
        <v/>
      </c>
      <c r="I34" s="30">
        <f>IFERROR(VLOOKUP($A40,Results_30d_Deltas!$A$2:$H$5000,6,FALSE),"")</f>
        <v/>
      </c>
      <c r="J34" s="30" t="n"/>
      <c r="K34" s="30" t="n"/>
      <c r="L34" s="30" t="inlineStr">
        <is>
          <t>YES</t>
        </is>
      </c>
      <c r="M34" s="33" t="n">
        <v>-0.916243747873432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ez_manage.py:3370 top()</t>
        </is>
      </c>
      <c r="IL34" s="30" t="inlineStr">
        <is>
          <t>v12_quick_engine.py:2038 x7</t>
        </is>
      </c>
      <c r="IM34" s="30" t="n"/>
    </row>
    <row r="35" ht="10.5" customHeight="1" s="67">
      <c r="A35" s="30" t="inlineStr">
        <is>
          <t>HTF_GATE_MIN_CONFIRMATIONS</t>
        </is>
      </c>
      <c r="B35" s="72" t="inlineStr">
        <is>
          <t>0.0_ALT</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-0.916243747873432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ez_manage.py:4880 top()</t>
        </is>
      </c>
      <c r="IL35" s="30" t="inlineStr">
        <is>
          <t>v12_quick_engine.py:2056 x6</t>
        </is>
      </c>
      <c r="IM35" s="30" t="n"/>
    </row>
    <row r="36" ht="10.5" customHeight="1" s="67">
      <c r="A36" s="30" t="inlineStr">
        <is>
          <t>SIMPLE_TP_PCT</t>
        </is>
      </c>
      <c r="B36" s="72" t="inlineStr">
        <is>
          <t>0</t>
        </is>
      </c>
      <c r="C36" s="30" t="n"/>
      <c r="D36" s="30" t="n"/>
      <c r="E36" s="30" t="n"/>
      <c r="F36" s="30" t="n"/>
      <c r="G36" s="30">
        <f>IFERROR(VLOOKUP($A43&amp;"_"&amp;$B43,Results_Deltas!$A$2:$P$15000,5,FALSE),"")</f>
        <v/>
      </c>
      <c r="H36" s="30">
        <f>IFERROR(VLOOKUP($A43,Results_30d_Deltas!$A$2:$H$5000,7,FALSE)-E42,"")</f>
        <v/>
      </c>
      <c r="I36" s="30">
        <f>IFERROR(VLOOKUP($A43,Results_30d_Deltas!$A$2:$H$5000,6,FALSE),"")</f>
        <v/>
      </c>
      <c r="J36" s="30" t="n"/>
      <c r="K36" s="30" t="n"/>
      <c r="L36" s="30" t="inlineStr">
        <is>
          <t>NO</t>
        </is>
      </c>
      <c r="M36" s="33" t="n">
        <v>-0.8725877723435527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ez_manage.py:4002 top()</t>
        </is>
      </c>
      <c r="IL36" s="30" t="inlineStr">
        <is>
          <t>v12_quick_engine.py:3228 x2</t>
        </is>
      </c>
      <c r="IM36" s="30" t="n"/>
    </row>
    <row r="37" ht="10.5" customHeight="1" s="67">
      <c r="A37" s="30" t="inlineStr">
        <is>
          <t>PARTIAL_PROFIT_LOCK_FRAC</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-0.8459567973666507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4" t="n"/>
      <c r="HO37" s="34" t="n"/>
      <c r="HP37" s="34" t="n"/>
      <c r="HQ37" s="34" t="n"/>
      <c r="HR37" s="34"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ez_manage.py:5158 top()</t>
        </is>
      </c>
      <c r="IL37" s="30" t="inlineStr">
        <is>
          <t>v12_quick_engine.py:2674 x7</t>
        </is>
      </c>
      <c r="IM37" s="30" t="n"/>
    </row>
    <row r="38" ht="10.5" customHeight="1" s="67">
      <c r="A38" s="30" t="inlineStr">
        <is>
          <t>HTF_GATE_BYPASS_RZ</t>
        </is>
      </c>
      <c r="B38" s="72" t="inlineStr">
        <is>
          <t>0.0</t>
        </is>
      </c>
      <c r="C38" s="30" t="n"/>
      <c r="D38" s="30" t="n"/>
      <c r="E38" s="30" t="n"/>
      <c r="F38" s="30" t="n"/>
      <c r="G38" s="30">
        <f>IFERROR(VLOOKUP($A44&amp;"_"&amp;$B44,Results_Deltas!$A$2:$P$15000,5,FALSE),"")</f>
        <v/>
      </c>
      <c r="H38" s="30">
        <f>IFERROR(VLOOKUP($A44,Results_30d_Deltas!$A$2:$H$5000,7,FALSE)-E43,"")</f>
        <v/>
      </c>
      <c r="I38" s="30">
        <f>IFERROR(VLOOKUP($A44,Results_30d_Deltas!$A$2:$H$5000,6,FALSE),"")</f>
        <v/>
      </c>
      <c r="J38" s="30" t="n"/>
      <c r="K38" s="30" t="n"/>
      <c r="L38" s="30" t="inlineStr">
        <is>
          <t>NO</t>
        </is>
      </c>
      <c r="M38" s="33" t="n">
        <v>-0.8439386098362396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ez_manage.py:4878 top()</t>
        </is>
      </c>
      <c r="IL38" s="30" t="inlineStr">
        <is>
          <t>v12_quick_engine.py:2054 x4</t>
        </is>
      </c>
      <c r="IM38" s="30" t="n"/>
    </row>
    <row r="39" ht="10.5" customHeight="1" s="67">
      <c r="A39" s="31" t="inlineStr">
        <is>
          <t>BREAKEVEN_GAIN_EROSION_MIN_GAIN</t>
        </is>
      </c>
      <c r="B39" s="72" t="inlineStr">
        <is>
          <t>50.0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-0.8393539599503665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4" t="n"/>
      <c r="HT39" s="34" t="n"/>
      <c r="HU39" s="34" t="n"/>
      <c r="HV39" s="34" t="n"/>
      <c r="HW39" s="34" t="n"/>
      <c r="HX39" s="33" t="n"/>
      <c r="HY39" s="33" t="n"/>
      <c r="HZ39" s="33" t="n"/>
      <c r="IA39" s="33" t="n"/>
      <c r="IB39" s="33" t="n"/>
      <c r="IC39" s="33" t="n"/>
      <c r="ID39" s="33" t="n"/>
      <c r="IE39" s="33" t="n"/>
      <c r="IF39" s="33" t="n"/>
      <c r="IG39" s="33" t="n"/>
      <c r="IH39" s="33" t="n"/>
      <c r="II39" s="33" t="n"/>
      <c r="IJ39" s="30" t="n"/>
      <c r="IK39" s="30" t="inlineStr">
        <is>
          <t>ez_manage.py:4401 top()</t>
        </is>
      </c>
      <c r="IL39" s="30" t="inlineStr">
        <is>
          <t>v12_quick_engine.py:357 x14</t>
        </is>
      </c>
      <c r="IM39" s="30" t="n"/>
    </row>
    <row r="40" ht="10.5" customHeight="1" s="67">
      <c r="A40" s="30" t="inlineStr">
        <is>
          <t>HTF_GATE_BYPASS_RZ</t>
        </is>
      </c>
      <c r="B40" s="72" t="inlineStr">
        <is>
          <t>0.0_ALT</t>
        </is>
      </c>
      <c r="C40" s="30" t="n"/>
      <c r="D40" s="30" t="n"/>
      <c r="E40" s="30" t="n"/>
      <c r="F40" s="30" t="n"/>
      <c r="G40" s="30">
        <f>IFERROR(VLOOKUP($A46&amp;"_"&amp;$B46,Results_Deltas!$A$2:$P$15000,5,FALSE),"")</f>
        <v/>
      </c>
      <c r="H40" s="30">
        <f>IFERROR(VLOOKUP($A46,Results_30d_Deltas!$A$2:$H$5000,7,FALSE)-E45,"")</f>
        <v/>
      </c>
      <c r="I40" s="30">
        <f>IFERROR(VLOOKUP($A46,Results_30d_Deltas!$A$2:$H$5000,6,FALSE),"")</f>
        <v/>
      </c>
      <c r="J40" s="30" t="n"/>
      <c r="K40" s="30" t="n"/>
      <c r="L40" s="30" t="inlineStr">
        <is>
          <t>NO</t>
        </is>
      </c>
      <c r="M40" s="33" t="n">
        <v>-0.8292401167389998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4" t="n"/>
      <c r="HE40" s="34" t="n"/>
      <c r="HF40" s="34" t="n"/>
      <c r="HG40" s="34" t="n"/>
      <c r="HH40" s="34"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ez_manage.py:4878 top()</t>
        </is>
      </c>
      <c r="IL40" s="30" t="inlineStr">
        <is>
          <t>v12_quick_engine.py:2054 x4</t>
        </is>
      </c>
      <c r="IM40" s="30" t="n"/>
    </row>
    <row r="41" ht="10.5" customHeight="1" s="67">
      <c r="A41" s="30" t="inlineStr">
        <is>
          <t>MIN_HOLD_BARS_BEFORE_EXIT</t>
        </is>
      </c>
      <c r="B41" s="72" t="inlineStr">
        <is>
          <t>32</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-0.768917141129788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ez_manage.py:4990 top()</t>
        </is>
      </c>
      <c r="IL41" s="30" t="inlineStr">
        <is>
          <t>v12_quick_engine.py:2309 x7</t>
        </is>
      </c>
      <c r="IM41" s="30" t="n"/>
    </row>
    <row r="42" ht="10.5" customHeight="1" s="67">
      <c r="A42" s="30" t="inlineStr">
        <is>
          <t>HTF4_CONF</t>
        </is>
      </c>
      <c r="B42" s="72" t="inlineStr">
        <is>
          <t>False</t>
        </is>
      </c>
      <c r="C42" s="30" t="n"/>
      <c r="D42" s="30" t="n"/>
      <c r="E42" s="30" t="n"/>
      <c r="F42" s="30" t="n"/>
      <c r="G42" s="30">
        <f>IFERROR(VLOOKUP($A48&amp;"_"&amp;$B48,Results_Deltas!$A$2:$P$15000,5,FALSE),"")</f>
        <v/>
      </c>
      <c r="H42" s="30">
        <f>IFERROR(VLOOKUP($A48,Results_30d_Deltas!$A$2:$H$5000,7,FALSE)-E47,"")</f>
        <v/>
      </c>
      <c r="I42" s="30">
        <f>IFERROR(VLOOKUP($A48,Results_30d_Deltas!$A$2:$H$5000,6,FALSE),"")</f>
        <v/>
      </c>
      <c r="J42" s="30" t="n"/>
      <c r="K42" s="30" t="n"/>
      <c r="L42" s="30" t="inlineStr">
        <is>
          <t>NO</t>
        </is>
      </c>
      <c r="M42" s="33" t="n">
        <v>-0.431678715307887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ez_manage.py:3370 top()</t>
        </is>
      </c>
      <c r="IL42" s="30" t="inlineStr">
        <is>
          <t>v12_quick_engine.py:2038 x7</t>
        </is>
      </c>
      <c r="IM42" s="30" t="n"/>
    </row>
    <row r="43" ht="10.5" customHeight="1" s="67">
      <c r="A43" s="31" t="inlineStr">
        <is>
          <t>HTF_DIRECTION_GATE_ENABLED</t>
        </is>
      </c>
      <c r="B43" s="72" t="inlineStr">
        <is>
          <t>False</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-0.431678715307887</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ez_manage.py:4872 top()</t>
        </is>
      </c>
      <c r="IL43" s="30" t="inlineStr">
        <is>
          <t>v12_quick_engine.py:2048 x2</t>
        </is>
      </c>
      <c r="IM43" s="30" t="n"/>
    </row>
    <row r="44" ht="10.5" customHeight="1" s="67">
      <c r="A44" s="31" t="inlineStr">
        <is>
          <t>MARKET_QUALITY_SCORE_ENABLED</t>
        </is>
      </c>
      <c r="B44" s="72" t="inlineStr">
        <is>
          <t>False</t>
        </is>
      </c>
      <c r="C44" s="30" t="n"/>
      <c r="D44" s="30" t="n"/>
      <c r="E44" s="30" t="n"/>
      <c r="F44" s="30" t="n"/>
      <c r="G44" s="30">
        <f>IFERROR(VLOOKUP($A50&amp;"_"&amp;$B50,Results_Deltas!$A$2:$P$15000,5,FALSE),"")</f>
        <v/>
      </c>
      <c r="H44" s="30">
        <f>IFERROR(VLOOKUP($A50,Results_30d_Deltas!$A$2:$H$5000,7,FALSE)-E49,"")</f>
        <v/>
      </c>
      <c r="I44" s="30">
        <f>IFERROR(VLOOKUP($A50,Results_30d_Deltas!$A$2:$H$5000,6,FALSE),"")</f>
        <v/>
      </c>
      <c r="J44" s="30" t="n"/>
      <c r="K44" s="30" t="n"/>
      <c r="L44" s="30" t="inlineStr">
        <is>
          <t>NO</t>
        </is>
      </c>
      <c r="M44" s="33" t="n">
        <v>-0.431678715307887</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row>
    <row r="45" ht="10.5" customHeight="1" s="67">
      <c r="A45" s="31" t="inlineStr">
        <is>
          <t>BREAKEVEN_GAIN_EROSION_ENABLED</t>
        </is>
      </c>
      <c r="B45" s="72"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-0.3474659772101973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4" t="n"/>
      <c r="HT45" s="34" t="n"/>
      <c r="HU45" s="34" t="n"/>
      <c r="HV45" s="34" t="n"/>
      <c r="HW45" s="34" t="n"/>
      <c r="HX45" s="33" t="n"/>
      <c r="HY45" s="33" t="n"/>
      <c r="HZ45" s="33" t="n"/>
      <c r="IA45" s="33" t="n"/>
      <c r="IB45" s="33" t="n"/>
      <c r="IC45" s="33" t="n"/>
      <c r="ID45" s="33" t="n"/>
      <c r="IE45" s="33" t="n"/>
      <c r="IF45" s="33" t="n"/>
      <c r="IG45" s="33" t="n"/>
      <c r="IH45" s="33" t="n"/>
      <c r="II45" s="33" t="n"/>
      <c r="IJ45" s="30" t="n"/>
      <c r="IK45" s="30" t="inlineStr">
        <is>
          <t>ez_manage.py:4400 top()</t>
        </is>
      </c>
      <c r="IL45" s="30" t="inlineStr">
        <is>
          <t>v12_quick_engine.py:341 x8</t>
        </is>
      </c>
      <c r="IM45" s="30" t="n"/>
    </row>
    <row r="46" ht="10.5" customHeight="1" s="67">
      <c r="A46" s="31" t="inlineStr">
        <is>
          <t>BREAKEVEN_GAIN_EROSION_REQUIRE_PROFIT</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-0.3474659772101973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4" t="n"/>
      <c r="HO46" s="34" t="n"/>
      <c r="HP46" s="34" t="n"/>
      <c r="HQ46" s="34" t="n"/>
      <c r="HR46" s="34" t="n"/>
      <c r="HS46" s="34" t="n"/>
      <c r="HT46" s="34" t="n"/>
      <c r="HU46" s="34" t="n"/>
      <c r="HV46" s="34" t="n"/>
      <c r="HW46" s="34" t="n"/>
      <c r="HX46" s="33" t="n"/>
      <c r="HY46" s="33" t="n"/>
      <c r="HZ46" s="33" t="n"/>
      <c r="IA46" s="33" t="n"/>
      <c r="IB46" s="33" t="n"/>
      <c r="IC46" s="33" t="n"/>
      <c r="ID46" s="33" t="n"/>
      <c r="IE46" s="33" t="n"/>
      <c r="IF46" s="33" t="n"/>
      <c r="IG46" s="33" t="n"/>
      <c r="IH46" s="33" t="n"/>
      <c r="II46" s="33" t="n"/>
      <c r="IJ46" s="30" t="n"/>
      <c r="IK46" s="30" t="inlineStr">
        <is>
          <t>ez_manage.py:4402 top()</t>
        </is>
      </c>
      <c r="IL46" s="30" t="inlineStr">
        <is>
          <t>v12_quick_engine.py:364 x13</t>
        </is>
      </c>
      <c r="IM46" s="30" t="n"/>
    </row>
    <row r="47" ht="10.5" customHeight="1" s="67">
      <c r="A47" s="31" t="inlineStr">
        <is>
          <t>SIMPLE_TP_EXIT_ENABLED</t>
        </is>
      </c>
      <c r="B47" s="72" t="inlineStr">
        <is>
          <t>False</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YES</t>
        </is>
      </c>
      <c r="M47" s="33" t="n">
        <v>-0.3474659772101973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ez_manage.py:4001 top()</t>
        </is>
      </c>
      <c r="IL47" s="30" t="inlineStr">
        <is>
          <t>v12_quick_engine.py:3227 x2</t>
        </is>
      </c>
      <c r="IM47" s="30" t="n"/>
    </row>
    <row r="48" ht="10.5" customHeight="1" s="67">
      <c r="A48" s="31" t="inlineStr">
        <is>
          <t>PEAK_GIVEBACK_DROP_TRIGGER_ENABLED</t>
        </is>
      </c>
      <c r="B48" s="72" t="inlineStr">
        <is>
          <t>False</t>
        </is>
      </c>
      <c r="C48" s="30" t="n"/>
      <c r="D48" s="30" t="n"/>
      <c r="E48" s="30" t="n"/>
      <c r="F48" s="30" t="n"/>
      <c r="G48" s="30">
        <f>IFERROR(VLOOKUP($A48&amp;"="&amp;$B48,Results_Deltas!$A$2:$P$15000,5,FALSE),"")</f>
        <v/>
      </c>
      <c r="H48" s="30">
        <f>IFERROR(VLOOKUP($A48,Results_30d_Deltas!$A$2:$H$5000,7,FALSE)-E48,"")</f>
        <v/>
      </c>
      <c r="I48" s="30">
        <f>IFERROR(VLOOKUP($A48,Results_30d_Deltas!$A$2:$H$5000,6,FALSE),"")</f>
        <v/>
      </c>
      <c r="J48" s="30" t="n"/>
      <c r="K48" s="30" t="n"/>
      <c r="L48" s="30" t="inlineStr">
        <is>
          <t>YES</t>
        </is>
      </c>
      <c r="M48" s="33" t="n">
        <v>-0.340505020209958</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4" t="n"/>
      <c r="HT48" s="34" t="n"/>
      <c r="HU48" s="34" t="n"/>
      <c r="HV48" s="34" t="n"/>
      <c r="HW48" s="34" t="n"/>
      <c r="HX48" s="33" t="n"/>
      <c r="HY48" s="33" t="n"/>
      <c r="HZ48" s="33" t="n"/>
      <c r="IA48" s="33" t="n"/>
      <c r="IB48" s="33" t="n"/>
      <c r="IC48" s="33" t="n"/>
      <c r="ID48" s="33" t="n"/>
      <c r="IE48" s="33" t="n"/>
      <c r="IF48" s="33" t="n"/>
      <c r="IG48" s="33" t="n"/>
      <c r="IH48" s="33" t="n"/>
      <c r="II48" s="33" t="n"/>
      <c r="IJ48" s="30" t="n"/>
      <c r="IK48" s="30" t="inlineStr">
        <is>
          <t>ez_manage.py:5168 top()</t>
        </is>
      </c>
      <c r="IL48" s="30" t="inlineStr">
        <is>
          <t>v12_quick_engine.py:2682 x3</t>
        </is>
      </c>
      <c r="IM48" s="30" t="n"/>
    </row>
    <row r="49" ht="10.5" customHeight="1" s="67">
      <c r="A49" s="31" t="inlineStr">
        <is>
          <t>PEAK_GIVEBACK_DROP_TRIGGER_ENABLED</t>
        </is>
      </c>
      <c r="B49" s="72" t="inlineStr">
        <is>
          <t>False</t>
        </is>
      </c>
      <c r="C49" s="30" t="n"/>
      <c r="D49" s="30" t="n"/>
      <c r="E49" s="30" t="n"/>
      <c r="F49" s="30" t="n"/>
      <c r="G49" s="30">
        <f>IFERROR(VLOOKUP($A67&amp;"_"&amp;$B67,Results_Deltas!$A$2:$P$15000,5,FALSE),"")</f>
        <v/>
      </c>
      <c r="H49" s="30">
        <f>IFERROR(VLOOKUP($A68,Results_30d_Deltas!$A$2:$H$5000,7,FALSE)-E-155,"")</f>
        <v/>
      </c>
      <c r="I49" s="30">
        <f>IFERROR(VLOOKUP($A68,Results_30d_Deltas!$A$2:$H$5000,6,FALSE),"")</f>
        <v/>
      </c>
      <c r="J49" s="30" t="n"/>
      <c r="K49" s="30" t="n"/>
      <c r="L49" s="30" t="inlineStr">
        <is>
          <t>YES</t>
        </is>
      </c>
      <c r="M49" s="33" t="n">
        <v>-0.340505020209958</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5" t="n"/>
      <c r="HT49" s="35" t="n"/>
      <c r="HU49" s="35" t="n"/>
      <c r="HV49" s="35" t="n"/>
      <c r="HW49" s="35" t="n"/>
      <c r="HX49" s="33" t="n"/>
      <c r="HY49" s="33" t="n"/>
      <c r="HZ49" s="33" t="n"/>
      <c r="IA49" s="33" t="n"/>
      <c r="IB49" s="33" t="n"/>
      <c r="IC49" s="33" t="n"/>
      <c r="ID49" s="33" t="n"/>
      <c r="IE49" s="33" t="n"/>
      <c r="IF49" s="33" t="n"/>
      <c r="IG49" s="33" t="n"/>
      <c r="IH49" s="33" t="n"/>
      <c r="II49" s="33" t="n"/>
      <c r="IJ49" s="30" t="n"/>
      <c r="IK49" s="30" t="inlineStr">
        <is>
          <t>ez_manage.py:5168 top()</t>
        </is>
      </c>
      <c r="IL49" s="30" t="inlineStr">
        <is>
          <t>v12_quick_engine.py:2682 x3</t>
        </is>
      </c>
      <c r="IM49" s="30" t="n"/>
    </row>
    <row r="50" ht="10.5" customHeight="1" s="67">
      <c r="A50" s="37" t="inlineStr">
        <is>
          <t>BANDAID_OFF_LOSER_RECOVER_PCT</t>
        </is>
      </c>
      <c r="B50" s="73" t="inlineStr">
        <is>
          <t>2.0</t>
        </is>
      </c>
      <c r="C50" s="38" t="n"/>
      <c r="D50" s="38" t="inlineStr">
        <is>
          <t>AUGMENT, ENTRY, EXIT, GLOBAL_CHECK, REDUCE, STOCKS_EXIT</t>
        </is>
      </c>
      <c r="E50" s="38" t="n"/>
      <c r="F50" s="30" t="n"/>
      <c r="G50" s="38">
        <f>IFERROR(VLOOKUP($A57&amp;"_"&amp;$B57,Results_Deltas!$A$2:$P$15000,5,FALSE),"")</f>
        <v/>
      </c>
      <c r="H50" s="38" t="inlineStr">
        <is>
          <t>Blanket (page end)</t>
        </is>
      </c>
      <c r="I50" s="30" t="n"/>
      <c r="J50" s="30" t="n"/>
      <c r="K50" s="30" t="n"/>
      <c r="L50" s="30" t="inlineStr">
        <is>
          <t>NO</t>
        </is>
      </c>
      <c r="M50" s="30" t="n">
        <v>-4.375119123997315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0.5" customHeight="1" s="67">
      <c r="A51" s="37" t="inlineStr">
        <is>
          <t>DUP_GUARD_FILTER_TF</t>
        </is>
      </c>
      <c r="B51" s="73" t="inlineStr">
        <is>
          <t>OFF</t>
        </is>
      </c>
      <c r="C51" s="38" t="n"/>
      <c r="D51" s="38" t="inlineStr">
        <is>
          <t>GLOBAL_CHECK</t>
        </is>
      </c>
      <c r="E51" s="38" t="n"/>
      <c r="F51" s="30" t="n"/>
      <c r="G51" s="38">
        <f>IFERROR(VLOOKUP($A58&amp;"_"&amp;$B58,Results_Deltas!$A$2:$P$15000,5,FALSE),"")</f>
        <v/>
      </c>
      <c r="H51" s="38" t="inlineStr">
        <is>
          <t>Blanket (page end)</t>
        </is>
      </c>
      <c r="I51" s="30" t="n"/>
      <c r="J51" s="30" t="n"/>
      <c r="K51" s="30" t="n"/>
      <c r="L51" s="30" t="inlineStr">
        <is>
          <t>YES</t>
        </is>
      </c>
      <c r="M51" s="30" t="n">
        <v>-4.113709769400058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0.5" customHeight="1" s="67">
      <c r="A52" s="37" t="inlineStr">
        <is>
          <t>BANDAID_OFF_LOSER_RECOVER_PCT</t>
        </is>
      </c>
      <c r="B52" s="73" t="inlineStr">
        <is>
          <t>1.0</t>
        </is>
      </c>
      <c r="C52" s="38" t="n"/>
      <c r="D52" s="38" t="inlineStr">
        <is>
          <t>AUGMENT, ENTRY, EXIT, GLOBAL_CHECK, REDUCE, STOCKS_EXIT</t>
        </is>
      </c>
      <c r="E52" s="38" t="n"/>
      <c r="F52" s="30" t="n"/>
      <c r="G52" s="38">
        <f>IFERROR(VLOOKUP($A59&amp;"_"&amp;$B59,Results_Deltas!$A$2:$P$15000,5,FALSE),"")</f>
        <v/>
      </c>
      <c r="H52" s="38" t="inlineStr">
        <is>
          <t>Blanket (page end)</t>
        </is>
      </c>
      <c r="I52" s="30" t="n"/>
      <c r="J52" s="30" t="n"/>
      <c r="K52" s="30" t="n"/>
      <c r="L52" s="30" t="inlineStr">
        <is>
          <t>NO</t>
        </is>
      </c>
      <c r="M52" s="30" t="n">
        <v>-3.780678697903896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0.5" customHeight="1" s="67">
      <c r="A53" s="37" t="inlineStr">
        <is>
          <t>DUP_GUARD_FILTER_TF</t>
        </is>
      </c>
      <c r="B53" s="73" t="inlineStr">
        <is>
          <t>D</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-3.603096269201534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0.5" customHeight="1" s="67">
      <c r="A54" s="37" t="inlineStr">
        <is>
          <t>BANDAID_OFF_LOSER_RECOVER_PCT</t>
        </is>
      </c>
      <c r="B54" s="73" t="inlineStr">
        <is>
          <t>0.5</t>
        </is>
      </c>
      <c r="C54" s="38" t="n"/>
      <c r="D54" s="38" t="inlineStr">
        <is>
          <t>AUGMENT, ENTRY, EXIT, GLOBAL_CHECK, REDUCE, STOCKS_EXIT</t>
        </is>
      </c>
      <c r="E54" s="38" t="n"/>
      <c r="F54" s="30" t="n"/>
      <c r="G54" s="38">
        <f>IFERROR(VLOOKUP($A61&amp;"_"&amp;$B61,Results_Deltas!$A$2:$P$15000,5,FALSE),"")</f>
        <v/>
      </c>
      <c r="H54" s="38" t="inlineStr">
        <is>
          <t>Blanket (page end)</t>
        </is>
      </c>
      <c r="I54" s="30" t="n"/>
      <c r="J54" s="30" t="n"/>
      <c r="K54" s="30" t="n"/>
      <c r="L54" s="30" t="inlineStr">
        <is>
          <t>NO</t>
        </is>
      </c>
      <c r="M54" s="30" t="n">
        <v>-3.560535710844221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0.5" customHeight="1" s="67">
      <c r="A55" s="39" t="inlineStr">
        <is>
          <t>HA_WICK_QUALITY_TF</t>
        </is>
      </c>
      <c r="B55" s="73" t="inlineStr">
        <is>
          <t>1h</t>
        </is>
      </c>
      <c r="C55" s="38" t="n"/>
      <c r="D55" s="38" t="inlineStr">
        <is>
          <t>ENTRY, GLOBAL_CHECK, STOCKS_EXIT</t>
        </is>
      </c>
      <c r="E55" s="38" t="n"/>
      <c r="F55" s="30" t="n"/>
      <c r="G55" s="38">
        <f>IFERROR(VLOOKUP($A73&amp;"_"&amp;$B73,Results_Deltas!$A$2:$P$15000,5,FALSE),"")</f>
        <v/>
      </c>
      <c r="H55" s="38" t="inlineStr">
        <is>
          <t>Blanket (page end)</t>
        </is>
      </c>
      <c r="I55" s="30" t="n"/>
      <c r="J55" s="30" t="n"/>
      <c r="K55" s="30" t="n"/>
      <c r="L55" s="30" t="inlineStr">
        <is>
          <t>NO</t>
        </is>
      </c>
      <c r="M55" s="30" t="n">
        <v>-3.535051497277858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DUP_GUARD_FILTER_TF</t>
        </is>
      </c>
      <c r="B56" s="73" t="inlineStr">
        <is>
          <t>4h</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NO</t>
        </is>
      </c>
      <c r="M56" s="30" t="n">
        <v>-3.415018628549093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DUP_GUARD_FILTER_TF</t>
        </is>
      </c>
      <c r="B57" s="73" t="inlineStr">
        <is>
          <t>1h</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NO</t>
        </is>
      </c>
      <c r="M57" s="30" t="n">
        <v>-3.403162541998697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MOVER_THRESHOLD</t>
        </is>
      </c>
      <c r="B58" s="73" t="inlineStr">
        <is>
          <t>5</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-3.387248935683885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HA_WICK_QUALITY_ENABLED</t>
        </is>
      </c>
      <c r="B59" s="73" t="inlineStr">
        <is>
          <t>True</t>
        </is>
      </c>
      <c r="C59" s="38" t="n"/>
      <c r="D59" s="38" t="inlineStr">
        <is>
          <t>ENTRY, GLOBAL_CHECK, STOCKS_EXIT</t>
        </is>
      </c>
      <c r="E59" s="38" t="n"/>
      <c r="F59" s="30" t="n"/>
      <c r="G59" s="38">
        <f>IFERROR(VLOOKUP($A77&amp;"_"&amp;$B77,Results_Deltas!$A$2:$P$15000,5,FALSE),"")</f>
        <v/>
      </c>
      <c r="H59" s="38" t="inlineStr">
        <is>
          <t>Blanket (page end)</t>
        </is>
      </c>
      <c r="I59" s="30" t="n"/>
      <c r="J59" s="30" t="n"/>
      <c r="K59" s="30" t="n"/>
      <c r="L59" s="30" t="inlineStr">
        <is>
          <t>NO</t>
        </is>
      </c>
      <c r="M59" s="30" t="n">
        <v>-3.375131419918169</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LH_HL_FILTER_ENABLED</t>
        </is>
      </c>
      <c r="B60" s="73" t="inlineStr">
        <is>
          <t>True</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-3.364153579422299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MOVER_THRESHOLD</t>
        </is>
      </c>
      <c r="B61" s="73" t="inlineStr">
        <is>
          <t>2.5</t>
        </is>
      </c>
      <c r="C61" s="38" t="n"/>
      <c r="D61" s="38" t="inlineStr">
        <is>
          <t>ENTRY, GLOBAL_CHECK, STOCKS_EXIT</t>
        </is>
      </c>
      <c r="E61" s="38" t="n"/>
      <c r="F61" s="30" t="n"/>
      <c r="G61" s="38">
        <f>IFERROR(VLOOKUP($A79&amp;"_"&amp;$B79,Results_Deltas!$A$2:$P$15000,5,FALSE),"")</f>
        <v/>
      </c>
      <c r="H61" s="38" t="inlineStr">
        <is>
          <t>Blanket (page end)</t>
        </is>
      </c>
      <c r="I61" s="30" t="n"/>
      <c r="J61" s="30" t="n"/>
      <c r="K61" s="30" t="n"/>
      <c r="L61" s="30" t="inlineStr">
        <is>
          <t>NO</t>
        </is>
      </c>
      <c r="M61" s="30" t="n">
        <v>-3.363886254050692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OI_CONFIRM_MIN_CHANGE_PCT</t>
        </is>
      </c>
      <c r="B62" s="73" t="inlineStr">
        <is>
          <t>0.5</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-3.345999393707644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LH_HL_FILTER_MODE</t>
        </is>
      </c>
      <c r="B63" s="73" t="inlineStr">
        <is>
          <t>STRICT_2BAR</t>
        </is>
      </c>
      <c r="C63" s="38" t="n"/>
      <c r="D63" s="38" t="inlineStr">
        <is>
          <t>ENTRY, GLOBAL_CHECK, STOCKS_EXIT</t>
        </is>
      </c>
      <c r="E63" s="38" t="n"/>
      <c r="F63" s="30" t="n"/>
      <c r="G63" s="38">
        <f>IFERROR(VLOOKUP($A81&amp;"_"&amp;$B81,Results_Deltas!$A$2:$P$15000,5,FALSE),"")</f>
        <v/>
      </c>
      <c r="H63" s="38" t="inlineStr">
        <is>
          <t>Blanket (page end)</t>
        </is>
      </c>
      <c r="I63" s="30" t="n"/>
      <c r="J63" s="30" t="n"/>
      <c r="K63" s="30" t="n"/>
      <c r="L63" s="30" t="inlineStr">
        <is>
          <t>YES</t>
        </is>
      </c>
      <c r="M63" s="30" t="n">
        <v>-3.22745893864646</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LH_HL_FILTER_MODE</t>
        </is>
      </c>
      <c r="B64" s="73" t="inlineStr">
        <is>
          <t>STRICT_2BAR_ALT</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-3.22745893864646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73" t="inlineStr">
        <is>
          <t>37.5</t>
        </is>
      </c>
      <c r="C65" s="38" t="n"/>
      <c r="D65" s="38" t="inlineStr">
        <is>
          <t>GLOBAL_CHECK, STOCKS_EXIT</t>
        </is>
      </c>
      <c r="E65" s="38" t="n"/>
      <c r="F65" s="30" t="n"/>
      <c r="G65" s="38">
        <f>IFERROR(VLOOKUP($A72&amp;"_"&amp;$B72,Results_Deltas!$A$2:$P$15000,5,FALSE),"")</f>
        <v/>
      </c>
      <c r="H65" s="38" t="inlineStr">
        <is>
          <t>Blanket (page end)</t>
        </is>
      </c>
      <c r="I65" s="30" t="n"/>
      <c r="J65" s="30" t="n"/>
      <c r="K65" s="30" t="n"/>
      <c r="L65" s="30" t="inlineStr">
        <is>
          <t>NO</t>
        </is>
      </c>
      <c r="M65" s="30" t="n">
        <v>-3.194623035356429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HA_WICK_QUALITY_TF</t>
        </is>
      </c>
      <c r="B66" s="73" t="inlineStr">
        <is>
          <t>OFF</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YES</t>
        </is>
      </c>
      <c r="M66" s="30" t="n">
        <v>-3.189321182977403</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73" t="inlineStr">
        <is>
          <t>4h</t>
        </is>
      </c>
      <c r="C67" s="38" t="n"/>
      <c r="D67" s="38" t="inlineStr">
        <is>
          <t>GLOBAL_CHECK</t>
        </is>
      </c>
      <c r="E67" s="38" t="n"/>
      <c r="F67" s="30" t="n"/>
      <c r="G67" s="38">
        <f>IFERROR(VLOOKUP($A74&amp;"_"&amp;$B74,Results_Deltas!$A$2:$P$15000,5,FALSE),"")</f>
        <v/>
      </c>
      <c r="H67" s="38" t="inlineStr">
        <is>
          <t>Blanket (page end)</t>
        </is>
      </c>
      <c r="I67" s="30" t="n"/>
      <c r="J67" s="30" t="n"/>
      <c r="K67" s="30" t="n"/>
      <c r="L67" s="30" t="inlineStr">
        <is>
          <t>NO</t>
        </is>
      </c>
      <c r="M67" s="30" t="n">
        <v>-3.1782377813322</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HTF_DIRECTION_GATE_ENABLED</t>
        </is>
      </c>
      <c r="B68" s="73" t="inlineStr">
        <is>
          <t>True</t>
        </is>
      </c>
      <c r="C68" s="38" t="n"/>
      <c r="D68" s="38" t="inlineStr">
        <is>
          <t>ENTRY, GLOBAL_CHECK, STOCKS_EXIT</t>
        </is>
      </c>
      <c r="E68" s="38" t="n"/>
      <c r="F68" s="30" t="n"/>
      <c r="G68" s="38">
        <f>IFERROR(VLOOKUP($A86&amp;"_"&amp;$B86,Results_Deltas!$A$2:$P$15000,5,FALSE),"")</f>
        <v/>
      </c>
      <c r="H68" s="38" t="inlineStr">
        <is>
          <t>Blanket (page end)</t>
        </is>
      </c>
      <c r="I68" s="30" t="n"/>
      <c r="J68" s="30" t="n"/>
      <c r="K68" s="30" t="n"/>
      <c r="L68" s="30" t="inlineStr">
        <is>
          <t>NO</t>
        </is>
      </c>
      <c r="M68" s="30" t="n">
        <v>-3.168292859435293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HLR_TOP_MIN_TFS</t>
        </is>
      </c>
      <c r="B69" s="73" t="inlineStr">
        <is>
          <t>2</t>
        </is>
      </c>
      <c r="C69" s="38" t="n"/>
      <c r="D69" s="38" t="inlineStr">
        <is>
          <t>GLOBAL_CHECK, REENTRY, STOCKS_EXIT</t>
        </is>
      </c>
      <c r="E69" s="38" t="n"/>
      <c r="F69" s="30" t="n"/>
      <c r="G69" s="38">
        <f>IFERROR(VLOOKUP($A87&amp;"_"&amp;$B87,Results_Deltas!$A$2:$P$15000,5,FALSE),"")</f>
        <v/>
      </c>
      <c r="H69" s="38" t="inlineStr">
        <is>
          <t>Blanket (page end)</t>
        </is>
      </c>
      <c r="I69" s="30" t="n"/>
      <c r="J69" s="30" t="n"/>
      <c r="K69" s="30" t="n"/>
      <c r="L69" s="30" t="inlineStr">
        <is>
          <t>NO</t>
        </is>
      </c>
      <c r="M69" s="30" t="n">
        <v>-3.163454752208146</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HLR_TOP_MIN_TFS</t>
        </is>
      </c>
      <c r="B70" s="73" t="inlineStr">
        <is>
          <t>1</t>
        </is>
      </c>
      <c r="C70" s="38" t="n"/>
      <c r="D70" s="38" t="inlineStr">
        <is>
          <t>GLOBAL_CHECK, REENTRY, STOCKS_EXIT</t>
        </is>
      </c>
      <c r="E70" s="38" t="n"/>
      <c r="F70" s="30" t="n"/>
      <c r="G70" s="38">
        <f>IFERROR(VLOOKUP($A88&amp;"_"&amp;$B88,Results_Deltas!$A$2:$P$15000,5,FALSE),"")</f>
        <v/>
      </c>
      <c r="H70" s="38" t="inlineStr">
        <is>
          <t>Blanket (page end)</t>
        </is>
      </c>
      <c r="I70" s="30" t="n"/>
      <c r="J70" s="30" t="n"/>
      <c r="K70" s="30" t="n"/>
      <c r="L70" s="30" t="inlineStr">
        <is>
          <t>NO</t>
        </is>
      </c>
      <c r="M70" s="30" t="n">
        <v>-3.142179625459836</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MTS_BOTTOM_STRONG_THRESHOLD</t>
        </is>
      </c>
      <c r="B71" s="73" t="inlineStr">
        <is>
          <t>40</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NO</t>
        </is>
      </c>
      <c r="M71" s="30" t="n">
        <v>-3.109549533150168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COOLDOWN_LOCKS_FILTER_TF</t>
        </is>
      </c>
      <c r="B72" s="73" t="inlineStr">
        <is>
          <t>1h</t>
        </is>
      </c>
      <c r="C72" s="38" t="n"/>
      <c r="D72" s="38" t="inlineStr">
        <is>
          <t>GLOBAL_CHECK</t>
        </is>
      </c>
      <c r="E72" s="38" t="n"/>
      <c r="F72" s="30" t="n"/>
      <c r="G72" s="38">
        <f>IFERROR(VLOOKUP($A79&amp;"_"&amp;$B79,Results_Deltas!$A$2:$P$15000,5,FALSE),"")</f>
        <v/>
      </c>
      <c r="H72" s="38" t="inlineStr">
        <is>
          <t>Blanket (page end)</t>
        </is>
      </c>
      <c r="I72" s="30" t="n"/>
      <c r="J72" s="30" t="n"/>
      <c r="K72" s="30" t="n"/>
      <c r="L72" s="30" t="inlineStr">
        <is>
          <t>NO</t>
        </is>
      </c>
      <c r="M72" s="30" t="n">
        <v>-3.104063848963071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MOVER_THRESHOLD</t>
        </is>
      </c>
      <c r="B73" s="73" t="inlineStr">
        <is>
          <t>6.25</t>
        </is>
      </c>
      <c r="C73" s="38" t="n"/>
      <c r="D73" s="38" t="inlineStr">
        <is>
          <t>ENTRY, GLOBAL_CHECK, STOCKS_EXIT</t>
        </is>
      </c>
      <c r="E73" s="38" t="n"/>
      <c r="F73" s="30" t="n"/>
      <c r="G73" s="38">
        <f>IFERROR(VLOOKUP($A91&amp;"_"&amp;$B91,Results_Deltas!$A$2:$P$15000,5,FALSE),"")</f>
        <v/>
      </c>
      <c r="H73" s="38" t="inlineStr">
        <is>
          <t>Blanket (page end)</t>
        </is>
      </c>
      <c r="I73" s="30" t="n"/>
      <c r="J73" s="30" t="n"/>
      <c r="K73" s="30" t="n"/>
      <c r="L73" s="30" t="inlineStr">
        <is>
          <t>NO</t>
        </is>
      </c>
      <c r="M73" s="30" t="n">
        <v>-3.083416245919849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EMA_BLANKET_FILTER_ENABLED</t>
        </is>
      </c>
      <c r="B74" s="73" t="inlineStr">
        <is>
          <t>False</t>
        </is>
      </c>
      <c r="C74" s="38" t="n"/>
      <c r="D74" s="38" t="inlineStr">
        <is>
          <t>GLOBAL_CHECK</t>
        </is>
      </c>
      <c r="E74" s="38" t="n"/>
      <c r="F74" s="30" t="n"/>
      <c r="G74" s="38">
        <f>IFERROR(VLOOKUP($A81&amp;"_"&amp;$B81,Results_Deltas!$A$2:$P$15000,5,FALSE),"")</f>
        <v/>
      </c>
      <c r="H74" s="38" t="inlineStr">
        <is>
          <t>Blanket (page end)</t>
        </is>
      </c>
      <c r="I74" s="30" t="n"/>
      <c r="J74" s="30" t="n"/>
      <c r="K74" s="30" t="n"/>
      <c r="L74" s="30" t="inlineStr">
        <is>
          <t>NO</t>
        </is>
      </c>
      <c r="M74" s="30" t="n">
        <v>-3.057245072433097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OI_CONFIRM_MIN_PRICE_PCT</t>
        </is>
      </c>
      <c r="B75" s="73" t="inlineStr">
        <is>
          <t>2.0</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YES</t>
        </is>
      </c>
      <c r="M75" s="30" t="n">
        <v>-3.043256700372288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MOVER_THRESHOLD</t>
        </is>
      </c>
      <c r="B76" s="73" t="inlineStr">
        <is>
          <t>3.75</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YES</t>
        </is>
      </c>
      <c r="M76" s="30" t="n">
        <v>-3.014119653779079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MTS_BOTTOM_BONUS_THRESHOLD</t>
        </is>
      </c>
      <c r="B77" s="73" t="inlineStr">
        <is>
          <t>31.25</t>
        </is>
      </c>
      <c r="C77" s="38" t="n"/>
      <c r="D77" s="38" t="inlineStr">
        <is>
          <t>ENTRY, GLOBAL_CHECK, STOCKS_EXIT</t>
        </is>
      </c>
      <c r="E77" s="38" t="n"/>
      <c r="F77" s="30" t="n"/>
      <c r="G77" s="38">
        <f>IFERROR(VLOOKUP($A95&amp;"_"&amp;$B95,Results_Deltas!$A$2:$P$15000,5,FALSE),"")</f>
        <v/>
      </c>
      <c r="H77" s="38" t="inlineStr">
        <is>
          <t>Blanket (page end)</t>
        </is>
      </c>
      <c r="I77" s="30" t="n"/>
      <c r="J77" s="30" t="n"/>
      <c r="K77" s="30" t="n"/>
      <c r="L77" s="30" t="inlineStr">
        <is>
          <t>NO</t>
        </is>
      </c>
      <c r="M77" s="30" t="n">
        <v>-3.012448511101067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COOLDOWN_LOCKS_FILTER_TF</t>
        </is>
      </c>
      <c r="B78" s="73" t="inlineStr">
        <is>
          <t>OFF</t>
        </is>
      </c>
      <c r="C78" s="38" t="n"/>
      <c r="D78" s="38" t="inlineStr">
        <is>
          <t>GLOBAL_CHECK</t>
        </is>
      </c>
      <c r="E78" s="38" t="n"/>
      <c r="F78" s="30" t="n"/>
      <c r="G78" s="38">
        <f>IFERROR(VLOOKUP($A85&amp;"_"&amp;$B85,Results_Deltas!$A$2:$P$15000,5,FALSE),"")</f>
        <v/>
      </c>
      <c r="H78" s="38" t="inlineStr">
        <is>
          <t>Blanket (page end)</t>
        </is>
      </c>
      <c r="I78" s="30" t="n"/>
      <c r="J78" s="30" t="n"/>
      <c r="K78" s="30" t="n"/>
      <c r="L78" s="30" t="inlineStr">
        <is>
          <t>NO</t>
        </is>
      </c>
      <c r="M78" s="30" t="n">
        <v>-3.004008133496691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MTS_BOTTOM_BONUS_THRESHOLD</t>
        </is>
      </c>
      <c r="B79" s="73" t="inlineStr">
        <is>
          <t>12.5</t>
        </is>
      </c>
      <c r="C79" s="38" t="n"/>
      <c r="D79" s="38" t="inlineStr">
        <is>
          <t>ENTRY, GLOBAL_CHECK, STOCKS_EXIT</t>
        </is>
      </c>
      <c r="E79" s="38" t="n"/>
      <c r="F79" s="30" t="n"/>
      <c r="G79" s="38">
        <f>IFERROR(VLOOKUP($A97&amp;"_"&amp;$B97,Results_Deltas!$A$2:$P$15000,5,FALSE),"")</f>
        <v/>
      </c>
      <c r="H79" s="38" t="inlineStr">
        <is>
          <t>Blanket (page end)</t>
        </is>
      </c>
      <c r="I79" s="30" t="n"/>
      <c r="J79" s="30" t="n"/>
      <c r="K79" s="30" t="n"/>
      <c r="L79" s="30" t="inlineStr">
        <is>
          <t>NO</t>
        </is>
      </c>
      <c r="M79" s="30" t="n">
        <v>-2.988355904244099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FG_GREED_THRESHOLD</t>
        </is>
      </c>
      <c r="B80" s="73" t="inlineStr">
        <is>
          <t>56.25</t>
        </is>
      </c>
      <c r="C80" s="38" t="n"/>
      <c r="D80" s="38" t="inlineStr">
        <is>
          <t>GLOBAL_CHECK, STOCKS_EXIT</t>
        </is>
      </c>
      <c r="E80" s="38" t="n"/>
      <c r="F80" s="30" t="n"/>
      <c r="G80" s="38">
        <f>IFERROR(VLOOKUP($A87&amp;"_"&amp;$B87,Results_Deltas!$A$2:$P$15000,5,FALSE),"")</f>
        <v/>
      </c>
      <c r="H80" s="38" t="inlineStr">
        <is>
          <t>Blanket (page end)</t>
        </is>
      </c>
      <c r="I80" s="30" t="n"/>
      <c r="J80" s="30" t="n"/>
      <c r="K80" s="30" t="n"/>
      <c r="L80" s="30" t="inlineStr">
        <is>
          <t>YES</t>
        </is>
      </c>
      <c r="M80" s="30" t="n">
        <v>-2.987949760022779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DC_MOMENT_STRONG_THRESHOLD</t>
        </is>
      </c>
      <c r="B81" s="73" t="inlineStr">
        <is>
          <t>20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-2.974830005719812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FG_FEAR_THRESHOLD</t>
        </is>
      </c>
      <c r="B82" s="73" t="inlineStr">
        <is>
          <t>12.5</t>
        </is>
      </c>
      <c r="C82" s="38" t="n"/>
      <c r="D82" s="38" t="inlineStr">
        <is>
          <t>GLOBAL_CHECK, STOCKS_EXIT</t>
        </is>
      </c>
      <c r="E82" s="38" t="n"/>
      <c r="F82" s="30" t="n"/>
      <c r="G82" s="38">
        <f>IFERROR(VLOOKUP($A89&amp;"_"&amp;$B89,Results_Deltas!$A$2:$P$15000,5,FALSE),"")</f>
        <v/>
      </c>
      <c r="H82" s="38" t="inlineStr">
        <is>
          <t>Blanket (page end)</t>
        </is>
      </c>
      <c r="I82" s="30" t="n"/>
      <c r="J82" s="30" t="n"/>
      <c r="K82" s="30" t="n"/>
      <c r="L82" s="30" t="inlineStr">
        <is>
          <t>NO</t>
        </is>
      </c>
      <c r="M82" s="30" t="n">
        <v>-2.971853863678994</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MTS_BOTTOM_STRONG_THRESHOLD</t>
        </is>
      </c>
      <c r="B83" s="73" t="inlineStr">
        <is>
          <t>20</t>
        </is>
      </c>
      <c r="C83" s="38" t="n"/>
      <c r="D83" s="38" t="inlineStr">
        <is>
          <t>ENTRY, GLOBAL_CHECK, STOCKS_EXIT</t>
        </is>
      </c>
      <c r="E83" s="38" t="n"/>
      <c r="F83" s="30" t="n"/>
      <c r="G83" s="38">
        <f>IFERROR(VLOOKUP($A101&amp;"_"&amp;$B101,Results_Deltas!$A$2:$P$15000,5,FALSE),"")</f>
        <v/>
      </c>
      <c r="H83" s="38" t="inlineStr">
        <is>
          <t>Blanket (page end)</t>
        </is>
      </c>
      <c r="I83" s="30" t="n"/>
      <c r="J83" s="30" t="n"/>
      <c r="K83" s="30" t="n"/>
      <c r="L83" s="30" t="inlineStr">
        <is>
          <t>NO</t>
        </is>
      </c>
      <c r="M83" s="30" t="n">
        <v>-2.96144031384082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93.75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NO</t>
        </is>
      </c>
      <c r="M84" s="30" t="n">
        <v>-2.957913054227375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COOLDOWN_LOCKS_FILTER_TF</t>
        </is>
      </c>
      <c r="B85" s="73" t="inlineStr">
        <is>
          <t>D</t>
        </is>
      </c>
      <c r="C85" s="38" t="n"/>
      <c r="D85" s="38" t="inlineStr">
        <is>
          <t>GLOBAL_CHECK</t>
        </is>
      </c>
      <c r="E85" s="38" t="n"/>
      <c r="F85" s="30" t="n"/>
      <c r="G85" s="38">
        <f>IFERROR(VLOOKUP($A92&amp;"_"&amp;$B92,Results_Deltas!$A$2:$P$15000,5,FALSE),"")</f>
        <v/>
      </c>
      <c r="H85" s="38" t="inlineStr">
        <is>
          <t>Blanket (page end)</t>
        </is>
      </c>
      <c r="I85" s="30" t="n"/>
      <c r="J85" s="30" t="n"/>
      <c r="K85" s="30" t="n"/>
      <c r="L85" s="30" t="inlineStr">
        <is>
          <t>NO</t>
        </is>
      </c>
      <c r="M85" s="30" t="n">
        <v>-2.957546310986733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ADX_RANGING_THRESHOLD</t>
        </is>
      </c>
      <c r="B86" s="73" t="inlineStr">
        <is>
          <t>15</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-2.955656654405626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stocks_long — keep, needs S1 fills (backtest-expert: &lt;30 trades, seek plateaus, punish)</t>
        </is>
      </c>
    </row>
    <row r="87" ht="15.75" customHeight="1" s="67">
      <c r="A87" s="37" t="inlineStr">
        <is>
          <t>OI_CONFIRM_MIN_CHANGE_PCT</t>
        </is>
      </c>
      <c r="B87" s="73" t="inlineStr">
        <is>
          <t>1.0</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-2.953720643026283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9" t="inlineStr">
        <is>
          <t>HA_WICK_QUALITY_SCORE</t>
        </is>
      </c>
      <c r="B88" s="73" t="inlineStr">
        <is>
          <t>15</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-2.949552375963566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HA_WICK_QUALITY_SCORE</t>
        </is>
      </c>
      <c r="B89" s="73" t="inlineStr">
        <is>
          <t>15_ALT</t>
        </is>
      </c>
      <c r="C89" s="38" t="n"/>
      <c r="D89" s="38" t="inlineStr">
        <is>
          <t>ENTRY, GLOBAL_CHECK, STOCKS_EXIT</t>
        </is>
      </c>
      <c r="E89" s="38" t="n"/>
      <c r="F89" s="30" t="n"/>
      <c r="G89" s="38">
        <f>IFERROR(VLOOKUP($A107&amp;"_"&amp;$B107,Results_Deltas!$A$2:$P$15000,5,FALSE),"")</f>
        <v/>
      </c>
      <c r="H89" s="38" t="inlineStr">
        <is>
          <t>Blanket (page end)</t>
        </is>
      </c>
      <c r="I89" s="30" t="n"/>
      <c r="J89" s="30" t="n"/>
      <c r="K89" s="30" t="n"/>
      <c r="L89" s="30" t="inlineStr">
        <is>
          <t>NO</t>
        </is>
      </c>
      <c r="M89" s="30" t="n">
        <v>-2.949552375963566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MARKET_QUALITY_SCORE_ENABLED</t>
        </is>
      </c>
      <c r="B90" s="73" t="inlineStr">
        <is>
          <t>True</t>
        </is>
      </c>
      <c r="C90" s="38" t="n"/>
      <c r="D90" s="38" t="inlineStr">
        <is>
          <t>ENTRY, GLOBAL_CHECK, STOCKS_EXIT</t>
        </is>
      </c>
      <c r="E90" s="38" t="n"/>
      <c r="F90" s="30" t="n"/>
      <c r="G90" s="38">
        <f>IFERROR(VLOOKUP($A108&amp;"_"&amp;$B108,Results_Deltas!$A$2:$P$15000,5,FALSE),"")</f>
        <v/>
      </c>
      <c r="H90" s="38" t="inlineStr">
        <is>
          <t>Blanket (page end)</t>
        </is>
      </c>
      <c r="I90" s="30" t="n"/>
      <c r="J90" s="30" t="n"/>
      <c r="K90" s="30" t="n"/>
      <c r="L90" s="30" t="inlineStr">
        <is>
          <t>NO</t>
        </is>
      </c>
      <c r="M90" s="30" t="n">
        <v>-2.946198353114085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MTS_BOTTOM_BONUS_THRESHOLD</t>
        </is>
      </c>
      <c r="B91" s="73" t="inlineStr">
        <is>
          <t>25</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-2.940872586515057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73" t="inlineStr">
        <is>
          <t>D</t>
        </is>
      </c>
      <c r="C92" s="38" t="n"/>
      <c r="D92" s="38" t="inlineStr">
        <is>
          <t>ENTRY, GLOBAL_CHECK, STOCKS_EXIT</t>
        </is>
      </c>
      <c r="E92" s="38" t="n"/>
      <c r="F92" s="30" t="n"/>
      <c r="G92" s="38">
        <f>IFERROR(VLOOKUP($A110&amp;"_"&amp;$B110,Results_Deltas!$A$2:$P$15000,5,FALSE),"")</f>
        <v/>
      </c>
      <c r="H92" s="38" t="inlineStr">
        <is>
          <t>Blanket (page end)</t>
        </is>
      </c>
      <c r="I92" s="30" t="n"/>
      <c r="J92" s="30" t="n"/>
      <c r="K92" s="30" t="n"/>
      <c r="L92" s="30" t="inlineStr">
        <is>
          <t>NO</t>
        </is>
      </c>
      <c r="M92" s="30" t="n">
        <v>-2.934071331820033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73" t="inlineStr">
        <is>
          <t>2</t>
        </is>
      </c>
      <c r="C93" s="38" t="n"/>
      <c r="D93" s="38" t="inlineStr">
        <is>
          <t>GLOBAL_CHECK</t>
        </is>
      </c>
      <c r="E93" s="38" t="n"/>
      <c r="F93" s="30" t="n"/>
      <c r="G93" s="38">
        <f>IFERROR(VLOOKUP($A100&amp;"_"&amp;$B100,Results_Deltas!$A$2:$P$15000,5,FALSE),"")</f>
        <v/>
      </c>
      <c r="H93" s="38" t="inlineStr">
        <is>
          <t>Blanket (page end)</t>
        </is>
      </c>
      <c r="I93" s="30" t="n"/>
      <c r="J93" s="30" t="n"/>
      <c r="K93" s="30" t="n"/>
      <c r="L93" s="30" t="inlineStr">
        <is>
          <t>YES</t>
        </is>
      </c>
      <c r="M93" s="30" t="n">
        <v>-2.93205024972541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DC_MOMENT_STRONG_THRESHOLD</t>
        </is>
      </c>
      <c r="B94" s="73" t="inlineStr">
        <is>
          <t>30</t>
        </is>
      </c>
      <c r="C94" s="38" t="n"/>
      <c r="D94" s="38" t="inlineStr">
        <is>
          <t>ENTRY, GLOBAL_CHECK, STOCKS_EXIT</t>
        </is>
      </c>
      <c r="E94" s="38" t="n"/>
      <c r="F94" s="30" t="n"/>
      <c r="G94" s="38">
        <f>IFERROR(VLOOKUP($A101&amp;"_"&amp;$B101,Results_Deltas!$A$2:$P$15000,5,FALSE),"")</f>
        <v/>
      </c>
      <c r="H94" s="38" t="inlineStr">
        <is>
          <t>Blanket (page end)</t>
        </is>
      </c>
      <c r="I94" s="30" t="n"/>
      <c r="J94" s="30" t="n"/>
      <c r="K94" s="30" t="n"/>
      <c r="L94" s="30" t="inlineStr">
        <is>
          <t>YES</t>
        </is>
      </c>
      <c r="M94" s="30" t="n">
        <v>-2.918489561942934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MTS_BOTTOM_BONUS_THRESHOLD</t>
        </is>
      </c>
      <c r="B95" s="73" t="inlineStr">
        <is>
          <t>18.75</t>
        </is>
      </c>
      <c r="C95" s="38" t="n"/>
      <c r="D95" s="38" t="inlineStr">
        <is>
          <t>ENTRY, GLOBAL_CHECK, STOCKS_EXIT</t>
        </is>
      </c>
      <c r="E95" s="38" t="n"/>
      <c r="F95" s="30" t="n"/>
      <c r="G95" s="38">
        <f>IFERROR(VLOOKUP($A113&amp;"_"&amp;$B113,Results_Deltas!$A$2:$P$15000,5,FALSE),"")</f>
        <v/>
      </c>
      <c r="H95" s="38" t="inlineStr">
        <is>
          <t>Blanket (page end)</t>
        </is>
      </c>
      <c r="I95" s="30" t="n"/>
      <c r="J95" s="30" t="n"/>
      <c r="K95" s="30" t="n"/>
      <c r="L95" s="30" t="inlineStr">
        <is>
          <t>YES</t>
        </is>
      </c>
      <c r="M95" s="30" t="n">
        <v>-2.906995479507558</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9" t="inlineStr">
        <is>
          <t>FG_GREED_THRESHOLD</t>
        </is>
      </c>
      <c r="B96" s="73" t="inlineStr">
        <is>
          <t>75</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-2.893068020811319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DC_MOMENT_STRONG_THRESHOLD</t>
        </is>
      </c>
      <c r="B97" s="73" t="inlineStr">
        <is>
          <t>50</t>
        </is>
      </c>
      <c r="C97" s="38" t="n"/>
      <c r="D97" s="38" t="inlineStr">
        <is>
          <t>ENTRY, GLOBAL_CHECK, STOCKS_EXIT</t>
        </is>
      </c>
      <c r="E97" s="38" t="n"/>
      <c r="F97" s="30" t="n"/>
      <c r="G97" s="38">
        <f>IFERROR(VLOOKUP($A104&amp;"_"&amp;$B104,Results_Deltas!$A$2:$P$15000,5,FALSE),"")</f>
        <v/>
      </c>
      <c r="H97" s="38" t="inlineStr">
        <is>
          <t>Blanket (page end)</t>
        </is>
      </c>
      <c r="I97" s="30" t="n"/>
      <c r="J97" s="30" t="n"/>
      <c r="K97" s="30" t="n"/>
      <c r="L97" s="30" t="inlineStr">
        <is>
          <t>NO</t>
        </is>
      </c>
      <c r="M97" s="30" t="n">
        <v>-2.887667021869128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GR_FILTER_VEC_ENABLED</t>
        </is>
      </c>
      <c r="B98" s="73" t="inlineStr">
        <is>
          <t>True</t>
        </is>
      </c>
      <c r="C98" s="38" t="n"/>
      <c r="D98" s="38" t="inlineStr">
        <is>
          <t>GLOBAL_CHECK</t>
        </is>
      </c>
      <c r="E98" s="38" t="n"/>
      <c r="F98" s="30" t="n"/>
      <c r="G98" s="38">
        <f>IFERROR(VLOOKUP($A116&amp;"_"&amp;$B116,Results_Deltas!$A$2:$P$15000,5,FALSE),"")</f>
        <v/>
      </c>
      <c r="H98" s="38" t="inlineStr">
        <is>
          <t>Blanket (page end)</t>
        </is>
      </c>
      <c r="I98" s="30" t="n"/>
      <c r="J98" s="30" t="n"/>
      <c r="K98" s="30" t="n"/>
      <c r="L98" s="30" t="inlineStr">
        <is>
          <t>NO</t>
        </is>
      </c>
      <c r="M98" s="30" t="n">
        <v>-2.862616796450109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OI_CONFIRM_MIN_PRICE_PCT</t>
        </is>
      </c>
      <c r="B99" s="73" t="inlineStr">
        <is>
          <t>0.5</t>
        </is>
      </c>
      <c r="C99" s="38" t="n"/>
      <c r="D99" s="38" t="inlineStr">
        <is>
          <t>ENTRY, GLOBAL_CHECK, STOCKS_EXIT</t>
        </is>
      </c>
      <c r="E99" s="38" t="n"/>
      <c r="F99" s="30" t="n"/>
      <c r="G99" s="38">
        <f>IFERROR(VLOOKUP($A117&amp;"_"&amp;$B117,Results_Deltas!$A$2:$P$15000,5,FALSE),"")</f>
        <v/>
      </c>
      <c r="H99" s="38" t="inlineStr">
        <is>
          <t>Blanket (page end)</t>
        </is>
      </c>
      <c r="I99" s="30" t="n"/>
      <c r="J99" s="30" t="n"/>
      <c r="K99" s="30" t="n"/>
      <c r="L99" s="30" t="inlineStr">
        <is>
          <t>NO</t>
        </is>
      </c>
      <c r="M99" s="30" t="n">
        <v>-2.862509343488217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MTS_BOTTOM_STRONG_THRESHOLD</t>
        </is>
      </c>
      <c r="B100" s="73" t="inlineStr">
        <is>
          <t>30</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YES</t>
        </is>
      </c>
      <c r="M100" s="30" t="n">
        <v>-2.848137150837144</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MTS_BOTTOM_STRONG_THRESHOLD</t>
        </is>
      </c>
      <c r="B101" s="73" t="inlineStr">
        <is>
          <t>50</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-2.833196737209965</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9" t="inlineStr">
        <is>
          <t>OI_CONFIRM_ENABLED</t>
        </is>
      </c>
      <c r="B102" s="73" t="inlineStr">
        <is>
          <t>True</t>
        </is>
      </c>
      <c r="C102" s="38" t="n"/>
      <c r="D102" s="38" t="inlineStr">
        <is>
          <t>ENTRY, 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-2.83055729115494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BAND_ARROW_ENABLED</t>
        </is>
      </c>
      <c r="B103" s="73" t="inlineStr">
        <is>
          <t>True</t>
        </is>
      </c>
      <c r="C103" s="38" t="n"/>
      <c r="D103" s="38" t="inlineStr">
        <is>
          <t>GLOBAL_CHECK, STOCKS_EXIT</t>
        </is>
      </c>
      <c r="E103" s="38" t="n"/>
      <c r="F103" s="30" t="n"/>
      <c r="G103" s="38">
        <f>IFERROR(VLOOKUP($A110&amp;"_"&amp;$B110,Results_Deltas!$A$2:$P$15000,5,FALSE),"")</f>
        <v/>
      </c>
      <c r="H103" s="38" t="inlineStr">
        <is>
          <t>Blanket (page end)</t>
        </is>
      </c>
      <c r="I103" s="30" t="n"/>
      <c r="J103" s="30" t="n"/>
      <c r="K103" s="30" t="n"/>
      <c r="L103" s="30" t="inlineStr">
        <is>
          <t>NO</t>
        </is>
      </c>
      <c r="M103" s="30" t="n">
        <v>-2.814202843087314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HLR_SMA_BAND_PCT</t>
        </is>
      </c>
      <c r="B104" s="73" t="inlineStr">
        <is>
          <t>1.0</t>
        </is>
      </c>
      <c r="C104" s="38" t="n"/>
      <c r="D104" s="38" t="inlineStr">
        <is>
          <t>ENTRY, GLOBAL_CHECK, STOCKS_EXIT</t>
        </is>
      </c>
      <c r="E104" s="38" t="n"/>
      <c r="F104" s="30" t="n"/>
      <c r="G104" s="38">
        <f>IFERROR(VLOOKUP($A122&amp;"_"&amp;$B122,Results_Deltas!$A$2:$P$15000,5,FALSE),"")</f>
        <v/>
      </c>
      <c r="H104" s="38" t="inlineStr">
        <is>
          <t>Blanket (page end)</t>
        </is>
      </c>
      <c r="I104" s="30" t="n"/>
      <c r="J104" s="30" t="n"/>
      <c r="K104" s="30" t="n"/>
      <c r="L104" s="30" t="inlineStr">
        <is>
          <t>NO</t>
        </is>
      </c>
      <c r="M104" s="30" t="n">
        <v>-2.807550083445456</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FG_FEAR_THRESHOLD</t>
        </is>
      </c>
      <c r="B105" s="73" t="inlineStr">
        <is>
          <t>31.25</t>
        </is>
      </c>
      <c r="C105" s="38" t="n"/>
      <c r="D105" s="38" t="inlineStr">
        <is>
          <t>GLOBAL_CHECK, STOCKS_EXIT</t>
        </is>
      </c>
      <c r="E105" s="38" t="n"/>
      <c r="F105" s="30" t="n"/>
      <c r="G105" s="38">
        <f>IFERROR(VLOOKUP($A112&amp;"_"&amp;$B112,Results_Deltas!$A$2:$P$15000,5,FALSE),"")</f>
        <v/>
      </c>
      <c r="H105" s="38" t="inlineStr">
        <is>
          <t>Blanket (page end)</t>
        </is>
      </c>
      <c r="I105" s="30" t="n"/>
      <c r="J105" s="30" t="n"/>
      <c r="K105" s="30" t="n"/>
      <c r="L105" s="30" t="inlineStr">
        <is>
          <t>NO</t>
        </is>
      </c>
      <c r="M105" s="30" t="n">
        <v>-2.801488393074606</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OI_CONFIRM_MIN_CHANGE_PCT</t>
        </is>
      </c>
      <c r="B106" s="73" t="inlineStr">
        <is>
          <t>2.0</t>
        </is>
      </c>
      <c r="C106" s="38" t="n"/>
      <c r="D106" s="38" t="inlineStr">
        <is>
          <t>ENTRY, GLOBAL_CHECK, STOCKS_EXIT</t>
        </is>
      </c>
      <c r="E106" s="38" t="n"/>
      <c r="F106" s="30" t="n"/>
      <c r="G106" s="38">
        <f>IFERROR(VLOOKUP($A124&amp;"_"&amp;$B124,Results_Deltas!$A$2:$P$15000,5,FALSE),"")</f>
        <v/>
      </c>
      <c r="H106" s="38" t="inlineStr">
        <is>
          <t>Blanket (page end)</t>
        </is>
      </c>
      <c r="I106" s="30" t="n"/>
      <c r="J106" s="30" t="n"/>
      <c r="K106" s="30" t="n"/>
      <c r="L106" s="30" t="inlineStr">
        <is>
          <t>YES</t>
        </is>
      </c>
      <c r="M106" s="30" t="n">
        <v>-2.791605372233602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LR_BAND_LADDER_TF_BOTTOM</t>
        </is>
      </c>
      <c r="B107" s="73" t="inlineStr">
        <is>
          <t>1</t>
        </is>
      </c>
      <c r="C107" s="38" t="n"/>
      <c r="D107" s="38" t="inlineStr">
        <is>
          <t>GLOBAL_CHECK, STOCKS_EXIT</t>
        </is>
      </c>
      <c r="E107" s="38" t="n"/>
      <c r="F107" s="30" t="n"/>
      <c r="G107" s="38">
        <f>IFERROR(VLOOKUP($A125&amp;"_"&amp;$B125,Results_Deltas!$A$2:$P$15000,5,FALSE),"")</f>
        <v/>
      </c>
      <c r="H107" s="38" t="inlineStr">
        <is>
          <t>Blanket (page end)</t>
        </is>
      </c>
      <c r="I107" s="30" t="n"/>
      <c r="J107" s="30" t="n"/>
      <c r="K107" s="30" t="n"/>
      <c r="L107" s="30" t="inlineStr">
        <is>
          <t>NO</t>
        </is>
      </c>
      <c r="M107" s="30" t="n">
        <v>-2.776741828939163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MTS_GATE_ENABLED</t>
        </is>
      </c>
      <c r="B108" s="73" t="inlineStr">
        <is>
          <t>True</t>
        </is>
      </c>
      <c r="C108" s="38" t="n"/>
      <c r="D108" s="38" t="inlineStr">
        <is>
          <t>ENTRY, GLOBAL_CHECK, STOCKS_EXIT</t>
        </is>
      </c>
      <c r="E108" s="38" t="n"/>
      <c r="F108" s="30" t="n"/>
      <c r="G108" s="38">
        <f>IFERROR(VLOOKUP($A126&amp;"_"&amp;$B126,Results_Deltas!$A$2:$P$15000,5,FALSE),"")</f>
        <v/>
      </c>
      <c r="H108" s="38" t="inlineStr">
        <is>
          <t>Blanket (page end)</t>
        </is>
      </c>
      <c r="I108" s="30" t="n"/>
      <c r="J108" s="30" t="n"/>
      <c r="K108" s="30" t="n"/>
      <c r="L108" s="30" t="inlineStr">
        <is>
          <t>NO</t>
        </is>
      </c>
      <c r="M108" s="30" t="n">
        <v>-2.750140624390145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FG_FEAR_THRESHOLD</t>
        </is>
      </c>
      <c r="B109" s="73" t="inlineStr">
        <is>
          <t>18.75</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YES</t>
        </is>
      </c>
      <c r="M109" s="30" t="n">
        <v>-2.731141388216169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HLR_SMA_BAND_PCT</t>
        </is>
      </c>
      <c r="B110" s="73" t="inlineStr">
        <is>
          <t>0.5</t>
        </is>
      </c>
      <c r="C110" s="38" t="n"/>
      <c r="D110" s="38" t="inlineStr">
        <is>
          <t>ENTRY, GLOBAL_CHECK, STOCKS_EXIT</t>
        </is>
      </c>
      <c r="E110" s="38" t="n"/>
      <c r="F110" s="30" t="n"/>
      <c r="G110" s="38">
        <f>IFERROR(VLOOKUP($A128&amp;"_"&amp;$B128,Results_Deltas!$A$2:$P$15000,5,FALSE),"")</f>
        <v/>
      </c>
      <c r="H110" s="38" t="inlineStr">
        <is>
          <t>Blanket (page end)</t>
        </is>
      </c>
      <c r="I110" s="30" t="n"/>
      <c r="J110" s="30" t="n"/>
      <c r="K110" s="30" t="n"/>
      <c r="L110" s="30" t="inlineStr">
        <is>
          <t>NO</t>
        </is>
      </c>
      <c r="M110" s="30" t="n">
        <v>-2.721185126838995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OI_CONFIRM_MIN_PRICE_PCT</t>
        </is>
      </c>
      <c r="B111" s="73" t="inlineStr">
        <is>
          <t>1.0</t>
        </is>
      </c>
      <c r="C111" s="38" t="n"/>
      <c r="D111" s="38" t="inlineStr">
        <is>
          <t>ENTRY, GLOBAL_CHECK, STOCKS_EXIT</t>
        </is>
      </c>
      <c r="E111" s="38" t="n"/>
      <c r="F111" s="30" t="n"/>
      <c r="G111" s="38">
        <f>IFERROR(VLOOKUP($A129&amp;"_"&amp;$B129,Results_Deltas!$A$2:$P$15000,5,FALSE),"")</f>
        <v/>
      </c>
      <c r="H111" s="38" t="inlineStr">
        <is>
          <t>Blanket (page end)</t>
        </is>
      </c>
      <c r="I111" s="30" t="n"/>
      <c r="J111" s="30" t="n"/>
      <c r="K111" s="30" t="n"/>
      <c r="L111" s="30" t="inlineStr">
        <is>
          <t>NO</t>
        </is>
      </c>
      <c r="M111" s="30" t="n">
        <v>-2.715158864368329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EMA_BLANKET_FILTER_MIN_TFS</t>
        </is>
      </c>
      <c r="B112" s="73" t="inlineStr">
        <is>
          <t>0</t>
        </is>
      </c>
      <c r="C112" s="38" t="n"/>
      <c r="D112" s="38" t="inlineStr">
        <is>
          <t>GLOBAL_CHECK</t>
        </is>
      </c>
      <c r="E112" s="38" t="n"/>
      <c r="F112" s="30" t="n"/>
      <c r="G112" s="38">
        <f>IFERROR(VLOOKUP($A119&amp;"_"&amp;$B119,Results_Deltas!$A$2:$P$15000,5,FALSE),"")</f>
        <v/>
      </c>
      <c r="H112" s="38" t="inlineStr">
        <is>
          <t>Blanket (page end)</t>
        </is>
      </c>
      <c r="I112" s="30" t="n"/>
      <c r="J112" s="30" t="n"/>
      <c r="K112" s="30" t="n"/>
      <c r="L112" s="30" t="inlineStr">
        <is>
          <t>NO</t>
        </is>
      </c>
      <c r="M112" s="30" t="n">
        <v>-2.7034307065795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9" t="inlineStr">
        <is>
          <t>MANDATORY_REENTRY_WT_FILTER_VELOCITY_RATIO</t>
        </is>
      </c>
      <c r="B113" s="73" t="inlineStr">
        <is>
          <t>0.90</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YES</t>
        </is>
      </c>
      <c r="M113" s="30" t="n">
        <v>-2.702445272564685</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MANDATORY_REENTRY_WT_FILTER_VELOCITY_RATIO</t>
        </is>
      </c>
      <c r="B114" s="73" t="inlineStr">
        <is>
          <t>0.90_ALT</t>
        </is>
      </c>
      <c r="C114" s="38" t="n"/>
      <c r="D114" s="38" t="inlineStr">
        <is>
          <t>GLOBAL_CHECK, STOCKS_EXIT</t>
        </is>
      </c>
      <c r="E114" s="38" t="n"/>
      <c r="F114" s="30" t="n"/>
      <c r="G114" s="38">
        <f>IFERROR(VLOOKUP($A132&amp;"_"&amp;$B132,Results_Deltas!$A$2:$P$15000,5,FALSE),"")</f>
        <v/>
      </c>
      <c r="H114" s="38" t="inlineStr">
        <is>
          <t>Blanket (page end)</t>
        </is>
      </c>
      <c r="I114" s="30" t="n"/>
      <c r="J114" s="30" t="n"/>
      <c r="K114" s="30" t="n"/>
      <c r="L114" s="30" t="inlineStr">
        <is>
          <t>NO</t>
        </is>
      </c>
      <c r="M114" s="30" t="n">
        <v>-2.702445272564685</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MANDATORY_REENTRY_WT_FILTER_MIN_TFS</t>
        </is>
      </c>
      <c r="B115" s="73" t="inlineStr">
        <is>
          <t>2</t>
        </is>
      </c>
      <c r="C115" s="38" t="n"/>
      <c r="D115" s="38" t="inlineStr">
        <is>
          <t>GLOBAL_CHECK, STOCKS_EXIT</t>
        </is>
      </c>
      <c r="E115" s="38" t="n"/>
      <c r="F115" s="30" t="n"/>
      <c r="G115" s="38">
        <f>IFERROR(VLOOKUP($A133&amp;"_"&amp;$B133,Results_Deltas!$A$2:$P$15000,5,FALSE),"")</f>
        <v/>
      </c>
      <c r="H115" s="38" t="inlineStr">
        <is>
          <t>Blanket (page end)</t>
        </is>
      </c>
      <c r="I115" s="30" t="n"/>
      <c r="J115" s="30" t="n"/>
      <c r="K115" s="30" t="n"/>
      <c r="L115" s="30" t="inlineStr">
        <is>
          <t>YES</t>
        </is>
      </c>
      <c r="M115" s="30" t="n">
        <v>-2.698412056045273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HLR_SMA_BAND_PCT</t>
        </is>
      </c>
      <c r="B116" s="73" t="inlineStr">
        <is>
          <t>2.0</t>
        </is>
      </c>
      <c r="C116" s="38" t="n"/>
      <c r="D116" s="38" t="inlineStr">
        <is>
          <t>ENTRY, GLOBAL_CHECK, STOCKS_EXIT</t>
        </is>
      </c>
      <c r="E116" s="38" t="n"/>
      <c r="F116" s="30" t="n"/>
      <c r="G116" s="38">
        <f>IFERROR(VLOOKUP($A134&amp;"_"&amp;$B134,Results_Deltas!$A$2:$P$15000,5,FALSE),"")</f>
        <v/>
      </c>
      <c r="H116" s="38" t="inlineStr">
        <is>
          <t>Blanket (page end)</t>
        </is>
      </c>
      <c r="I116" s="30" t="n"/>
      <c r="J116" s="30" t="n"/>
      <c r="K116" s="30" t="n"/>
      <c r="L116" s="30" t="inlineStr">
        <is>
          <t>NO</t>
        </is>
      </c>
      <c r="M116" s="30" t="n">
        <v>-2.69746509465537</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ADX_RANGING_THRESHOLD</t>
        </is>
      </c>
      <c r="B117" s="73" t="inlineStr">
        <is>
          <t>10</t>
        </is>
      </c>
      <c r="C117" s="38" t="n"/>
      <c r="D117" s="38" t="inlineStr">
        <is>
          <t>ENTRY, GLOBAL_CHECK, STOCKS_EXIT</t>
        </is>
      </c>
      <c r="E117" s="38" t="n"/>
      <c r="F117" s="30" t="n"/>
      <c r="G117" s="38">
        <f>IFERROR(VLOOKUP($A124&amp;"_"&amp;$B124,Results_Deltas!$A$2:$P$15000,5,FALSE),"")</f>
        <v/>
      </c>
      <c r="H117" s="38" t="inlineStr">
        <is>
          <t>Blanket (page end)</t>
        </is>
      </c>
      <c r="I117" s="30" t="n"/>
      <c r="J117" s="30" t="n"/>
      <c r="K117" s="30" t="n"/>
      <c r="L117" s="30" t="inlineStr">
        <is>
          <t>NO</t>
        </is>
      </c>
      <c r="M117" s="30" t="n">
        <v>-2.693466439351921</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stocks_long — keep, needs S1 fills (backtest-expert: &lt;30 trades, seek plateaus, punish)</t>
        </is>
      </c>
    </row>
    <row r="118" ht="15.75" customHeight="1" s="67">
      <c r="A118" s="37" t="inlineStr">
        <is>
          <t>EMA_9_21_FILTER_MIN_TFS</t>
        </is>
      </c>
      <c r="B118" s="73" t="inlineStr">
        <is>
          <t>2</t>
        </is>
      </c>
      <c r="C118" s="38" t="n"/>
      <c r="D118" s="38" t="inlineStr">
        <is>
          <t>GLOBAL_CHECK</t>
        </is>
      </c>
      <c r="E118" s="38" t="n"/>
      <c r="F118" s="30" t="n"/>
      <c r="G118" s="38">
        <f>IFERROR(VLOOKUP($A125&amp;"_"&amp;$B125,Results_Deltas!$A$2:$P$15000,5,FALSE),"")</f>
        <v/>
      </c>
      <c r="H118" s="38" t="inlineStr">
        <is>
          <t>Blanket (page end)</t>
        </is>
      </c>
      <c r="I118" s="30" t="n"/>
      <c r="J118" s="30" t="n"/>
      <c r="K118" s="30" t="n"/>
      <c r="L118" s="30" t="inlineStr">
        <is>
          <t>YES</t>
        </is>
      </c>
      <c r="M118" s="30" t="n">
        <v>-2.670846484714084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FG_FEAR_THRESHOLD</t>
        </is>
      </c>
      <c r="B119" s="73" t="inlineStr">
        <is>
          <t>25</t>
        </is>
      </c>
      <c r="C119" s="38" t="n"/>
      <c r="D119" s="38" t="inlineStr">
        <is>
          <t>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-2.650830717221576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CRYPTO_SPIKE_FADE_THRESHOLD_PCT</t>
        </is>
      </c>
      <c r="B120" s="73" t="inlineStr">
        <is>
          <t>7.5</t>
        </is>
      </c>
      <c r="C120" s="38" t="n"/>
      <c r="D120" s="38" t="inlineStr">
        <is>
          <t>GLOBAL_CHECK, STOCKS_EXIT</t>
        </is>
      </c>
      <c r="E120" s="38" t="n"/>
      <c r="F120" s="30" t="n"/>
      <c r="G120" s="38">
        <f>IFERROR(VLOOKUP($A127&amp;"_"&amp;$B127,Results_Deltas!$A$2:$P$15000,5,FALSE),"")</f>
        <v/>
      </c>
      <c r="H120" s="38" t="inlineStr">
        <is>
          <t>Blanket (page end)</t>
        </is>
      </c>
      <c r="I120" s="30" t="n"/>
      <c r="J120" s="30" t="n"/>
      <c r="K120" s="30" t="n"/>
      <c r="L120" s="30" t="inlineStr">
        <is>
          <t>YES</t>
        </is>
      </c>
      <c r="M120" s="30" t="n">
        <v>-2.633427515865076</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MTF_GR_MIN_IND</t>
        </is>
      </c>
      <c r="B121" s="73" t="inlineStr">
        <is>
          <t>5</t>
        </is>
      </c>
      <c r="C121" s="38" t="n"/>
      <c r="D121" s="38" t="inlineStr">
        <is>
          <t>GLOBAL_CHECK, STOCKS_EXIT</t>
        </is>
      </c>
      <c r="E121" s="38" t="n"/>
      <c r="F121" s="30" t="n"/>
      <c r="G121" s="38">
        <f>IFERROR(VLOOKUP($A139&amp;"_"&amp;$B139,Results_Deltas!$A$2:$P$15000,5,FALSE),"")</f>
        <v/>
      </c>
      <c r="H121" s="38" t="inlineStr">
        <is>
          <t>Blanket (page end)</t>
        </is>
      </c>
      <c r="I121" s="30" t="n"/>
      <c r="J121" s="30" t="n"/>
      <c r="K121" s="30" t="n"/>
      <c r="L121" s="30" t="inlineStr">
        <is>
          <t>NO</t>
        </is>
      </c>
      <c r="M121" s="30" t="n">
        <v>-2.627650689303202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MTF_GR_MIN_IND</t>
        </is>
      </c>
      <c r="B122" s="73" t="inlineStr">
        <is>
          <t>5_ALT</t>
        </is>
      </c>
      <c r="C122" s="38" t="n"/>
      <c r="D122" s="38" t="inlineStr">
        <is>
          <t>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-2.627650689303202</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EMA_9_21_FILTER_MIN_TFS</t>
        </is>
      </c>
      <c r="B123" s="73" t="inlineStr">
        <is>
          <t>0</t>
        </is>
      </c>
      <c r="C123" s="38" t="n"/>
      <c r="D123" s="38" t="inlineStr">
        <is>
          <t>GLOBAL_CHECK</t>
        </is>
      </c>
      <c r="E123" s="38" t="n"/>
      <c r="F123" s="30" t="n"/>
      <c r="G123" s="38">
        <f>IFERROR(VLOOKUP($A130&amp;"_"&amp;$B130,Results_Deltas!$A$2:$P$15000,5,FALSE),"")</f>
        <v/>
      </c>
      <c r="H123" s="38" t="inlineStr">
        <is>
          <t>Blanket (page end)</t>
        </is>
      </c>
      <c r="I123" s="30" t="n"/>
      <c r="J123" s="30" t="n"/>
      <c r="K123" s="30" t="n"/>
      <c r="L123" s="30" t="inlineStr">
        <is>
          <t>NO</t>
        </is>
      </c>
      <c r="M123" s="30" t="n">
        <v>-2.625875327425697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MANDATORY_REENTRY_WT_FILTER_MIN_TFS</t>
        </is>
      </c>
      <c r="B124" s="73" t="inlineStr">
        <is>
          <t>3</t>
        </is>
      </c>
      <c r="C124" s="38" t="n"/>
      <c r="D124" s="38" t="inlineStr">
        <is>
          <t>GLOBAL_CHECK, STOCKS_EXIT</t>
        </is>
      </c>
      <c r="E124" s="38" t="n"/>
      <c r="F124" s="30" t="n"/>
      <c r="G124" s="38">
        <f>IFERROR(VLOOKUP($A142&amp;"_"&amp;$B142,Results_Deltas!$A$2:$P$15000,5,FALSE),"")</f>
        <v/>
      </c>
      <c r="H124" s="38" t="inlineStr">
        <is>
          <t>Blanket (page end)</t>
        </is>
      </c>
      <c r="I124" s="30" t="n"/>
      <c r="J124" s="30" t="n"/>
      <c r="K124" s="30" t="n"/>
      <c r="L124" s="30" t="inlineStr">
        <is>
          <t>NO</t>
        </is>
      </c>
      <c r="M124" s="30" t="n">
        <v>-2.62240760030583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LR_BAND_LADDER_TF_TOP</t>
        </is>
      </c>
      <c r="B125" s="73" t="inlineStr">
        <is>
          <t>0</t>
        </is>
      </c>
      <c r="C125" s="38" t="n"/>
      <c r="D125" s="38" t="inlineStr">
        <is>
          <t>GLOBAL_CHECK, STOCKS_EXIT</t>
        </is>
      </c>
      <c r="E125" s="38" t="n"/>
      <c r="F125" s="30" t="n"/>
      <c r="G125" s="38">
        <f>IFERROR(VLOOKUP($A143&amp;"_"&amp;$B143,Results_Deltas!$A$2:$P$15000,5,FALSE),"")</f>
        <v/>
      </c>
      <c r="H125" s="38" t="inlineStr">
        <is>
          <t>Blanket (page end)</t>
        </is>
      </c>
      <c r="I125" s="30" t="n"/>
      <c r="J125" s="30" t="n"/>
      <c r="K125" s="30" t="n"/>
      <c r="L125" s="30" t="inlineStr">
        <is>
          <t>NO</t>
        </is>
      </c>
      <c r="M125" s="30" t="n">
        <v>-2.606677030539304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ADX_RANGING_THRESHOLD</t>
        </is>
      </c>
      <c r="B126" s="73" t="inlineStr">
        <is>
          <t>25</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NO</t>
        </is>
      </c>
      <c r="M126" s="30" t="n">
        <v>-2.579765163466757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stocks_long — keep, needs S1 fills (backtest-expert: &lt;30 trades, seek plateaus, punish)</t>
        </is>
      </c>
    </row>
    <row r="127" ht="15.75" customHeight="1" s="67">
      <c r="A127" s="39" t="inlineStr">
        <is>
          <t>LR_BAND_LADDER_STOCH_EXTREME</t>
        </is>
      </c>
      <c r="B127" s="73" t="inlineStr">
        <is>
          <t>30.0</t>
        </is>
      </c>
      <c r="C127" s="38" t="n"/>
      <c r="D127" s="38" t="inlineStr">
        <is>
          <t>GLOBAL_CHECK, STOCKS_EXIT</t>
        </is>
      </c>
      <c r="E127" s="38" t="n"/>
      <c r="F127" s="30" t="n"/>
      <c r="G127" s="38">
        <f>IFERROR(VLOOKUP($A145&amp;"_"&amp;$B145,Results_Deltas!$A$2:$P$15000,5,FALSE),"")</f>
        <v/>
      </c>
      <c r="H127" s="38" t="inlineStr">
        <is>
          <t>Blanket (page end)</t>
        </is>
      </c>
      <c r="I127" s="30" t="n"/>
      <c r="J127" s="30" t="n"/>
      <c r="K127" s="30" t="n"/>
      <c r="L127" s="30" t="inlineStr">
        <is>
          <t>YES</t>
        </is>
      </c>
      <c r="M127" s="30" t="n">
        <v>-2.558964583756663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73" t="inlineStr">
        <is>
          <t>30.0_ALT</t>
        </is>
      </c>
      <c r="C128" s="38" t="n"/>
      <c r="D128" s="38" t="inlineStr">
        <is>
          <t>GLOBAL_CHECK, STOCKS_EXIT</t>
        </is>
      </c>
      <c r="E128" s="38" t="n"/>
      <c r="F128" s="30" t="n"/>
      <c r="G128" s="38">
        <f>IFERROR(VLOOKUP($A146&amp;"_"&amp;$B146,Results_Deltas!$A$2:$P$15000,5,FALSE),"")</f>
        <v/>
      </c>
      <c r="H128" s="38" t="inlineStr">
        <is>
          <t>Blanket (page end)</t>
        </is>
      </c>
      <c r="I128" s="30" t="n"/>
      <c r="J128" s="30" t="n"/>
      <c r="K128" s="30" t="n"/>
      <c r="L128" s="30" t="inlineStr">
        <is>
          <t>NO</t>
        </is>
      </c>
      <c r="M128" s="30" t="n">
        <v>-2.558964583756663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CRYPTO_SPIKE_FADE_THRESHOLD_PCT</t>
        </is>
      </c>
      <c r="B129" s="73" t="inlineStr">
        <is>
          <t>12.5</t>
        </is>
      </c>
      <c r="C129" s="38" t="n"/>
      <c r="D129" s="38" t="inlineStr">
        <is>
          <t>GLOBAL_CHECK, STOCKS_EXIT</t>
        </is>
      </c>
      <c r="E129" s="38" t="n"/>
      <c r="F129" s="30" t="n"/>
      <c r="G129" s="38">
        <f>IFERROR(VLOOKUP($A136&amp;"_"&amp;$B136,Results_Deltas!$A$2:$P$15000,5,FALSE),"")</f>
        <v/>
      </c>
      <c r="H129" s="38" t="inlineStr">
        <is>
          <t>Blanket (page end)</t>
        </is>
      </c>
      <c r="I129" s="30" t="n"/>
      <c r="J129" s="30" t="n"/>
      <c r="K129" s="30" t="n"/>
      <c r="L129" s="30" t="inlineStr">
        <is>
          <t>YES</t>
        </is>
      </c>
      <c r="M129" s="30" t="n">
        <v>-2.522093645846152</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GR_FILTER_VEC_MIN_TFS</t>
        </is>
      </c>
      <c r="B130" s="73" t="inlineStr">
        <is>
          <t>1</t>
        </is>
      </c>
      <c r="C130" s="38" t="n"/>
      <c r="D130" s="38" t="inlineStr">
        <is>
          <t>GLOBAL_CHECK</t>
        </is>
      </c>
      <c r="E130" s="38" t="n"/>
      <c r="F130" s="30" t="n"/>
      <c r="G130" s="38">
        <f>IFERROR(VLOOKUP($A148&amp;"_"&amp;$B148,Results_Deltas!$A$2:$P$15000,5,FALSE),"")</f>
        <v/>
      </c>
      <c r="H130" s="38" t="inlineStr">
        <is>
          <t>Blanket (page end)</t>
        </is>
      </c>
      <c r="I130" s="30" t="n"/>
      <c r="J130" s="30" t="n"/>
      <c r="K130" s="30" t="n"/>
      <c r="L130" s="30" t="inlineStr">
        <is>
          <t>NO</t>
        </is>
      </c>
      <c r="M130" s="30" t="n">
        <v>-2.517637259378064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HA_WICK_QUALITY_TF</t>
        </is>
      </c>
      <c r="B131" s="73" t="inlineStr">
        <is>
          <t>4h</t>
        </is>
      </c>
      <c r="C131" s="38" t="n"/>
      <c r="D131" s="38" t="inlineStr">
        <is>
          <t>ENTRY, 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-2.513829271686705</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NEW_POSITION_MAX_LOSS_THRESHOLD</t>
        </is>
      </c>
      <c r="B132" s="73" t="inlineStr">
        <is>
          <t>2.0</t>
        </is>
      </c>
      <c r="C132" s="38" t="n"/>
      <c r="D132" s="38" t="inlineStr">
        <is>
          <t>AUGMENT, EXIT, GLOBAL_CHECK, REDUCE, STOCKS_EXIT</t>
        </is>
      </c>
      <c r="E132" s="38" t="n"/>
      <c r="F132" s="30" t="n"/>
      <c r="G132" s="38">
        <f>IFERROR(VLOOKUP($A150&amp;"_"&amp;$B150,Results_Deltas!$A$2:$P$15000,5,FALSE),"")</f>
        <v/>
      </c>
      <c r="H132" s="38" t="inlineStr">
        <is>
          <t>Blanket (page end)</t>
        </is>
      </c>
      <c r="I132" s="30" t="n"/>
      <c r="J132" s="30" t="n"/>
      <c r="K132" s="30" t="n"/>
      <c r="L132" s="30" t="inlineStr">
        <is>
          <t>NO</t>
        </is>
      </c>
      <c r="M132" s="30" t="n">
        <v>-2.506584858369986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EMA_BLANKET_FILTER_MIN_TFS</t>
        </is>
      </c>
      <c r="B133" s="73" t="inlineStr">
        <is>
          <t>1</t>
        </is>
      </c>
      <c r="C133" s="38" t="n"/>
      <c r="D133" s="38" t="inlineStr">
        <is>
          <t>GLOBAL_CHECK</t>
        </is>
      </c>
      <c r="E133" s="38" t="n"/>
      <c r="F133" s="30" t="n"/>
      <c r="G133" s="38">
        <f>IFERROR(VLOOKUP($A140&amp;"_"&amp;$B140,Results_Deltas!$A$2:$P$15000,5,FALSE),"")</f>
        <v/>
      </c>
      <c r="H133" s="38" t="inlineStr">
        <is>
          <t>Blanket (page end)</t>
        </is>
      </c>
      <c r="I133" s="30" t="n"/>
      <c r="J133" s="30" t="n"/>
      <c r="K133" s="30" t="n"/>
      <c r="L133" s="30" t="inlineStr">
        <is>
          <t>NO</t>
        </is>
      </c>
      <c r="M133" s="30" t="n">
        <v>-2.485795665108454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LR_BAND_LADDER_TF_TOP</t>
        </is>
      </c>
      <c r="B134" s="73" t="inlineStr">
        <is>
          <t>1</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NO</t>
        </is>
      </c>
      <c r="M134" s="30" t="n">
        <v>-2.483227663332718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HTF_TREND_VETO_BYPASS_ENABLED</t>
        </is>
      </c>
      <c r="B135" s="73" t="inlineStr">
        <is>
          <t>True</t>
        </is>
      </c>
      <c r="C135" s="38" t="n"/>
      <c r="D135" s="38" t="inlineStr">
        <is>
          <t>GLOBAL_CHECK, STOCKS_EXIT</t>
        </is>
      </c>
      <c r="E135" s="38" t="n"/>
      <c r="F135" s="30" t="n"/>
      <c r="G135" s="38">
        <f>IFERROR(VLOOKUP($A153&amp;"_"&amp;$B153,Results_Deltas!$A$2:$P$15000,5,FALSE),"")</f>
        <v/>
      </c>
      <c r="H135" s="38" t="inlineStr">
        <is>
          <t>Blanket (page end)</t>
        </is>
      </c>
      <c r="I135" s="30" t="n"/>
      <c r="J135" s="30" t="n"/>
      <c r="K135" s="30" t="n"/>
      <c r="L135" s="30" t="inlineStr">
        <is>
          <t>NO</t>
        </is>
      </c>
      <c r="M135" s="30" t="n">
        <v>-2.445021552610521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DC_MOMENT_STRONG_THRESHOLD</t>
        </is>
      </c>
      <c r="B136" s="73" t="inlineStr">
        <is>
          <t>40</t>
        </is>
      </c>
      <c r="C136" s="38" t="n"/>
      <c r="D136" s="38" t="inlineStr">
        <is>
          <t>ENTRY, GLOBAL_CHECK, STOCKS_EXIT</t>
        </is>
      </c>
      <c r="E136" s="38" t="n"/>
      <c r="F136" s="30" t="n"/>
      <c r="G136" s="38">
        <f>IFERROR(VLOOKUP($A143&amp;"_"&amp;$B143,Results_Deltas!$A$2:$P$15000,5,FALSE),"")</f>
        <v/>
      </c>
      <c r="H136" s="38" t="inlineStr">
        <is>
          <t>Blanket (page end)</t>
        </is>
      </c>
      <c r="I136" s="30" t="n"/>
      <c r="J136" s="30" t="n"/>
      <c r="K136" s="30" t="n"/>
      <c r="L136" s="30" t="inlineStr">
        <is>
          <t>NO</t>
        </is>
      </c>
      <c r="M136" s="30" t="n">
        <v>-2.431849981467395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DELTA_HTF_GATE</t>
        </is>
      </c>
      <c r="B137" s="73" t="inlineStr">
        <is>
          <t>4h_ALT</t>
        </is>
      </c>
      <c r="C137" s="38" t="n"/>
      <c r="D137" s="38" t="inlineStr">
        <is>
          <t>ENTRY, GLOBAL_CHECK, STOCKS_EXIT</t>
        </is>
      </c>
      <c r="E137" s="38" t="n"/>
      <c r="F137" s="30" t="n"/>
      <c r="G137" s="38">
        <f>IFERROR(VLOOKUP($A144&amp;"_"&amp;$B144,Results_Deltas!$A$2:$P$15000,5,FALSE),"")</f>
        <v/>
      </c>
      <c r="H137" s="38" t="inlineStr">
        <is>
          <t>Blanket (page end)</t>
        </is>
      </c>
      <c r="I137" s="30" t="n"/>
      <c r="J137" s="30" t="n"/>
      <c r="K137" s="30" t="n"/>
      <c r="L137" s="30" t="inlineStr">
        <is>
          <t>NO</t>
        </is>
      </c>
      <c r="M137" s="30" t="n">
        <v>-2.399374170385817</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NEW_POSITION_MAX_LOSS_THRESHOLD</t>
        </is>
      </c>
      <c r="B138" s="73" t="inlineStr">
        <is>
          <t>1.0</t>
        </is>
      </c>
      <c r="C138" s="38" t="n"/>
      <c r="D138" s="38" t="inlineStr">
        <is>
          <t>AUGMENT, EXIT, GLOBAL_CHECK, REDUCE, STOCKS_EXIT</t>
        </is>
      </c>
      <c r="E138" s="38" t="n"/>
      <c r="F138" s="30" t="n"/>
      <c r="G138" s="38">
        <f>IFERROR(VLOOKUP($A156&amp;"_"&amp;$B156,Results_Deltas!$A$2:$P$15000,5,FALSE),"")</f>
        <v/>
      </c>
      <c r="H138" s="38" t="inlineStr">
        <is>
          <t>Blanket (page end)</t>
        </is>
      </c>
      <c r="I138" s="30" t="n"/>
      <c r="J138" s="30" t="n"/>
      <c r="K138" s="30" t="n"/>
      <c r="L138" s="30" t="inlineStr">
        <is>
          <t>NO</t>
        </is>
      </c>
      <c r="M138" s="30" t="n">
        <v>-2.38114610713362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9" t="inlineStr">
        <is>
          <t>MANDATORY_REENTRY_WT_FILTER_MIN_TFS</t>
        </is>
      </c>
      <c r="B139" s="73" t="inlineStr">
        <is>
          <t>1</t>
        </is>
      </c>
      <c r="C139" s="38" t="n"/>
      <c r="D139" s="38" t="inlineStr">
        <is>
          <t>GLOBAL_CHECK, STOCKS_EXIT</t>
        </is>
      </c>
      <c r="E139" s="38" t="n"/>
      <c r="F139" s="30" t="n"/>
      <c r="G139" s="38">
        <f>IFERROR(VLOOKUP($A157&amp;"_"&amp;$B157,Results_Deltas!$A$2:$P$15000,5,FALSE),"")</f>
        <v/>
      </c>
      <c r="H139" s="38" t="inlineStr">
        <is>
          <t>Blanket (page end)</t>
        </is>
      </c>
      <c r="I139" s="30" t="n"/>
      <c r="J139" s="30" t="n"/>
      <c r="K139" s="30" t="n"/>
      <c r="L139" s="30" t="inlineStr">
        <is>
          <t>NO</t>
        </is>
      </c>
      <c r="M139" s="30" t="n">
        <v>-2.355965340722779</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CRYPTO_SPIKE_FADE_THRESHOLD_PCT</t>
        </is>
      </c>
      <c r="B140" s="73" t="inlineStr">
        <is>
          <t>10</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-2.333696610922108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DELTA_HTF_GATE</t>
        </is>
      </c>
      <c r="B141" s="73" t="inlineStr">
        <is>
          <t>4h</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-2.328804341845058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GR_FILTER_VEC_MIN_TFS</t>
        </is>
      </c>
      <c r="B142" s="73" t="inlineStr">
        <is>
          <t>2</t>
        </is>
      </c>
      <c r="C142" s="38" t="n"/>
      <c r="D142" s="38" t="inlineStr">
        <is>
          <t>GLOBAL_CHECK</t>
        </is>
      </c>
      <c r="E142" s="38" t="n"/>
      <c r="F142" s="30" t="n"/>
      <c r="G142" s="38">
        <f>IFERROR(VLOOKUP($A160&amp;"_"&amp;$B160,Results_Deltas!$A$2:$P$15000,5,FALSE),"")</f>
        <v/>
      </c>
      <c r="H142" s="38" t="inlineStr">
        <is>
          <t>Blanket (page end)</t>
        </is>
      </c>
      <c r="I142" s="30" t="n"/>
      <c r="J142" s="30" t="n"/>
      <c r="K142" s="30" t="n"/>
      <c r="L142" s="30" t="inlineStr">
        <is>
          <t>NO</t>
        </is>
      </c>
      <c r="M142" s="30" t="n">
        <v>-2.306261489512843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EMA_9_21_FILTER_MIN_TFS</t>
        </is>
      </c>
      <c r="B143" s="73" t="inlineStr">
        <is>
          <t>1</t>
        </is>
      </c>
      <c r="C143" s="38" t="n"/>
      <c r="D143" s="38" t="inlineStr">
        <is>
          <t>GLOBAL_CHECK</t>
        </is>
      </c>
      <c r="E143" s="38" t="n"/>
      <c r="F143" s="30" t="n"/>
      <c r="G143" s="38">
        <f>IFERROR(VLOOKUP($A150&amp;"_"&amp;$B150,Results_Deltas!$A$2:$P$15000,5,FALSE),"")</f>
        <v/>
      </c>
      <c r="H143" s="38" t="inlineStr">
        <is>
          <t>Blanket (page end)</t>
        </is>
      </c>
      <c r="I143" s="30" t="n"/>
      <c r="J143" s="30" t="n"/>
      <c r="K143" s="30" t="n"/>
      <c r="L143" s="30" t="inlineStr">
        <is>
          <t>NO</t>
        </is>
      </c>
      <c r="M143" s="30" t="n">
        <v>-2.289444476863992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CRYPTO_SPIKE_FADE_THRESHOLD_PCT</t>
        </is>
      </c>
      <c r="B144" s="73" t="inlineStr">
        <is>
          <t>5</t>
        </is>
      </c>
      <c r="C144" s="38" t="n"/>
      <c r="D144" s="38" t="inlineStr">
        <is>
          <t>GLOBAL_CHECK, STOCKS_EXIT</t>
        </is>
      </c>
      <c r="E144" s="38" t="n"/>
      <c r="F144" s="30" t="n"/>
      <c r="G144" s="38">
        <f>IFERROR(VLOOKUP($A151&amp;"_"&amp;$B151,Results_Deltas!$A$2:$P$15000,5,FALSE),"")</f>
        <v/>
      </c>
      <c r="H144" s="38" t="inlineStr">
        <is>
          <t>Blanket (page end)</t>
        </is>
      </c>
      <c r="I144" s="30" t="n"/>
      <c r="J144" s="30" t="n"/>
      <c r="K144" s="30" t="n"/>
      <c r="L144" s="30" t="inlineStr">
        <is>
          <t>NO</t>
        </is>
      </c>
      <c r="M144" s="30" t="n">
        <v>-2.288595888040703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LR_BAND_LADDER_TF_BOTTOM</t>
        </is>
      </c>
      <c r="B145" s="73" t="inlineStr">
        <is>
          <t>0</t>
        </is>
      </c>
      <c r="C145" s="38" t="n"/>
      <c r="D145" s="38" t="inlineStr">
        <is>
          <t>GLOBAL_CHECK, STOCKS_EXIT</t>
        </is>
      </c>
      <c r="E145" s="38" t="n"/>
      <c r="F145" s="30" t="n"/>
      <c r="G145" s="38">
        <f>IFERROR(VLOOKUP($A163&amp;"_"&amp;$B163,Results_Deltas!$A$2:$P$15000,5,FALSE),"")</f>
        <v/>
      </c>
      <c r="H145" s="38" t="inlineStr">
        <is>
          <t>Blanket (page end)</t>
        </is>
      </c>
      <c r="I145" s="30" t="n"/>
      <c r="J145" s="30" t="n"/>
      <c r="K145" s="30" t="n"/>
      <c r="L145" s="30" t="inlineStr">
        <is>
          <t>YES</t>
        </is>
      </c>
      <c r="M145" s="30" t="n">
        <v>-2.234749667087579</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NEWBORN_LOSS_KILL_GAIN_THRESHOLD_PCT</t>
        </is>
      </c>
      <c r="B146" s="73" t="inlineStr">
        <is>
          <t>1.0</t>
        </is>
      </c>
      <c r="C146" s="38" t="n"/>
      <c r="D146" s="38" t="inlineStr">
        <is>
          <t>AUGMENT, EXIT, GLOBAL_CHECK, REDUCE, STOCKS_EXIT</t>
        </is>
      </c>
      <c r="E146" s="38" t="n"/>
      <c r="F146" s="30" t="n"/>
      <c r="G146" s="38">
        <f>IFERROR(VLOOKUP($A164&amp;"_"&amp;$B164,Results_Deltas!$A$2:$P$15000,5,FALSE),"")</f>
        <v/>
      </c>
      <c r="H146" s="38" t="inlineStr">
        <is>
          <t>Blanket (page end)</t>
        </is>
      </c>
      <c r="I146" s="30" t="n"/>
      <c r="J146" s="30" t="n"/>
      <c r="K146" s="30" t="n"/>
      <c r="L146" s="30" t="inlineStr">
        <is>
          <t>YES</t>
        </is>
      </c>
      <c r="M146" s="30" t="n">
        <v>-2.204470767342543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NEWBORN_LOSS_KILL_GAIN_THRESHOLD_PCT</t>
        </is>
      </c>
      <c r="B147" s="73" t="inlineStr">
        <is>
          <t>0.5</t>
        </is>
      </c>
      <c r="C147" s="38" t="n"/>
      <c r="D147" s="38" t="inlineStr">
        <is>
          <t>AUGMENT, EXIT, GLOBAL_CHECK, REDUCE, STOCKS_EXIT</t>
        </is>
      </c>
      <c r="E147" s="38" t="n"/>
      <c r="F147" s="30" t="n"/>
      <c r="G147" s="38">
        <f>IFERROR(VLOOKUP($A165&amp;"_"&amp;$B165,Results_Deltas!$A$2:$P$15000,5,FALSE),"")</f>
        <v/>
      </c>
      <c r="H147" s="38" t="inlineStr">
        <is>
          <t>Blanket (page end)</t>
        </is>
      </c>
      <c r="I147" s="30" t="n"/>
      <c r="J147" s="30" t="n"/>
      <c r="K147" s="30" t="n"/>
      <c r="L147" s="30" t="inlineStr">
        <is>
          <t>NO</t>
        </is>
      </c>
      <c r="M147" s="30" t="n">
        <v>-2.191546933322535</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IFERROR(VLOOKUP($A166&amp;"_"&amp;$B166,Results_Deltas!$A$2:$P$15000,5,FALSE),"")</f>
        <v/>
      </c>
      <c r="H148" s="38" t="inlineStr">
        <is>
          <t>Blanket (page end)</t>
        </is>
      </c>
      <c r="I148" s="30" t="n"/>
      <c r="J148" s="30" t="n"/>
      <c r="K148" s="30" t="n"/>
      <c r="L148" s="30" t="inlineStr">
        <is>
          <t>NO</t>
        </is>
      </c>
      <c r="M148" s="30" t="n">
        <v>-2.149595457186627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NEWBORN_LOSS_KILL_GAIN_THRESHOLD_PCT</t>
        </is>
      </c>
      <c r="B149" s="73" t="inlineStr">
        <is>
          <t>2.0</t>
        </is>
      </c>
      <c r="C149" s="38" t="n"/>
      <c r="D149" s="38" t="inlineStr">
        <is>
          <t>AUGMENT, EXIT, GLOBAL_CHECK, REDUCE, STOCKS_EXIT</t>
        </is>
      </c>
      <c r="E149" s="38" t="n"/>
      <c r="F149" s="30" t="n"/>
      <c r="G149" s="38">
        <f>IFERROR(VLOOKUP($A167&amp;"_"&amp;$B167,Results_Deltas!$A$2:$P$15000,5,FALSE),"")</f>
        <v/>
      </c>
      <c r="H149" s="38" t="inlineStr">
        <is>
          <t>Blanket (page end)</t>
        </is>
      </c>
      <c r="I149" s="30" t="n"/>
      <c r="J149" s="30" t="n"/>
      <c r="K149" s="30" t="n"/>
      <c r="L149" s="30" t="inlineStr">
        <is>
          <t>YES</t>
        </is>
      </c>
      <c r="M149" s="30" t="n">
        <v>-2.140219104736014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LIVE_VEC_EMERGENCY_BRAKE_ENABLED</t>
        </is>
      </c>
      <c r="B150" s="73" t="inlineStr">
        <is>
          <t>True</t>
        </is>
      </c>
      <c r="C150" s="38" t="n"/>
      <c r="D150" s="38" t="inlineStr">
        <is>
          <t>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-2.096017786012949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DELTA_REENTRY_FILTER_ENABLED</t>
        </is>
      </c>
      <c r="B151" s="73" t="inlineStr">
        <is>
          <t>True</t>
        </is>
      </c>
      <c r="C151" s="38" t="n"/>
      <c r="D151" s="38" t="inlineStr">
        <is>
          <t>ENTRY, GLOBAL_CHECK, STOCKS_EXIT</t>
        </is>
      </c>
      <c r="E151" s="38" t="n"/>
      <c r="F151" s="30" t="n"/>
      <c r="G151" s="38">
        <f>IFERROR(VLOOKUP($A158&amp;"_"&amp;$B158,Results_Deltas!$A$2:$P$15000,5,FALSE),"")</f>
        <v/>
      </c>
      <c r="H151" s="38" t="inlineStr">
        <is>
          <t>Blanket (page end)</t>
        </is>
      </c>
      <c r="I151" s="30" t="n"/>
      <c r="J151" s="30" t="n"/>
      <c r="K151" s="30" t="n"/>
      <c r="L151" s="30" t="inlineStr">
        <is>
          <t>NO</t>
        </is>
      </c>
      <c r="M151" s="30" t="n">
        <v>-1.782850394748775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BANDAID_OFF_LOSER_RECOVER_PCT</t>
        </is>
      </c>
      <c r="B152" s="73" t="inlineStr">
        <is>
          <t>0</t>
        </is>
      </c>
      <c r="C152" s="38" t="n"/>
      <c r="D152" s="38" t="inlineStr">
        <is>
          <t>AUGMENT, ENTRY, EXIT, GLOBAL_CHECK, REDUCE, STOCKS_EXIT</t>
        </is>
      </c>
      <c r="E152" s="38" t="n"/>
      <c r="F152" s="30" t="n"/>
      <c r="G152" s="38">
        <f>IFERROR(VLOOKUP($A159&amp;"_"&amp;$B159,Results_Deltas!$A$2:$P$15000,5,FALSE),"")</f>
        <v/>
      </c>
      <c r="H152" s="38" t="inlineStr">
        <is>
          <t>Blanket (page end)</t>
        </is>
      </c>
      <c r="I152" s="30" t="n"/>
      <c r="J152" s="30" t="n"/>
      <c r="K152" s="30" t="n"/>
      <c r="L152" s="30" t="inlineStr">
        <is>
          <t>YES</t>
        </is>
      </c>
      <c r="M152" s="30" t="n">
        <v>-1.287319594952083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ADX_RANGING_THRESHOLD</t>
        </is>
      </c>
      <c r="B153" s="73" t="inlineStr">
        <is>
          <t>20</t>
        </is>
      </c>
      <c r="C153" s="38" t="n"/>
      <c r="D153" s="38" t="inlineStr">
        <is>
          <t>ENTRY, 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-1.255929381993941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stocks_long — keep, needs S1 fills (backtest-expert: &lt;30 trades, seek plateaus, punish)</t>
        </is>
      </c>
    </row>
    <row r="154" ht="15.75" customHeight="1" s="67">
      <c r="A154" s="39" t="inlineStr">
        <is>
          <t>DUP_GUARD_FILTER_TF</t>
        </is>
      </c>
      <c r="B154" s="73" t="inlineStr">
        <is>
          <t>15m</t>
        </is>
      </c>
      <c r="C154" s="38" t="n"/>
      <c r="D154" s="38" t="inlineStr">
        <is>
          <t>GLOBAL_CHECK</t>
        </is>
      </c>
      <c r="E154" s="38" t="n"/>
      <c r="F154" s="30" t="n"/>
      <c r="G154" s="38">
        <f>IFERROR(VLOOKUP($A161&amp;"_"&amp;$B161,Results_Deltas!$A$2:$P$15000,5,FALSE),"")</f>
        <v/>
      </c>
      <c r="H154" s="38" t="inlineStr">
        <is>
          <t>Blanket (page end)</t>
        </is>
      </c>
      <c r="I154" s="30" t="n"/>
      <c r="J154" s="30" t="n"/>
      <c r="K154" s="30" t="n"/>
      <c r="L154" s="30" t="inlineStr">
        <is>
          <t>NO</t>
        </is>
      </c>
      <c r="M154" s="30" t="n">
        <v>-1.197245204860617</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GR_FILTER_VEC_MIN_TFS</t>
        </is>
      </c>
      <c r="B155" s="73" t="inlineStr">
        <is>
          <t>0</t>
        </is>
      </c>
      <c r="C155" s="38" t="n"/>
      <c r="D155" s="38" t="inlineStr">
        <is>
          <t>GLOBAL_CHECK</t>
        </is>
      </c>
      <c r="E155" s="38" t="n"/>
      <c r="F155" s="30" t="n"/>
      <c r="G155" s="38">
        <f>IFERROR(VLOOKUP($A173&amp;"_"&amp;$B173,Results_Deltas!$A$2:$P$15000,5,FALSE),"")</f>
        <v/>
      </c>
      <c r="H155" s="38" t="inlineStr">
        <is>
          <t>Blanket (page end)</t>
        </is>
      </c>
      <c r="I155" s="30" t="n"/>
      <c r="J155" s="30" t="n"/>
      <c r="K155" s="30" t="n"/>
      <c r="L155" s="30" t="inlineStr">
        <is>
          <t>YES</t>
        </is>
      </c>
      <c r="M155" s="30" t="n">
        <v>-1.078463941379286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HLR_SMA_BAND_PCT</t>
        </is>
      </c>
      <c r="B156" s="73" t="inlineStr">
        <is>
          <t>0</t>
        </is>
      </c>
      <c r="C156" s="38" t="n"/>
      <c r="D156" s="38" t="inlineStr">
        <is>
          <t>ENTRY, GLOBAL_CHECK, STOCKS_EXIT</t>
        </is>
      </c>
      <c r="E156" s="38" t="n"/>
      <c r="F156" s="30" t="n"/>
      <c r="G156" s="38">
        <f>IFERROR(VLOOKUP($A174&amp;"_"&amp;$B174,Results_Deltas!$A$2:$P$15000,5,FALSE),"")</f>
        <v/>
      </c>
      <c r="H156" s="38" t="inlineStr">
        <is>
          <t>Blanket (page end)</t>
        </is>
      </c>
      <c r="I156" s="30" t="n"/>
      <c r="J156" s="30" t="n"/>
      <c r="K156" s="30" t="n"/>
      <c r="L156" s="30" t="inlineStr">
        <is>
          <t>YES</t>
        </is>
      </c>
      <c r="M156" s="30" t="n">
        <v>-1.059940664313439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HLR_TOP_MIN_TFS</t>
        </is>
      </c>
      <c r="B157" s="73" t="inlineStr">
        <is>
          <t>0</t>
        </is>
      </c>
      <c r="C157" s="38" t="n"/>
      <c r="D157" s="38" t="inlineStr">
        <is>
          <t>GLOBAL_CHECK, REENTRY, STOCKS_EXIT</t>
        </is>
      </c>
      <c r="E157" s="38" t="n"/>
      <c r="F157" s="30" t="n"/>
      <c r="G157" s="38">
        <f>IFERROR(VLOOKUP($A175&amp;"_"&amp;$B175,Results_Deltas!$A$2:$P$15000,5,FALSE),"")</f>
        <v/>
      </c>
      <c r="H157" s="38" t="inlineStr">
        <is>
          <t>Blanket (page end)</t>
        </is>
      </c>
      <c r="I157" s="30" t="n"/>
      <c r="J157" s="30" t="n"/>
      <c r="K157" s="30" t="n"/>
      <c r="L157" s="30" t="inlineStr">
        <is>
          <t>NO</t>
        </is>
      </c>
      <c r="M157" s="30" t="n">
        <v>-0.9987823162758396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73" t="inlineStr">
        <is>
          <t>False_ALT</t>
        </is>
      </c>
      <c r="C158" s="38" t="n"/>
      <c r="D158" s="38" t="inlineStr">
        <is>
          <t>AUGMENT, ENTRY, EXIT, GLOBAL_CHECK, REDUCE, STOCKS_EXIT</t>
        </is>
      </c>
      <c r="E158" s="38" t="n"/>
      <c r="F158" s="30" t="n"/>
      <c r="G158" s="38">
        <f>IFERROR(VLOOKUP($A176&amp;"_"&amp;$B176,Results_Deltas!$A$2:$P$15000,5,FALSE),"")</f>
        <v/>
      </c>
      <c r="H158" s="38" t="inlineStr">
        <is>
          <t>Blanket (page end)</t>
        </is>
      </c>
      <c r="I158" s="30" t="n"/>
      <c r="J158" s="30" t="n"/>
      <c r="K158" s="30" t="n"/>
      <c r="L158" s="30" t="inlineStr">
        <is>
          <t>NO</t>
        </is>
      </c>
      <c r="M158" s="30" t="n">
        <v>-0.9987823162758396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LH_HL_FILTER_REQUIRE_BOTH</t>
        </is>
      </c>
      <c r="B159" s="73" t="inlineStr">
        <is>
          <t>False_ALT</t>
        </is>
      </c>
      <c r="C159" s="38" t="n"/>
      <c r="D159" s="38" t="inlineStr">
        <is>
          <t>ENTRY, GLOBAL_CHECK, STOCKS_EXIT</t>
        </is>
      </c>
      <c r="E159" s="38" t="n"/>
      <c r="F159" s="30" t="n"/>
      <c r="G159" s="38">
        <f>IFERROR(VLOOKUP($A177&amp;"_"&amp;$B177,Results_Deltas!$A$2:$P$15000,5,FALSE),"")</f>
        <v/>
      </c>
      <c r="H159" s="38" t="inlineStr">
        <is>
          <t>Blanket (page end)</t>
        </is>
      </c>
      <c r="I159" s="30" t="n"/>
      <c r="J159" s="30" t="n"/>
      <c r="K159" s="30" t="n"/>
      <c r="L159" s="30" t="inlineStr">
        <is>
          <t>NO</t>
        </is>
      </c>
      <c r="M159" s="30" t="n">
        <v>-0.9987823162758396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MI_TF_AGREE_MIN</t>
        </is>
      </c>
      <c r="B160" s="73" t="inlineStr">
        <is>
          <t>0.0</t>
        </is>
      </c>
      <c r="C160" s="38" t="n"/>
      <c r="D160" s="38" t="inlineStr">
        <is>
          <t>ENTRY, GLOBAL_CHECK, STOCKS_EXIT</t>
        </is>
      </c>
      <c r="E160" s="38" t="n"/>
      <c r="F160" s="30" t="n"/>
      <c r="G160" s="38">
        <f>IFERROR(VLOOKUP($A178&amp;"_"&amp;$B178,Results_Deltas!$A$2:$P$15000,5,FALSE),"")</f>
        <v/>
      </c>
      <c r="H160" s="38" t="inlineStr">
        <is>
          <t>Blanket (page end)</t>
        </is>
      </c>
      <c r="I160" s="30" t="n"/>
      <c r="J160" s="30" t="n"/>
      <c r="K160" s="30" t="n"/>
      <c r="L160" s="30" t="inlineStr">
        <is>
          <t>YES</t>
        </is>
      </c>
      <c r="M160" s="30" t="n">
        <v>-0.9987823162758396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MI_TF_AGREE_MIN</t>
        </is>
      </c>
      <c r="B161" s="73" t="inlineStr">
        <is>
          <t>0.0_ALT</t>
        </is>
      </c>
      <c r="C161" s="38" t="n"/>
      <c r="D161" s="38" t="inlineStr">
        <is>
          <t>ENTRY, 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-0.9987823162758396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OI_CONFIRM_MIN_CHANGE_PCT</t>
        </is>
      </c>
      <c r="B162" s="73" t="inlineStr">
        <is>
          <t>0</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-0.9987823162758396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OI_CONFIRM_MIN_PRICE_PCT</t>
        </is>
      </c>
      <c r="B163" s="73" t="inlineStr">
        <is>
          <t>0</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-0.9987823162758396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MANDATORY_REENTRY_WT_FILTER_MIN_VELOCITY</t>
        </is>
      </c>
      <c r="B164" s="73" t="inlineStr">
        <is>
          <t>0.0</t>
        </is>
      </c>
      <c r="C164" s="38" t="n"/>
      <c r="D164" s="38" t="inlineStr">
        <is>
          <t>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-0.9937449714661502</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MANDATORY_REENTRY_WT_FILTER_MIN_VELOCITY</t>
        </is>
      </c>
      <c r="B165" s="73" t="inlineStr">
        <is>
          <t>0.0_ALT</t>
        </is>
      </c>
      <c r="C165" s="38" t="n"/>
      <c r="D165" s="38" t="inlineStr">
        <is>
          <t>GLOBAL_CHECK, STOCKS_EXIT</t>
        </is>
      </c>
      <c r="E165" s="38" t="n"/>
      <c r="F165" s="30" t="n"/>
      <c r="G165" s="38">
        <f>IFERROR(VLOOKUP($A183&amp;"_"&amp;$B183,Results_Deltas!$A$2:$P$15000,5,FALSE),"")</f>
        <v/>
      </c>
      <c r="H165" s="38" t="inlineStr">
        <is>
          <t>Blanket (page end)</t>
        </is>
      </c>
      <c r="I165" s="30" t="n"/>
      <c r="J165" s="30" t="n"/>
      <c r="K165" s="30" t="n"/>
      <c r="L165" s="30" t="inlineStr">
        <is>
          <t>NO</t>
        </is>
      </c>
      <c r="M165" s="30" t="n">
        <v>-0.9937449714661502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MANDATORY_REENTRY_WT_FILTER_REQUIRE_FLIP</t>
        </is>
      </c>
      <c r="B166" s="73" t="inlineStr">
        <is>
          <t>False_ALT</t>
        </is>
      </c>
      <c r="C166" s="38" t="n"/>
      <c r="D166" s="38" t="inlineStr">
        <is>
          <t>GLOBAL_CHECK, STOCKS_EXIT</t>
        </is>
      </c>
      <c r="E166" s="38" t="n"/>
      <c r="F166" s="30" t="n"/>
      <c r="G166" s="38">
        <f>IFERROR(VLOOKUP($A184&amp;"_"&amp;$B184,Results_Deltas!$A$2:$P$15000,5,FALSE),"")</f>
        <v/>
      </c>
      <c r="H166" s="38" t="inlineStr">
        <is>
          <t>Blanket (page end)</t>
        </is>
      </c>
      <c r="I166" s="30" t="n"/>
      <c r="J166" s="30" t="n"/>
      <c r="K166" s="30" t="n"/>
      <c r="L166" s="30" t="inlineStr">
        <is>
          <t>NO</t>
        </is>
      </c>
      <c r="M166" s="30" t="n">
        <v>-0.9937449714661502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EZ_MANAGE_THROTTLER_RATE</t>
        </is>
      </c>
      <c r="B167" s="73" t="inlineStr">
        <is>
          <t>0.0</t>
        </is>
      </c>
      <c r="C167" s="38" t="n"/>
      <c r="D167" s="38" t="inlineStr">
        <is>
          <t>GLOBAL_CHECK, STOCKS_EXIT</t>
        </is>
      </c>
      <c r="E167" s="38" t="n"/>
      <c r="F167" s="30" t="n"/>
      <c r="G167" s="38">
        <f>IFERROR(VLOOKUP($A174&amp;"_"&amp;$B174,Results_Deltas!$A$2:$P$15000,5,FALSE),"")</f>
        <v/>
      </c>
      <c r="H167" s="38" t="inlineStr">
        <is>
          <t>Blanket (page end)</t>
        </is>
      </c>
      <c r="I167" s="30" t="n"/>
      <c r="J167" s="30" t="n"/>
      <c r="K167" s="30" t="n"/>
      <c r="L167" s="30" t="inlineStr">
        <is>
          <t>NO</t>
        </is>
      </c>
      <c r="M167" s="30" t="n">
        <v>-0.9685161854796021</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EZ_MANAGE_THROTTLER_RATE</t>
        </is>
      </c>
      <c r="B168" s="73" t="inlineStr">
        <is>
          <t>0.0_ALT</t>
        </is>
      </c>
      <c r="C168" s="38" t="n"/>
      <c r="D168" s="38" t="inlineStr">
        <is>
          <t>GLOBAL_CHECK, STOCKS_EXIT</t>
        </is>
      </c>
      <c r="E168" s="38" t="n"/>
      <c r="F168" s="30" t="n"/>
      <c r="G168" s="38">
        <f>IFERROR(VLOOKUP($A175&amp;"_"&amp;$B175,Results_Deltas!$A$2:$P$15000,5,FALSE),"")</f>
        <v/>
      </c>
      <c r="H168" s="38" t="inlineStr">
        <is>
          <t>Blanket (page end)</t>
        </is>
      </c>
      <c r="I168" s="30" t="n"/>
      <c r="J168" s="30" t="n"/>
      <c r="K168" s="30" t="n"/>
      <c r="L168" s="30" t="inlineStr">
        <is>
          <t>NO</t>
        </is>
      </c>
      <c r="M168" s="30" t="n">
        <v>-0.9685161854796021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NEW_POSITION_MAX_LOSS_THRESHOLD</t>
        </is>
      </c>
      <c r="B169" s="73" t="inlineStr">
        <is>
          <t>0</t>
        </is>
      </c>
      <c r="C169" s="38" t="n"/>
      <c r="D169" s="38" t="inlineStr">
        <is>
          <t>AUGMENT, EXIT, GLOBAL_CHECK, REDUCE, STOCKS_EXIT</t>
        </is>
      </c>
      <c r="E169" s="38" t="n"/>
      <c r="F169" s="30" t="n"/>
      <c r="G169" s="38">
        <f>IFERROR(VLOOKUP($A187&amp;"_"&amp;$B187,Results_Deltas!$A$2:$P$15000,5,FALSE),"")</f>
        <v/>
      </c>
      <c r="H169" s="38" t="inlineStr">
        <is>
          <t>Blanket (page end)</t>
        </is>
      </c>
      <c r="I169" s="30" t="n"/>
      <c r="J169" s="30" t="n"/>
      <c r="K169" s="30" t="n"/>
      <c r="L169" s="30" t="inlineStr">
        <is>
          <t>NO</t>
        </is>
      </c>
      <c r="M169" s="30" t="n">
        <v>-0.9605576184869087</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DELTA_REENTRY_FILTER_ENABLED</t>
        </is>
      </c>
      <c r="B170" s="73" t="inlineStr">
        <is>
          <t>False</t>
        </is>
      </c>
      <c r="C170" s="38" t="n"/>
      <c r="D170" s="38" t="inlineStr">
        <is>
          <t>ENTRY, GLOBAL_CHECK, STOCKS_EXIT</t>
        </is>
      </c>
      <c r="E170" s="38" t="n"/>
      <c r="F170" s="30" t="n"/>
      <c r="G170" s="38">
        <f>IFERROR(VLOOKUP($A177&amp;"_"&amp;$B177,Results_Deltas!$A$2:$P$15000,5,FALSE),"")</f>
        <v/>
      </c>
      <c r="H170" s="38" t="inlineStr">
        <is>
          <t>Blanket (page end)</t>
        </is>
      </c>
      <c r="I170" s="30" t="n"/>
      <c r="J170" s="30" t="n"/>
      <c r="K170" s="30" t="n"/>
      <c r="L170" s="30" t="inlineStr">
        <is>
          <t>NO</t>
        </is>
      </c>
      <c r="M170" s="30" t="n">
        <v>-0.9519266252097869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GR_FILTER_ALL_ENTRIES</t>
        </is>
      </c>
      <c r="B171" s="73" t="inlineStr">
        <is>
          <t>0.0</t>
        </is>
      </c>
      <c r="C171" s="38" t="n"/>
      <c r="D171" s="38" t="inlineStr">
        <is>
          <t>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-0.9472929368481834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GR_FILTER_ALL_ENTRIES</t>
        </is>
      </c>
      <c r="B172" s="73" t="inlineStr">
        <is>
          <t>0.0_ALT</t>
        </is>
      </c>
      <c r="C172" s="38" t="n"/>
      <c r="D172" s="38" t="inlineStr">
        <is>
          <t>GLOBAL_CHECK, STOCKS_EXIT</t>
        </is>
      </c>
      <c r="E172" s="38" t="n"/>
      <c r="F172" s="30" t="n"/>
      <c r="G172" s="38">
        <f>IFERROR(VLOOKUP($A190&amp;"_"&amp;$B190,Results_Deltas!$A$2:$P$15000,5,FALSE),"")</f>
        <v/>
      </c>
      <c r="H172" s="38" t="inlineStr">
        <is>
          <t>Blanket (page end)</t>
        </is>
      </c>
      <c r="I172" s="30" t="n"/>
      <c r="J172" s="30" t="n"/>
      <c r="K172" s="30" t="n"/>
      <c r="L172" s="30" t="inlineStr">
        <is>
          <t>NO</t>
        </is>
      </c>
      <c r="M172" s="30" t="n">
        <v>-0.9472929368481834</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NEWBORN_LOSS_KILL_REQUIRE_VEL_AGAINST</t>
        </is>
      </c>
      <c r="B173" s="73" t="inlineStr">
        <is>
          <t>0.0</t>
        </is>
      </c>
      <c r="C173" s="38" t="n"/>
      <c r="D173" s="38" t="inlineStr">
        <is>
          <t>AUGMENT, EXIT, GLOBAL_CHECK, REDUCE, STOCKS_EXIT</t>
        </is>
      </c>
      <c r="E173" s="38" t="n"/>
      <c r="F173" s="30" t="n"/>
      <c r="G173" s="38">
        <f>IFERROR(VLOOKUP($A191&amp;"_"&amp;$B191,Results_Deltas!$A$2:$P$15000,5,FALSE),"")</f>
        <v/>
      </c>
      <c r="H173" s="38" t="inlineStr">
        <is>
          <t>Blanket (page end)</t>
        </is>
      </c>
      <c r="I173" s="30" t="n"/>
      <c r="J173" s="30" t="n"/>
      <c r="K173" s="30" t="n"/>
      <c r="L173" s="30" t="inlineStr">
        <is>
          <t>NO</t>
        </is>
      </c>
      <c r="M173" s="30" t="n">
        <v>-0.9342818626289822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NEWBORN_LOSS_KILL_REQUIRE_VEL_AGAINST</t>
        </is>
      </c>
      <c r="B174" s="73" t="inlineStr">
        <is>
          <t>0.0_ALT</t>
        </is>
      </c>
      <c r="C174" s="38" t="n"/>
      <c r="D174" s="38" t="inlineStr">
        <is>
          <t>AUGMENT, EXIT, GLOBAL_CHECK, REDUCE, STOCKS_EXIT</t>
        </is>
      </c>
      <c r="E174" s="38" t="n"/>
      <c r="F174" s="30" t="n"/>
      <c r="G174" s="38">
        <f>IFERROR(VLOOKUP($A192&amp;"_"&amp;$B192,Results_Deltas!$A$2:$P$15000,5,FALSE),"")</f>
        <v/>
      </c>
      <c r="H174" s="38" t="inlineStr">
        <is>
          <t>Blanket (page end)</t>
        </is>
      </c>
      <c r="I174" s="30" t="n"/>
      <c r="J174" s="30" t="n"/>
      <c r="K174" s="30" t="n"/>
      <c r="L174" s="30" t="inlineStr">
        <is>
          <t>NO</t>
        </is>
      </c>
      <c r="M174" s="30" t="n">
        <v>-0.9342818626289822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HTF_GATE_D_MANDATORY</t>
        </is>
      </c>
      <c r="B175" s="73" t="inlineStr">
        <is>
          <t>0.0_ALT</t>
        </is>
      </c>
      <c r="C175" s="38" t="n"/>
      <c r="D175" s="38" t="inlineStr">
        <is>
          <t>ENTRY, GLOBAL_CHECK, STOCKS_EXIT</t>
        </is>
      </c>
      <c r="E175" s="38" t="n"/>
      <c r="F175" s="30" t="n"/>
      <c r="G175" s="38">
        <f>IFERROR(VLOOKUP($A193&amp;"_"&amp;$B193,Results_Deltas!$A$2:$P$15000,5,FALSE),"")</f>
        <v/>
      </c>
      <c r="H175" s="38" t="inlineStr">
        <is>
          <t>Blanket (page end)</t>
        </is>
      </c>
      <c r="I175" s="30" t="n"/>
      <c r="J175" s="30" t="n"/>
      <c r="K175" s="30" t="n"/>
      <c r="L175" s="30" t="inlineStr">
        <is>
          <t>NO</t>
        </is>
      </c>
      <c r="M175" s="30" t="n">
        <v>-0.9234076358607766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HTF_GATE_D_MANDATORY</t>
        </is>
      </c>
      <c r="B176" s="73" t="inlineStr">
        <is>
          <t>0.0</t>
        </is>
      </c>
      <c r="C176" s="38" t="n"/>
      <c r="D176" s="38" t="inlineStr">
        <is>
          <t>ENTRY, GLOBAL_CHECK, STOCKS_EXIT</t>
        </is>
      </c>
      <c r="E176" s="38" t="n"/>
      <c r="F176" s="30" t="n"/>
      <c r="G176" s="38">
        <f>IFERROR(VLOOKUP($A194&amp;"_"&amp;$B194,Results_Deltas!$A$2:$P$15000,5,FALSE),"")</f>
        <v/>
      </c>
      <c r="H176" s="38" t="inlineStr">
        <is>
          <t>Blanket (page end)</t>
        </is>
      </c>
      <c r="I176" s="30" t="n"/>
      <c r="J176" s="30" t="n"/>
      <c r="K176" s="30" t="n"/>
      <c r="L176" s="30" t="inlineStr">
        <is>
          <t>NO</t>
        </is>
      </c>
      <c r="M176" s="30" t="n">
        <v>-0.9230343573590227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HTF_GATE_MIN_CONFIRMATIONS</t>
        </is>
      </c>
      <c r="B177" s="73" t="inlineStr">
        <is>
          <t>0.0</t>
        </is>
      </c>
      <c r="C177" s="38" t="n"/>
      <c r="D177" s="38" t="inlineStr">
        <is>
          <t>ENTRY, 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-0.9183325664781848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HTF4_CONF</t>
        </is>
      </c>
      <c r="B178" s="73" t="inlineStr">
        <is>
          <t>False_ALT</t>
        </is>
      </c>
      <c r="C178" s="38" t="n"/>
      <c r="D178" s="38" t="inlineStr">
        <is>
          <t>GLOBAL_CHECK, STOCKS_EXIT</t>
        </is>
      </c>
      <c r="E178" s="38" t="n"/>
      <c r="F178" s="30" t="n"/>
      <c r="G178" s="38">
        <f>IFERROR(VLOOKUP($A196&amp;"_"&amp;$B196,Results_Deltas!$A$2:$P$15000,5,FALSE),"")</f>
        <v/>
      </c>
      <c r="H178" s="38" t="inlineStr">
        <is>
          <t>Blanket (page end)</t>
        </is>
      </c>
      <c r="I178" s="30" t="n"/>
      <c r="J178" s="30" t="n"/>
      <c r="K178" s="30" t="n"/>
      <c r="L178" s="30" t="inlineStr">
        <is>
          <t>NO</t>
        </is>
      </c>
      <c r="M178" s="30" t="n">
        <v>-0.916243747873432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HTF_GATE_MIN_CONFIRMATIONS</t>
        </is>
      </c>
      <c r="B179" s="73" t="inlineStr">
        <is>
          <t>0.0_ALT</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-0.916243747873432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HTF_TREND_VETO_BYPASS_REASONS</t>
        </is>
      </c>
      <c r="B180" s="73" t="inlineStr">
        <is>
          <t>0.0</t>
        </is>
      </c>
      <c r="C180" s="38" t="n"/>
      <c r="D180" s="38" t="inlineStr">
        <is>
          <t>GLOBAL_CHECK, STOCKS_EXIT</t>
        </is>
      </c>
      <c r="E180" s="38" t="n"/>
      <c r="F180" s="30" t="n"/>
      <c r="G180" s="38">
        <f>IFERROR(VLOOKUP($A198&amp;"_"&amp;$B198,Results_Deltas!$A$2:$P$15000,5,FALSE),"")</f>
        <v/>
      </c>
      <c r="H180" s="38" t="inlineStr">
        <is>
          <t>Blanket (page end)</t>
        </is>
      </c>
      <c r="I180" s="30" t="n"/>
      <c r="J180" s="30" t="n"/>
      <c r="K180" s="30" t="n"/>
      <c r="L180" s="30" t="inlineStr">
        <is>
          <t>NO</t>
        </is>
      </c>
      <c r="M180" s="30" t="n">
        <v>-0.9130342419099797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HTF_TREND_VETO_BYPASS_REASONS</t>
        </is>
      </c>
      <c r="B181" s="73" t="inlineStr">
        <is>
          <t>0.0_ALT</t>
        </is>
      </c>
      <c r="C181" s="38" t="n"/>
      <c r="D181" s="38" t="inlineStr">
        <is>
          <t>GLOBAL_CHECK, STOCKS_EXIT</t>
        </is>
      </c>
      <c r="E181" s="38" t="n"/>
      <c r="F181" s="30" t="n"/>
      <c r="G181" s="38">
        <f>IFERROR(VLOOKUP($A199&amp;"_"&amp;$B199,Results_Deltas!$A$2:$P$15000,5,FALSE),"")</f>
        <v/>
      </c>
      <c r="H181" s="38" t="inlineStr">
        <is>
          <t>Blanket (page end)</t>
        </is>
      </c>
      <c r="I181" s="30" t="n"/>
      <c r="J181" s="30" t="n"/>
      <c r="K181" s="30" t="n"/>
      <c r="L181" s="30" t="inlineStr">
        <is>
          <t>YES</t>
        </is>
      </c>
      <c r="M181" s="30" t="n">
        <v>-0.9130342419099797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MTF_FILTER_STRONG_BUY_QUICK_BYPASS</t>
        </is>
      </c>
      <c r="B182" s="73" t="inlineStr">
        <is>
          <t>0.0</t>
        </is>
      </c>
      <c r="C182" s="38" t="n"/>
      <c r="D182" s="38" t="inlineStr">
        <is>
          <t>GLOBAL_CHECK, STOCKS_EXIT</t>
        </is>
      </c>
      <c r="E182" s="38" t="n"/>
      <c r="F182" s="30" t="n"/>
      <c r="G182" s="38">
        <f>IFERROR(VLOOKUP($A200&amp;"_"&amp;$B200,Results_Deltas!$A$2:$P$15000,5,FALSE),"")</f>
        <v/>
      </c>
      <c r="H182" s="38" t="inlineStr">
        <is>
          <t>Blanket (page end)</t>
        </is>
      </c>
      <c r="I182" s="30" t="n"/>
      <c r="J182" s="30" t="n"/>
      <c r="K182" s="30" t="n"/>
      <c r="L182" s="30" t="inlineStr">
        <is>
          <t>NO</t>
        </is>
      </c>
      <c r="M182" s="30" t="n">
        <v>-0.9130342419099797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MTF_FILTER_STRONG_BUY_QUICK_BYPASS</t>
        </is>
      </c>
      <c r="B183" s="73" t="inlineStr">
        <is>
          <t>0.0_ALT</t>
        </is>
      </c>
      <c r="C183" s="38" t="n"/>
      <c r="D183" s="38" t="inlineStr">
        <is>
          <t>GLOBAL_CHECK, STOCKS_EXIT</t>
        </is>
      </c>
      <c r="E183" s="38" t="n"/>
      <c r="F183" s="30" t="n"/>
      <c r="G183" s="38">
        <f>IFERROR(VLOOKUP($A201&amp;"_"&amp;$B201,Results_Deltas!$A$2:$P$15000,5,FALSE),"")</f>
        <v/>
      </c>
      <c r="H183" s="38" t="inlineStr">
        <is>
          <t>Blanket (page end)</t>
        </is>
      </c>
      <c r="I183" s="30" t="n"/>
      <c r="J183" s="30" t="n"/>
      <c r="K183" s="30" t="n"/>
      <c r="L183" s="30" t="inlineStr">
        <is>
          <t>NO</t>
        </is>
      </c>
      <c r="M183" s="30" t="n">
        <v>-0.9130342419099797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HTF_GATE_BYPASS_RZ</t>
        </is>
      </c>
      <c r="B184" s="73" t="inlineStr">
        <is>
          <t>0.0</t>
        </is>
      </c>
      <c r="C184" s="38" t="n"/>
      <c r="D184" s="38" t="inlineStr">
        <is>
          <t>ENTRY, GLOBAL_CHECK, STOCKS_EXIT</t>
        </is>
      </c>
      <c r="E184" s="38" t="n"/>
      <c r="F184" s="30" t="n"/>
      <c r="G184" s="38">
        <f>IFERROR(VLOOKUP($A202&amp;"_"&amp;$B202,Results_Deltas!$A$2:$P$15000,5,FALSE),"")</f>
        <v/>
      </c>
      <c r="H184" s="38" t="inlineStr">
        <is>
          <t>Blanket (page end)</t>
        </is>
      </c>
      <c r="I184" s="30" t="n"/>
      <c r="J184" s="30" t="n"/>
      <c r="K184" s="30" t="n"/>
      <c r="L184" s="30" t="inlineStr">
        <is>
          <t>YES</t>
        </is>
      </c>
      <c r="M184" s="30" t="n">
        <v>-0.8439386098362396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9" t="inlineStr">
        <is>
          <t>NEWBORN_LOSS_KILL_GAIN_THRESHOLD_PCT</t>
        </is>
      </c>
      <c r="B185" s="73" t="inlineStr">
        <is>
          <t>0</t>
        </is>
      </c>
      <c r="C185" s="38" t="n"/>
      <c r="D185" s="38" t="inlineStr">
        <is>
          <t>AUGMENT, EXIT, GLOBAL_CHECK, REDUCE, STOCKS_EXIT</t>
        </is>
      </c>
      <c r="E185" s="38" t="n"/>
      <c r="F185" s="30" t="n"/>
      <c r="G185" s="38">
        <f>IFERROR(VLOOKUP($A203&amp;"_"&amp;$B203,Results_Deltas!$A$2:$P$15000,5,FALSE),"")</f>
        <v/>
      </c>
      <c r="H185" s="38" t="inlineStr">
        <is>
          <t>Blanket (page end)</t>
        </is>
      </c>
      <c r="I185" s="30" t="n"/>
      <c r="J185" s="30" t="n"/>
      <c r="K185" s="30" t="n"/>
      <c r="L185" s="30" t="inlineStr">
        <is>
          <t>NO</t>
        </is>
      </c>
      <c r="M185" s="30" t="n">
        <v>-0.8340515112974172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HTF_GATE_BYPASS_RZ</t>
        </is>
      </c>
      <c r="B186" s="73" t="inlineStr">
        <is>
          <t>0.0_ALT</t>
        </is>
      </c>
      <c r="C186" s="38" t="n"/>
      <c r="D186" s="38" t="inlineStr">
        <is>
          <t>ENTRY, 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-0.8292401167389998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GOLDEN_RULE_BASE_USD</t>
        </is>
      </c>
      <c r="B187" s="73" t="inlineStr">
        <is>
          <t>0.0_ALT</t>
        </is>
      </c>
      <c r="C187" s="38" t="n"/>
      <c r="D187" s="38" t="inlineStr">
        <is>
          <t>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-0.7800416651382435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EXECUTE_NOW_SINGLE_GATE_ENFORCE</t>
        </is>
      </c>
      <c r="B188" s="73" t="inlineStr">
        <is>
          <t>0.0</t>
        </is>
      </c>
      <c r="C188" s="38" t="n"/>
      <c r="D188" s="38" t="inlineStr">
        <is>
          <t>ENTRY, GLOBAL_CHECK, STOCKS_EXIT</t>
        </is>
      </c>
      <c r="E188" s="38" t="n"/>
      <c r="F188" s="30" t="n"/>
      <c r="G188" s="38">
        <f>IFERROR(VLOOKUP($A195&amp;"_"&amp;$B195,Results_Deltas!$A$2:$P$15000,5,FALSE),"")</f>
        <v/>
      </c>
      <c r="H188" s="38" t="inlineStr">
        <is>
          <t>Blanket (page end)</t>
        </is>
      </c>
      <c r="I188" s="30" t="n"/>
      <c r="J188" s="30" t="n"/>
      <c r="K188" s="30" t="n"/>
      <c r="L188" s="30" t="inlineStr">
        <is>
          <t>NO</t>
        </is>
      </c>
      <c r="M188" s="30" t="n">
        <v>-0.7595071402476906</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EXECUTE_NOW_SINGLE_GATE_ENFORCE</t>
        </is>
      </c>
      <c r="B189" s="73" t="inlineStr">
        <is>
          <t>0.0_ALT</t>
        </is>
      </c>
      <c r="C189" s="38" t="n"/>
      <c r="D189" s="38" t="inlineStr">
        <is>
          <t>ENTRY, GLOBAL_CHECK, STOCKS_EXIT</t>
        </is>
      </c>
      <c r="E189" s="38" t="n"/>
      <c r="F189" s="30" t="n"/>
      <c r="G189" s="38">
        <f>IFERROR(VLOOKUP($A196&amp;"_"&amp;$B196,Results_Deltas!$A$2:$P$15000,5,FALSE),"")</f>
        <v/>
      </c>
      <c r="H189" s="38" t="inlineStr">
        <is>
          <t>Blanket (page end)</t>
        </is>
      </c>
      <c r="I189" s="30" t="n"/>
      <c r="J189" s="30" t="n"/>
      <c r="K189" s="30" t="n"/>
      <c r="L189" s="30" t="inlineStr">
        <is>
          <t>NO</t>
        </is>
      </c>
      <c r="M189" s="30" t="n">
        <v>-0.7595071402476906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GOLDEN_RULE_BASE_USD</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-0.7564040389219331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9" t="inlineStr">
        <is>
          <t>COOLDOWN_LOCKS_FILTER_TF</t>
        </is>
      </c>
      <c r="B191" s="73" t="inlineStr">
        <is>
          <t>15m</t>
        </is>
      </c>
      <c r="C191" s="38" t="n"/>
      <c r="D191" s="38" t="inlineStr">
        <is>
          <t>GLOBAL_CHECK</t>
        </is>
      </c>
      <c r="E191" s="38" t="n"/>
      <c r="F191" s="30" t="n"/>
      <c r="G191" s="38">
        <f>IFERROR(VLOOKUP($A198&amp;"_"&amp;$B198,Results_Deltas!$A$2:$P$15000,5,FALSE),"")</f>
        <v/>
      </c>
      <c r="H191" s="38" t="inlineStr">
        <is>
          <t>Blanket (page end)</t>
        </is>
      </c>
      <c r="I191" s="30" t="n"/>
      <c r="J191" s="30" t="n"/>
      <c r="K191" s="30" t="n"/>
      <c r="L191" s="30" t="inlineStr">
        <is>
          <t>NO</t>
        </is>
      </c>
      <c r="M191" s="30" t="n">
        <v>-0.7416641364017115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HA_WICK_QUALITY_TF</t>
        </is>
      </c>
      <c r="B192" s="73" t="inlineStr">
        <is>
          <t>15m</t>
        </is>
      </c>
      <c r="C192" s="38" t="n"/>
      <c r="D192" s="38" t="inlineStr">
        <is>
          <t>ENTRY, 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-0.7290535185914101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BAND_ARROW_ENABLED</t>
        </is>
      </c>
      <c r="B193" s="73" t="inlineStr">
        <is>
          <t>False</t>
        </is>
      </c>
      <c r="C193" s="38" t="n"/>
      <c r="D193" s="38" t="inlineStr">
        <is>
          <t>GLOBAL_CHECK, STOCKS_EXIT</t>
        </is>
      </c>
      <c r="E193" s="38" t="n"/>
      <c r="F193" s="30" t="n"/>
      <c r="G193" s="38">
        <f>IFERROR(VLOOKUP($A200&amp;"_"&amp;$B200,Results_Deltas!$A$2:$P$15000,5,FALSE),"")</f>
        <v/>
      </c>
      <c r="H193" s="38" t="inlineStr">
        <is>
          <t>Blanket (page end)</t>
        </is>
      </c>
      <c r="I193" s="30" t="n"/>
      <c r="J193" s="30" t="n"/>
      <c r="K193" s="30" t="n"/>
      <c r="L193" s="30" t="inlineStr">
        <is>
          <t>NO</t>
        </is>
      </c>
      <c r="M193" s="30" t="n">
        <v>-0.6803882303374931</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MANDATORY_REENTRY_WT_FILTER_REQUIRE_FLIP</t>
        </is>
      </c>
      <c r="B194" s="73" t="inlineStr">
        <is>
          <t>False</t>
        </is>
      </c>
      <c r="C194" s="38" t="n"/>
      <c r="D194" s="38" t="inlineStr">
        <is>
          <t>GLOBAL_CHECK, STOCKS_EXIT</t>
        </is>
      </c>
      <c r="E194" s="38" t="n"/>
      <c r="F194" s="30" t="n"/>
      <c r="G194" s="38">
        <f>IFERROR(VLOOKUP($A212&amp;"_"&amp;$B212,Results_Deltas!$A$2:$P$15000,5,FALSE),"")</f>
        <v/>
      </c>
      <c r="H194" s="38" t="inlineStr">
        <is>
          <t>Blanket (page end)</t>
        </is>
      </c>
      <c r="I194" s="30" t="n"/>
      <c r="J194" s="30" t="n"/>
      <c r="K194" s="30" t="n"/>
      <c r="L194" s="30" t="inlineStr">
        <is>
          <t>YES</t>
        </is>
      </c>
      <c r="M194" s="30" t="n">
        <v>-0.6279187984011313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EMA_BLANKET_FILTER_ENABLED</t>
        </is>
      </c>
      <c r="B195" s="73" t="inlineStr">
        <is>
          <t>True</t>
        </is>
      </c>
      <c r="C195" s="38" t="n"/>
      <c r="D195" s="38" t="inlineStr">
        <is>
          <t>GLOBAL_CHECK</t>
        </is>
      </c>
      <c r="E195" s="38" t="n"/>
      <c r="F195" s="30" t="n"/>
      <c r="G195" s="38">
        <f>IFERROR(VLOOKUP($A202&amp;"_"&amp;$B202,Results_Deltas!$A$2:$P$15000,5,FALSE),"")</f>
        <v/>
      </c>
      <c r="H195" s="38" t="inlineStr">
        <is>
          <t>Blanket (page end)</t>
        </is>
      </c>
      <c r="I195" s="30" t="n"/>
      <c r="J195" s="30" t="n"/>
      <c r="K195" s="30" t="n"/>
      <c r="L195" s="30" t="inlineStr">
        <is>
          <t>NO</t>
        </is>
      </c>
      <c r="M195" s="30" t="n">
        <v>-0.5516483235079062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HA_WICK_QUALITY_ENABLED</t>
        </is>
      </c>
      <c r="B196" s="73" t="inlineStr">
        <is>
          <t>False</t>
        </is>
      </c>
      <c r="C196" s="38" t="n"/>
      <c r="D196" s="38" t="inlineStr">
        <is>
          <t>ENTRY, GLOBAL_CHECK, STOCKS_EXIT</t>
        </is>
      </c>
      <c r="E196" s="38" t="n"/>
      <c r="F196" s="30" t="n"/>
      <c r="G196" s="38">
        <f>IFERROR(VLOOKUP($A214&amp;"_"&amp;$B214,Results_Deltas!$A$2:$P$15000,5,FALSE),"")</f>
        <v/>
      </c>
      <c r="H196" s="38" t="inlineStr">
        <is>
          <t>Blanket (page end)</t>
        </is>
      </c>
      <c r="I196" s="30" t="n"/>
      <c r="J196" s="30" t="n"/>
      <c r="K196" s="30" t="n"/>
      <c r="L196" s="30" t="inlineStr">
        <is>
          <t>YES</t>
        </is>
      </c>
      <c r="M196" s="30" t="n">
        <v>-0.5308588945558096</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HTF_TREND_VETO_BYPASS_ENABLED</t>
        </is>
      </c>
      <c r="B197" s="73" t="inlineStr">
        <is>
          <t>False</t>
        </is>
      </c>
      <c r="C197" s="38" t="n"/>
      <c r="D197" s="38" t="inlineStr">
        <is>
          <t>GLOBAL_CHECK, STOCKS_EXIT</t>
        </is>
      </c>
      <c r="E197" s="38" t="n"/>
      <c r="F197" s="30" t="n"/>
      <c r="G197" s="38">
        <f>IFERROR(VLOOKUP($A215&amp;"_"&amp;$B215,Results_Deltas!$A$2:$P$15000,5,FALSE),"")</f>
        <v/>
      </c>
      <c r="H197" s="38" t="inlineStr">
        <is>
          <t>Blanket (page end)</t>
        </is>
      </c>
      <c r="I197" s="30" t="n"/>
      <c r="J197" s="30" t="n"/>
      <c r="K197" s="30" t="n"/>
      <c r="L197" s="30" t="inlineStr">
        <is>
          <t>NO</t>
        </is>
      </c>
      <c r="M197" s="30" t="n">
        <v>-0.5252184769020535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LEADERBOARD_FILTER</t>
        </is>
      </c>
      <c r="B198" s="73" t="inlineStr">
        <is>
          <t>False</t>
        </is>
      </c>
      <c r="C198" s="38" t="n"/>
      <c r="D198" s="38" t="inlineStr">
        <is>
          <t>AUGMENT, ENTRY, EXIT, GLOBAL_CHECK, REDUCE, STOCKS_EXIT</t>
        </is>
      </c>
      <c r="E198" s="38" t="n"/>
      <c r="F198" s="30" t="n"/>
      <c r="G198" s="38">
        <f>IFERROR(VLOOKUP($A216&amp;"_"&amp;$B216,Results_Deltas!$A$2:$P$15000,5,FALSE),"")</f>
        <v/>
      </c>
      <c r="H198" s="38" t="inlineStr">
        <is>
          <t>Blanket (page end)</t>
        </is>
      </c>
      <c r="I198" s="30" t="n"/>
      <c r="J198" s="30" t="n"/>
      <c r="K198" s="30" t="n"/>
      <c r="L198" s="30" t="inlineStr">
        <is>
          <t>NO</t>
        </is>
      </c>
      <c r="M198" s="30" t="n">
        <v>-0.5252184769020535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LH_HL_FILTER_ENABLED</t>
        </is>
      </c>
      <c r="B199" s="73" t="inlineStr">
        <is>
          <t>False</t>
        </is>
      </c>
      <c r="C199" s="38" t="n"/>
      <c r="D199" s="38" t="inlineStr">
        <is>
          <t>ENTRY, GLOBAL_CHECK, STOCKS_EXIT</t>
        </is>
      </c>
      <c r="E199" s="38" t="n"/>
      <c r="F199" s="30" t="n"/>
      <c r="G199" s="38">
        <f>IFERROR(VLOOKUP($A217&amp;"_"&amp;$B217,Results_Deltas!$A$2:$P$15000,5,FALSE),"")</f>
        <v/>
      </c>
      <c r="H199" s="38" t="inlineStr">
        <is>
          <t>Blanket (page end)</t>
        </is>
      </c>
      <c r="I199" s="30" t="n"/>
      <c r="J199" s="30" t="n"/>
      <c r="K199" s="30" t="n"/>
      <c r="L199" s="30" t="inlineStr">
        <is>
          <t>NO</t>
        </is>
      </c>
      <c r="M199" s="30" t="n">
        <v>-0.5252184769020535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9" t="inlineStr">
        <is>
          <t>LH_HL_FILTER_REQUIRE_BOTH</t>
        </is>
      </c>
      <c r="B200" s="73" t="inlineStr">
        <is>
          <t>False</t>
        </is>
      </c>
      <c r="C200" s="38" t="n"/>
      <c r="D200" s="38" t="inlineStr">
        <is>
          <t>ENTRY, GLOBAL_CHECK, STOCKS_EXIT</t>
        </is>
      </c>
      <c r="E200" s="38" t="n"/>
      <c r="F200" s="30" t="n"/>
      <c r="G200" s="38">
        <f>IFERROR(VLOOKUP($A218&amp;"_"&amp;$B218,Results_Deltas!$A$2:$P$15000,5,FALSE),"")</f>
        <v/>
      </c>
      <c r="H200" s="38" t="inlineStr">
        <is>
          <t>Blanket (page end)</t>
        </is>
      </c>
      <c r="I200" s="30" t="n"/>
      <c r="J200" s="30" t="n"/>
      <c r="K200" s="30" t="n"/>
      <c r="L200" s="30" t="inlineStr">
        <is>
          <t>YES</t>
        </is>
      </c>
      <c r="M200" s="30" t="n">
        <v>-0.5252184769020535</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MTS_GATE_ENABLED</t>
        </is>
      </c>
      <c r="B201" s="73" t="inlineStr">
        <is>
          <t>False</t>
        </is>
      </c>
      <c r="C201" s="38" t="n"/>
      <c r="D201" s="38" t="inlineStr">
        <is>
          <t>ENTRY, GLOBAL_CHECK, STOCKS_EXIT</t>
        </is>
      </c>
      <c r="E201" s="38" t="n"/>
      <c r="F201" s="30" t="n"/>
      <c r="G201" s="38">
        <f>IFERROR(VLOOKUP($A219&amp;"_"&amp;$B219,Results_Deltas!$A$2:$P$15000,5,FALSE),"")</f>
        <v/>
      </c>
      <c r="H201" s="38" t="inlineStr">
        <is>
          <t>Blanket (page end)</t>
        </is>
      </c>
      <c r="I201" s="30" t="n"/>
      <c r="J201" s="30" t="n"/>
      <c r="K201" s="30" t="n"/>
      <c r="L201" s="30" t="inlineStr">
        <is>
          <t>NO</t>
        </is>
      </c>
      <c r="M201" s="30" t="n">
        <v>-0.5252184769020535</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OI_CONFIRM_ENABLED</t>
        </is>
      </c>
      <c r="B202" s="73" t="inlineStr">
        <is>
          <t>False</t>
        </is>
      </c>
      <c r="C202" s="38" t="n"/>
      <c r="D202" s="38" t="inlineStr">
        <is>
          <t>ENTRY, GLOBAL_CHECK, STOCKS_EXIT</t>
        </is>
      </c>
      <c r="E202" s="38" t="n"/>
      <c r="F202" s="30" t="n"/>
      <c r="G202" s="38">
        <f>IFERROR(VLOOKUP($A220&amp;"_"&amp;$B220,Results_Deltas!$A$2:$P$15000,5,FALSE),"")</f>
        <v/>
      </c>
      <c r="H202" s="38" t="inlineStr">
        <is>
          <t>Blanket (page end)</t>
        </is>
      </c>
      <c r="I202" s="30" t="n"/>
      <c r="J202" s="30" t="n"/>
      <c r="K202" s="30" t="n"/>
      <c r="L202" s="30" t="inlineStr">
        <is>
          <t>NO</t>
        </is>
      </c>
      <c r="M202" s="30" t="n">
        <v>-0.5252184769020535</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LIVE_VEC_EMERGENCY_BRAKE_ENABLED</t>
        </is>
      </c>
      <c r="B203" s="73" t="inlineStr">
        <is>
          <t>False</t>
        </is>
      </c>
      <c r="C203" s="38" t="n"/>
      <c r="D203" s="38" t="inlineStr">
        <is>
          <t>GLOBAL_CHECK, STOCKS_EXIT</t>
        </is>
      </c>
      <c r="E203" s="38" t="n"/>
      <c r="F203" s="30" t="n"/>
      <c r="G203" s="38">
        <f>IFERROR(VLOOKUP($A221&amp;"_"&amp;$B221,Results_Deltas!$A$2:$P$15000,5,FALSE),"")</f>
        <v/>
      </c>
      <c r="H203" s="38" t="inlineStr">
        <is>
          <t>Blanket (page end)</t>
        </is>
      </c>
      <c r="I203" s="30" t="n"/>
      <c r="J203" s="30" t="n"/>
      <c r="K203" s="30" t="n"/>
      <c r="L203" s="30" t="inlineStr">
        <is>
          <t>YES</t>
        </is>
      </c>
      <c r="M203" s="30" t="n">
        <v>-0.5222255660433828</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GR_FILTER_VEC_ENABLED</t>
        </is>
      </c>
      <c r="B204" s="73" t="inlineStr">
        <is>
          <t>False</t>
        </is>
      </c>
      <c r="C204" s="38" t="n"/>
      <c r="D204" s="38" t="inlineStr">
        <is>
          <t>GLOBAL_CHECK</t>
        </is>
      </c>
      <c r="E204" s="38" t="n"/>
      <c r="F204" s="30" t="n"/>
      <c r="G204" s="38">
        <f>IFERROR(VLOOKUP($A222&amp;"_"&amp;$B222,Results_Deltas!$A$2:$P$15000,5,FALSE),"")</f>
        <v/>
      </c>
      <c r="H204" s="38" t="inlineStr">
        <is>
          <t>Blanket (page end)</t>
        </is>
      </c>
      <c r="I204" s="30" t="n"/>
      <c r="J204" s="30" t="n"/>
      <c r="K204" s="30" t="n"/>
      <c r="L204" s="30" t="inlineStr">
        <is>
          <t>NO</t>
        </is>
      </c>
      <c r="M204" s="30" t="n">
        <v>-0.5077111943386516</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HTF4_CONF</t>
        </is>
      </c>
      <c r="B205" s="73" t="inlineStr">
        <is>
          <t>False</t>
        </is>
      </c>
      <c r="C205" s="38" t="n"/>
      <c r="D205" s="38" t="inlineStr">
        <is>
          <t>GLOBAL_CHECK, STOCKS_EXIT</t>
        </is>
      </c>
      <c r="E205" s="38" t="n"/>
      <c r="F205" s="30" t="n"/>
      <c r="G205" s="38">
        <f>IFERROR(VLOOKUP($A223&amp;"_"&amp;$B223,Results_Deltas!$A$2:$P$15000,5,FALSE),"")</f>
        <v/>
      </c>
      <c r="H205" s="38" t="inlineStr">
        <is>
          <t>Blanket (page end)</t>
        </is>
      </c>
      <c r="I205" s="30" t="n"/>
      <c r="J205" s="30" t="n"/>
      <c r="K205" s="30" t="n"/>
      <c r="L205" s="30" t="inlineStr">
        <is>
          <t>YES</t>
        </is>
      </c>
      <c r="M205" s="30" t="n">
        <v>-0.431678715307887</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HTF_DIRECTION_GATE_ENABLED</t>
        </is>
      </c>
      <c r="B206" s="73" t="inlineStr">
        <is>
          <t>False</t>
        </is>
      </c>
      <c r="C206" s="38" t="n"/>
      <c r="D206" s="38" t="inlineStr">
        <is>
          <t>ENTRY, GLOBAL_CHECK, STOCKS_EXIT</t>
        </is>
      </c>
      <c r="E206" s="38" t="n"/>
      <c r="F206" s="30" t="n"/>
      <c r="G206" s="38">
        <f>IFERROR(VLOOKUP($A224&amp;"_"&amp;$B224,Results_Deltas!$A$2:$P$15000,5,FALSE),"")</f>
        <v/>
      </c>
      <c r="H206" s="38" t="inlineStr">
        <is>
          <t>Blanket (page end)</t>
        </is>
      </c>
      <c r="I206" s="30" t="n"/>
      <c r="J206" s="30" t="n"/>
      <c r="K206" s="30" t="n"/>
      <c r="L206" s="30" t="inlineStr">
        <is>
          <t>NO</t>
        </is>
      </c>
      <c r="M206" s="30" t="n">
        <v>-0.431678715307887</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MARKET_QUALITY_SCORE_ENABLED</t>
        </is>
      </c>
      <c r="B207" s="73" t="inlineStr">
        <is>
          <t>False</t>
        </is>
      </c>
      <c r="C207" s="38" t="n"/>
      <c r="D207" s="38" t="inlineStr">
        <is>
          <t>ENTRY, GLOBAL_CHECK, STOCKS_EXIT</t>
        </is>
      </c>
      <c r="E207" s="38" t="n"/>
      <c r="F207" s="30" t="n"/>
      <c r="G207" s="38">
        <f>IFERROR(VLOOKUP($A225&amp;"_"&amp;$B225,Results_Deltas!$A$2:$P$15000,5,FALSE),"")</f>
        <v/>
      </c>
      <c r="H207" s="38" t="inlineStr">
        <is>
          <t>Blanket (page end)</t>
        </is>
      </c>
      <c r="I207" s="30" t="n"/>
      <c r="J207" s="30" t="n"/>
      <c r="K207" s="30" t="n"/>
      <c r="L207" s="30" t="inlineStr">
        <is>
          <t>YES</t>
        </is>
      </c>
      <c r="M207" s="30" t="n">
        <v>-0.431678715307887</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MACD_EXIT_TF</t>
        </is>
      </c>
      <c r="B3" s="72" t="inlineStr">
        <is>
          <t>4h</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-5.056223206606317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ez_manage.py:3498 top()</t>
        </is>
      </c>
      <c r="IL3" s="30" t="inlineStr">
        <is>
          <t>v12_quick_engine.py:2233 x2</t>
        </is>
      </c>
      <c r="IM3" s="30" t="n"/>
    </row>
    <row r="4" ht="10.5" customHeight="1" s="67">
      <c r="A4" s="30" t="inlineStr">
        <is>
          <t>MACD_EXIT_TF</t>
        </is>
      </c>
      <c r="B4" s="72" t="inlineStr">
        <is>
          <t>OFF</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-4.991956820622327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ez_manage.py:3498 top()</t>
        </is>
      </c>
      <c r="IL4" s="30" t="inlineStr">
        <is>
          <t>v12_quick_engine.py:2233 x2</t>
        </is>
      </c>
      <c r="IM4" s="30" t="n"/>
    </row>
    <row r="5" ht="10.5" customHeight="1" s="67">
      <c r="A5" s="30" t="inlineStr">
        <is>
          <t>MACD_EXIT_TF</t>
        </is>
      </c>
      <c r="B5" s="72" t="inlineStr">
        <is>
          <t>D</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-4.969039558768046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ez_manage.py:3498 top()</t>
        </is>
      </c>
      <c r="IL5" s="30" t="inlineStr">
        <is>
          <t>v12_quick_engine.py:2233 x2</t>
        </is>
      </c>
      <c r="IM5" s="30" t="n"/>
    </row>
    <row r="6" ht="10.5" customHeight="1" s="67">
      <c r="A6" s="30" t="inlineStr">
        <is>
          <t>MACD_EXIT_TF</t>
        </is>
      </c>
      <c r="B6" s="72" t="inlineStr">
        <is>
          <t>1h</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-4.86656441203073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ez_manage.py:3498 top()</t>
        </is>
      </c>
      <c r="IL6" s="30" t="inlineStr">
        <is>
          <t>v12_quick_engine.py:2233 x2</t>
        </is>
      </c>
      <c r="IM6" s="30" t="n"/>
    </row>
    <row r="7" ht="10.5" customHeight="1" s="67">
      <c r="A7" s="30" t="inlineStr">
        <is>
          <t>LOSS_EXIT_STALE_PRICE_ALLOW_NEAR_BE_ENABLED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YES</t>
        </is>
      </c>
      <c r="M7" s="33" t="n">
        <v>-4.758678143712765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ez_manage.py:3455 top()</t>
        </is>
      </c>
      <c r="IL7" s="30" t="inlineStr">
        <is>
          <t>v12_quick_engine.py:2169 x4</t>
        </is>
      </c>
      <c r="IM7" s="30" t="n"/>
    </row>
    <row r="8" ht="10.5" customHeight="1" s="67">
      <c r="A8" s="31" t="inlineStr">
        <is>
          <t>HTF_EXIT_VETO_ENABLED</t>
        </is>
      </c>
      <c r="B8" s="72"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-4.440336665173954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ez_manage.py:4873 top()</t>
        </is>
      </c>
      <c r="IL8" s="30" t="inlineStr">
        <is>
          <t>v12_quick_engine.py:2049 x2</t>
        </is>
      </c>
      <c r="IM8" s="30" t="n"/>
    </row>
    <row r="9" ht="10.5" customHeight="1" s="67">
      <c r="A9" s="30" t="inlineStr">
        <is>
          <t>HTF_EXIT_VETO_MIN_ALIGNED</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-4.03614448149211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ez_manage.py:4875 top()</t>
        </is>
      </c>
      <c r="IL9" s="30" t="inlineStr">
        <is>
          <t>v12_quick_engine.py:2051 x3</t>
        </is>
      </c>
      <c r="IM9" s="30" t="n"/>
    </row>
    <row r="10" ht="10.5" customHeight="1" s="67">
      <c r="A10" s="30" t="inlineStr">
        <is>
          <t>MACD_EXIT_ENABLED</t>
        </is>
      </c>
      <c r="B10" s="72" t="inlineStr">
        <is>
          <t>True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v>-3.987520376157547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ez_manage.py:3496 top()</t>
        </is>
      </c>
      <c r="IL10" s="30" t="inlineStr">
        <is>
          <t>v12_quick_engine.py:2231 x2</t>
        </is>
      </c>
      <c r="IM10" s="30" t="n"/>
    </row>
    <row r="11" ht="10.5" customHeight="1" s="67">
      <c r="A11" s="30" t="inlineStr">
        <is>
          <t>HTF_EXIT_VETO_MIN_ALIGNED</t>
        </is>
      </c>
      <c r="B11" s="72" t="inlineStr">
        <is>
          <t>0.5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-3.95876815767609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ez_manage.py:4875 top()</t>
        </is>
      </c>
      <c r="IL11" s="30" t="inlineStr">
        <is>
          <t>v12_quick_engine.py:2051 x3</t>
        </is>
      </c>
      <c r="IM11" s="30" t="n"/>
    </row>
    <row r="12" ht="10.5" customHeight="1" s="67">
      <c r="A12" s="30" t="inlineStr">
        <is>
          <t>DYN_STRUCT_TRAIL_ENABLED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-3.81815528868688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ez_manage.py:5979 top()</t>
        </is>
      </c>
      <c r="IL12" s="30" t="inlineStr">
        <is>
          <t>v12_quick_engine.py:865 x8</t>
        </is>
      </c>
      <c r="IM12" s="30" t="n"/>
    </row>
    <row r="13" ht="10.5" customHeight="1" s="67">
      <c r="A13" s="31" t="inlineStr">
        <is>
          <t>HTF_EXIT_VETO_MIN_ALIGNED</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-3.806288113294418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ez_manage.py:4875 top()</t>
        </is>
      </c>
      <c r="IL13" s="30" t="inlineStr">
        <is>
          <t>v12_quick_engine.py:2051 x3</t>
        </is>
      </c>
      <c r="IM13" s="30" t="n"/>
    </row>
    <row r="14" ht="10.5" customHeight="1" s="67">
      <c r="A14" s="30" t="inlineStr">
        <is>
          <t>ALL_TF_AGAINST_CLOSE_MIN_TFS</t>
        </is>
      </c>
      <c r="B14" s="72" t="inlineStr">
        <is>
          <t>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-3.35919693072818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ez_manage.py:2932 top()</t>
        </is>
      </c>
      <c r="IL14" s="30" t="inlineStr">
        <is>
          <t>v12_quick_engine.py:181 x11</t>
        </is>
      </c>
      <c r="IM14" s="30" t="n"/>
    </row>
    <row r="15" ht="10.5" customHeight="1" s="67">
      <c r="A15" s="30" t="inlineStr">
        <is>
          <t>MACD_EXIT_MIN_GAIN</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-3.284420035690663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ez_manage.py:3497 top()</t>
        </is>
      </c>
      <c r="IL15" s="30" t="inlineStr">
        <is>
          <t>v12_quick_engine.py:2232 x2</t>
        </is>
      </c>
      <c r="IM15" s="30" t="n"/>
    </row>
    <row r="16" ht="10.5" customHeight="1" s="67">
      <c r="A16" s="31" t="inlineStr">
        <is>
          <t>WT_REDUCE_FRAC_HIGH</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-3.213810934050118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ez_manage.py:4307 top()</t>
        </is>
      </c>
      <c r="IL16" s="30" t="inlineStr">
        <is>
          <t>v12_quick_engine.py:3772 x2</t>
        </is>
      </c>
      <c r="IM16" s="30" t="n"/>
    </row>
    <row r="17" ht="10.5" customHeight="1" s="67">
      <c r="A17" s="30" t="inlineStr">
        <is>
          <t>ALL_TF_AGAINST_CLOSE_MIN_TFS</t>
        </is>
      </c>
      <c r="B17" s="72" t="inlineStr">
        <is>
          <t>2.0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-3.209123315236717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ez_manage.py:2932 top()</t>
        </is>
      </c>
      <c r="IL17" s="30" t="inlineStr">
        <is>
          <t>v12_quick_engine.py:181 x11</t>
        </is>
      </c>
      <c r="IM17" s="30" t="n"/>
    </row>
    <row r="18" ht="10.5" customHeight="1" s="67">
      <c r="A18" s="30" t="inlineStr">
        <is>
          <t>MACD_EXIT_MIN_GAIN</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-3.15889943658331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ez_manage.py:3497 top()</t>
        </is>
      </c>
      <c r="IL18" s="30" t="inlineStr">
        <is>
          <t>v12_quick_engine.py:2232 x2</t>
        </is>
      </c>
      <c r="IM18" s="30" t="n"/>
    </row>
    <row r="19" ht="10.5" customHeight="1" s="67">
      <c r="A19" s="30" t="inlineStr">
        <is>
          <t>WT_PERCENTILE_ENTRY_OB_D</t>
        </is>
      </c>
      <c r="B19" s="72" t="inlineStr">
        <is>
          <t>67.5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-3.154690532395625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ez_manage.py:5925 top()</t>
        </is>
      </c>
      <c r="IL19" s="30" t="inlineStr">
        <is>
          <t>v12_quick_engine.py:3765 x2</t>
        </is>
      </c>
      <c r="IM19" s="30" t="n"/>
    </row>
    <row r="20" ht="10.5" customHeight="1" s="67">
      <c r="A20" s="30" t="inlineStr">
        <is>
          <t>ALL_TF_AGAINST_CLOSE_COOLDOWN_SEC</t>
        </is>
      </c>
      <c r="B20" s="72"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-3.129351221150723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ez_manage.py:4324 top()</t>
        </is>
      </c>
      <c r="IL20" s="30" t="inlineStr">
        <is>
          <t>v12_quick_engine.py:168 x9</t>
        </is>
      </c>
      <c r="IM20" s="30" t="n"/>
    </row>
    <row r="21" ht="10.5" customHeight="1" s="67">
      <c r="A21" s="30" t="inlineStr">
        <is>
          <t>ATR_TRAIL_SWEEP_ENABLED</t>
        </is>
      </c>
      <c r="B21" s="72"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-3.065799994978265</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ez_manage.py:5955 top()</t>
        </is>
      </c>
      <c r="IL21" s="30" t="inlineStr">
        <is>
          <t>v12_quick_engine.py:215 x7</t>
        </is>
      </c>
      <c r="IM21" s="30" t="n"/>
    </row>
    <row r="22" ht="10.5" customHeight="1" s="67">
      <c r="A22" s="30" t="inlineStr">
        <is>
          <t>WT_REDUCE_FRAC_LOW</t>
        </is>
      </c>
      <c r="B22" s="72"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-3.049984255488437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ez_manage.py:4308 top()</t>
        </is>
      </c>
      <c r="IL22" s="30" t="inlineStr">
        <is>
          <t>v12_quick_engine.py:2948 x10</t>
        </is>
      </c>
      <c r="IM22" s="30" t="n"/>
    </row>
    <row r="23" ht="10.5" customHeight="1" s="67">
      <c r="A23" s="30" t="inlineStr">
        <is>
          <t>MACD_EXIT_MIN_GAIN</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-3.034939433541072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ez_manage.py:3497 top()</t>
        </is>
      </c>
      <c r="IL23" s="30" t="inlineStr">
        <is>
          <t>v12_quick_engine.py:2232 x2</t>
        </is>
      </c>
      <c r="IM23" s="30" t="n"/>
    </row>
    <row r="24" ht="10.5" customHeight="1" s="67">
      <c r="A24" s="30" t="inlineStr">
        <is>
          <t>WT_PERCENTILE_ENTRY_OS_D</t>
        </is>
      </c>
      <c r="B24" s="72" t="inlineStr">
        <is>
          <t>7.5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-3.031787776344841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ez_manage.py:5926 top()</t>
        </is>
      </c>
      <c r="IL24" s="30" t="inlineStr">
        <is>
          <t>v12_quick_engine.py:3766 x2</t>
        </is>
      </c>
      <c r="IM24" s="30" t="n"/>
    </row>
    <row r="25" ht="10.5" customHeight="1" s="67">
      <c r="A25" s="30" t="inlineStr">
        <is>
          <t>ALL_TF_AGAINST_CLOSE_COOLDOWN_SEC</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-3.003641098471423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ez_manage.py:4324 top()</t>
        </is>
      </c>
      <c r="IL25" s="30" t="inlineStr">
        <is>
          <t>v12_quick_engine.py:168 x9</t>
        </is>
      </c>
      <c r="IM25" s="30" t="n"/>
    </row>
    <row r="26" ht="10.5" customHeight="1" s="67">
      <c r="A26" s="30" t="inlineStr">
        <is>
          <t>ALL_TF_AGAINST_CLOSE_COOLDOWN_SEC</t>
        </is>
      </c>
      <c r="B26" s="72" t="inlineStr">
        <is>
          <t>2.0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-2.981103232779886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ez_manage.py:4324 top()</t>
        </is>
      </c>
      <c r="IL26" s="30" t="inlineStr">
        <is>
          <t>v12_quick_engine.py:168 x9</t>
        </is>
      </c>
      <c r="IM26" s="30" t="n"/>
    </row>
    <row r="27" ht="10.5" customHeight="1" s="67">
      <c r="A27" s="30" t="inlineStr">
        <is>
          <t>WT_PERCENTILE_EXIT_OS_4H</t>
        </is>
      </c>
      <c r="B27" s="72" t="inlineStr">
        <is>
          <t>1.0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-2.976152538152348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ez_manage.py:5930 top()</t>
        </is>
      </c>
      <c r="IL27" s="30" t="inlineStr">
        <is>
          <t>v12_quick_engine.py:3770 x5</t>
        </is>
      </c>
      <c r="IM27" s="30" t="n"/>
    </row>
    <row r="28" ht="10.5" customHeight="1" s="67">
      <c r="A28" s="30" t="inlineStr">
        <is>
          <t>BAND_ARROW_SLOPE_DEADBAND</t>
        </is>
      </c>
      <c r="B28" s="72"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-2.970460927331818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ez_manage.py:2954 top()</t>
        </is>
      </c>
      <c r="IL28" s="30" t="inlineStr">
        <is>
          <t>v12_quick_engine.py:263 x12</t>
        </is>
      </c>
      <c r="IM28" s="30" t="n"/>
    </row>
    <row r="29" ht="10.5" customHeight="1" s="67">
      <c r="A29" s="30" t="inlineStr">
        <is>
          <t>WT_PERCENTILE_EXIT_OS_4H</t>
        </is>
      </c>
      <c r="B29" s="72" t="inlineStr">
        <is>
          <t>0.5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-2.934852977920918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ez_manage.py:5930 top()</t>
        </is>
      </c>
      <c r="IL29" s="30" t="inlineStr">
        <is>
          <t>v12_quick_engine.py:3770 x5</t>
        </is>
      </c>
      <c r="IM29" s="30" t="n"/>
    </row>
    <row r="30" ht="10.5" customHeight="1" s="67">
      <c r="A30" s="30" t="inlineStr">
        <is>
          <t>WT_PERCENTILE_ENTRY_OB_D</t>
        </is>
      </c>
      <c r="B30" s="72" t="inlineStr">
        <is>
          <t>112.5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v>-2.915219023489065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ez_manage.py:5925 top()</t>
        </is>
      </c>
      <c r="IL30" s="30" t="inlineStr">
        <is>
          <t>v12_quick_engine.py:3765 x2</t>
        </is>
      </c>
      <c r="IM30" s="30" t="n"/>
    </row>
    <row r="31" ht="10.5" customHeight="1" s="67">
      <c r="A31" s="30" t="inlineStr">
        <is>
          <t>WT_PERCENTILE_ENTRY_OS_D</t>
        </is>
      </c>
      <c r="B31" s="72" t="inlineStr">
        <is>
          <t>5.0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-2.839914880028299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4" t="n"/>
      <c r="FJ31" s="34" t="n"/>
      <c r="FK31" s="34" t="n"/>
      <c r="FL31" s="34" t="n"/>
      <c r="FM31" s="34"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ez_manage.py:5926 top()</t>
        </is>
      </c>
      <c r="IL31" s="30" t="inlineStr">
        <is>
          <t>v12_quick_engine.py:3766 x2</t>
        </is>
      </c>
      <c r="IM31" s="30" t="n"/>
    </row>
    <row r="32" ht="10.5" customHeight="1" s="67">
      <c r="A32" s="30" t="inlineStr">
        <is>
          <t>BAND_ARROW_SLOPE_DEADBAND</t>
        </is>
      </c>
      <c r="B32" s="72" t="inlineStr">
        <is>
          <t>2.0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-2.839040650400245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ez_manage.py:2954 top()</t>
        </is>
      </c>
      <c r="IL32" s="30" t="inlineStr">
        <is>
          <t>v12_quick_engine.py:263 x12</t>
        </is>
      </c>
      <c r="IM32" s="30" t="n"/>
    </row>
    <row r="33" ht="10.5" customHeight="1" s="67">
      <c r="A33" s="30" t="inlineStr">
        <is>
          <t>WT_PERCENTILE_EXIT_OS_4H</t>
        </is>
      </c>
      <c r="B33" s="72" t="inlineStr">
        <is>
          <t>2.0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-2.797900713812853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ez_manage.py:5930 top()</t>
        </is>
      </c>
      <c r="IL33" s="30" t="inlineStr">
        <is>
          <t>v12_quick_engine.py:3770 x5</t>
        </is>
      </c>
      <c r="IM33" s="30" t="n"/>
    </row>
    <row r="34" ht="10.5" customHeight="1" s="67">
      <c r="A34" s="30" t="inlineStr">
        <is>
          <t>HTF_AGAINST_FORCE_CLOSE_CONFIRM_4H</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-2.786936556970344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ez_manage.py:4868 top()</t>
        </is>
      </c>
      <c r="IL34" s="30" t="inlineStr">
        <is>
          <t>v12_quick_engine.py:2039 x7</t>
        </is>
      </c>
      <c r="IM34" s="30" t="n"/>
    </row>
    <row r="35" ht="10.5" customHeight="1" s="67">
      <c r="A35" s="30" t="inlineStr">
        <is>
          <t>WT_PERCENTILE_ENTRY_OS_D</t>
        </is>
      </c>
      <c r="B35" s="72" t="inlineStr">
        <is>
          <t>12.5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-2.769326843701642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ez_manage.py:5926 top()</t>
        </is>
      </c>
      <c r="IL35" s="30" t="inlineStr">
        <is>
          <t>v12_quick_engine.py:3766 x2</t>
        </is>
      </c>
      <c r="IM35" s="30" t="n"/>
    </row>
    <row r="36" ht="10.5" customHeight="1" s="67">
      <c r="A36" s="30" t="inlineStr">
        <is>
          <t>HTF_AGAINST_FORCE_CLOSE_ENABLED</t>
        </is>
      </c>
      <c r="B36" s="72"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-2.744116132327827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ez_manage.py:4869 top()</t>
        </is>
      </c>
      <c r="IL36" s="30" t="inlineStr">
        <is>
          <t>v12_quick_engine.py:2040 x3</t>
        </is>
      </c>
      <c r="IM36" s="30" t="n"/>
    </row>
    <row r="37" ht="10.5" customHeight="1" s="67">
      <c r="A37" s="30" t="inlineStr">
        <is>
          <t>WT_PERCENTILE_EXIT_OB_4H</t>
        </is>
      </c>
      <c r="B37" s="72" t="inlineStr">
        <is>
          <t>0.5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-2.69316738439587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ez_manage.py:5928 top()</t>
        </is>
      </c>
      <c r="IL37" s="30" t="inlineStr">
        <is>
          <t>v12_quick_engine.py:3768 x5</t>
        </is>
      </c>
      <c r="IM37" s="30" t="n"/>
    </row>
    <row r="38" ht="10.5" customHeight="1" s="67">
      <c r="A38" s="30" t="inlineStr">
        <is>
          <t>WT_PERCENTILE_ENTRY_OS_D</t>
        </is>
      </c>
      <c r="B38" s="72" t="inlineStr">
        <is>
          <t>15.0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-2.676969169103393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ez_manage.py:5926 top()</t>
        </is>
      </c>
      <c r="IL38" s="30" t="inlineStr">
        <is>
          <t>v12_quick_engine.py:3766 x2</t>
        </is>
      </c>
      <c r="IM38" s="30" t="n"/>
    </row>
    <row r="39" ht="10.5" customHeight="1" s="67">
      <c r="A39" s="30" t="inlineStr">
        <is>
          <t>HTF_AGAINST_FORCE_CLOSE_CONFIRM_4H</t>
        </is>
      </c>
      <c r="B39" s="72"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-2.653642886427971</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ez_manage.py:4868 top()</t>
        </is>
      </c>
      <c r="IL39" s="30" t="inlineStr">
        <is>
          <t>v12_quick_engine.py:2039 x7</t>
        </is>
      </c>
      <c r="IM39" s="30" t="n"/>
    </row>
    <row r="40" ht="10.5" customHeight="1" s="67">
      <c r="A40" s="30" t="inlineStr">
        <is>
          <t>WT_REDUCE_FRAC_LOW</t>
        </is>
      </c>
      <c r="B40" s="72"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-2.623777096985601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4" t="n"/>
      <c r="BL40" s="34" t="n"/>
      <c r="BM40" s="34" t="n"/>
      <c r="BN40" s="34" t="n"/>
      <c r="BO40" s="34"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ez_manage.py:4308 top()</t>
        </is>
      </c>
      <c r="IL40" s="30" t="inlineStr">
        <is>
          <t>v12_quick_engine.py:2948 x10</t>
        </is>
      </c>
      <c r="IM40" s="30" t="n"/>
    </row>
    <row r="41" ht="10.5" customHeight="1" s="67">
      <c r="A41" s="30" t="inlineStr">
        <is>
          <t>BAND_ARROW_SLOPE_DEADBAND</t>
        </is>
      </c>
      <c r="B41" s="72" t="inlineStr">
        <is>
          <t>0.5</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-2.612127401782881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ez_manage.py:2954 top()</t>
        </is>
      </c>
      <c r="IL41" s="30" t="inlineStr">
        <is>
          <t>v12_quick_engine.py:263 x12</t>
        </is>
      </c>
      <c r="IM41" s="30" t="n"/>
    </row>
    <row r="42" ht="10.5" customHeight="1" s="67">
      <c r="A42" s="30" t="inlineStr">
        <is>
          <t>ALL_TF_AGAINST_CLOSE_MIN_TFS</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-2.602823880928678</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ez_manage.py:2932 top()</t>
        </is>
      </c>
      <c r="IL42" s="30" t="inlineStr">
        <is>
          <t>v12_quick_engine.py:181 x11</t>
        </is>
      </c>
      <c r="IM42" s="30" t="n"/>
    </row>
    <row r="43" ht="10.5" customHeight="1" s="67">
      <c r="A43" s="30" t="inlineStr">
        <is>
          <t>MI_ENTRY_STRUCT_BONUS</t>
        </is>
      </c>
      <c r="B43" s="72" t="inlineStr">
        <is>
          <t>15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-2.516024395192549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ez_manage.py:3562 top()</t>
        </is>
      </c>
      <c r="IL43" s="30" t="inlineStr">
        <is>
          <t>v12_quick_engine.py:2335 x8</t>
        </is>
      </c>
      <c r="IM43" s="30" t="n"/>
    </row>
    <row r="44" ht="10.5" customHeight="1" s="67">
      <c r="A44" s="30" t="inlineStr">
        <is>
          <t>MI_ENTRY_EXHAUST_BONUS</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-2.504825173519612</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ez_manage.py:3561 top()</t>
        </is>
      </c>
      <c r="IL44" s="30" t="inlineStr">
        <is>
          <t>v12_quick_engine.py:2333 x8</t>
        </is>
      </c>
      <c r="IM44" s="30" t="n"/>
    </row>
    <row r="45" ht="10.5" customHeight="1" s="67">
      <c r="A45" s="30" t="inlineStr">
        <is>
          <t>MI_ENTRY_STRUCT_BONUS</t>
        </is>
      </c>
      <c r="B45" s="72" t="inlineStr">
        <is>
          <t>8</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-2.469292615429231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ez_manage.py:3562 top()</t>
        </is>
      </c>
      <c r="IL45" s="30" t="inlineStr">
        <is>
          <t>v12_quick_engine.py:2335 x8</t>
        </is>
      </c>
      <c r="IM45" s="30" t="n"/>
    </row>
    <row r="46" ht="10.5" customHeight="1" s="67">
      <c r="A46" s="30" t="inlineStr">
        <is>
          <t>ALL_TF_AGAINST_CLOSE_MIN_TFS</t>
        </is>
      </c>
      <c r="B46" s="72" t="inlineStr">
        <is>
          <t>0.5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-2.45502467517167</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ez_manage.py:2932 top()</t>
        </is>
      </c>
      <c r="IL46" s="30" t="inlineStr">
        <is>
          <t>v12_quick_engine.py:181 x11</t>
        </is>
      </c>
      <c r="IM46" s="30" t="n"/>
    </row>
    <row r="47" ht="10.5" customHeight="1" s="67">
      <c r="A47" s="30" t="inlineStr">
        <is>
          <t>WT_PERCENTILE_ENTRY_OB_D</t>
        </is>
      </c>
      <c r="B47" s="72" t="inlineStr">
        <is>
          <t>45.0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-2.412576911042958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ez_manage.py:5925 top()</t>
        </is>
      </c>
      <c r="IL47" s="30" t="inlineStr">
        <is>
          <t>v12_quick_engine.py:3765 x2</t>
        </is>
      </c>
      <c r="IM47" s="30" t="n"/>
    </row>
    <row r="48" ht="10.5" customHeight="1" s="67">
      <c r="A48" s="30" t="inlineStr">
        <is>
          <t>WT_PERCENTILE_EXIT_OB_4H</t>
        </is>
      </c>
      <c r="B48" s="72" t="inlineStr">
        <is>
          <t>2.0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-2.406498522107594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ez_manage.py:5928 top()</t>
        </is>
      </c>
      <c r="IL48" s="30" t="inlineStr">
        <is>
          <t>v12_quick_engine.py:3768 x5</t>
        </is>
      </c>
      <c r="IM48" s="30" t="n"/>
    </row>
    <row r="49" ht="10.5" customHeight="1" s="67">
      <c r="A49" s="30" t="inlineStr">
        <is>
          <t>WT_PERCENTILE_ENTRY_OB_D</t>
        </is>
      </c>
      <c r="B49" s="72" t="inlineStr">
        <is>
          <t>135.0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-2.406283545126112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ez_manage.py:5925 top()</t>
        </is>
      </c>
      <c r="IL49" s="30" t="inlineStr">
        <is>
          <t>v12_quick_engine.py:3765 x2</t>
        </is>
      </c>
      <c r="IM49" s="30" t="n"/>
    </row>
    <row r="50" ht="10.5" customHeight="1" s="67">
      <c r="A50" s="30" t="inlineStr">
        <is>
          <t>WT_EXHAUST_ENTRY_GATE_ENABLED</t>
        </is>
      </c>
      <c r="B50" s="72" t="inlineStr">
        <is>
          <t>True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-2.404391296894673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ez_manage.py:5914 top()</t>
        </is>
      </c>
      <c r="IL50" s="30" t="inlineStr">
        <is>
          <t>v12_quick_engine.py:3750 x2</t>
        </is>
      </c>
      <c r="IM50" s="30" t="n"/>
    </row>
    <row r="51" ht="10.5" customHeight="1" s="67">
      <c r="A51" s="30" t="inlineStr">
        <is>
          <t>WT_PERCENTILE_EXIT_OS_D</t>
        </is>
      </c>
      <c r="B51" s="72" t="inlineStr">
        <is>
          <t>2.0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-2.40148563127481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ez_manage.py:5931 top()</t>
        </is>
      </c>
      <c r="IL51" s="30" t="inlineStr">
        <is>
          <t>v12_quick_engine.py:3771 x3</t>
        </is>
      </c>
      <c r="IM51" s="30" t="n"/>
    </row>
    <row r="52" ht="10.5" customHeight="1" s="67">
      <c r="A52" s="30" t="inlineStr">
        <is>
          <t>WT_PERCENTILE_EXIT_OB_D</t>
        </is>
      </c>
      <c r="B52" s="72" t="inlineStr">
        <is>
          <t>1.0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-2.389259825268972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ez_manage.py:5929 top()</t>
        </is>
      </c>
      <c r="IL52" s="30" t="inlineStr">
        <is>
          <t>v12_quick_engine.py:3769 x3</t>
        </is>
      </c>
      <c r="IM52" s="30" t="n"/>
    </row>
    <row r="53" ht="10.5" customHeight="1" s="67">
      <c r="A53" s="30" t="inlineStr">
        <is>
          <t>MI_ENTRY_EXHAUST_BONUS</t>
        </is>
      </c>
      <c r="B53" s="72" t="inlineStr">
        <is>
          <t>12</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-2.361005575065883</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ez_manage.py:3561 top()</t>
        </is>
      </c>
      <c r="IL53" s="30" t="inlineStr">
        <is>
          <t>v12_quick_engine.py:2333 x8</t>
        </is>
      </c>
      <c r="IM53" s="30" t="n"/>
    </row>
    <row r="54" ht="10.5" customHeight="1" s="67">
      <c r="A54" s="30" t="inlineStr">
        <is>
          <t>WT_REDUCE_FRAC_LOW</t>
        </is>
      </c>
      <c r="B54" s="72"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-2.319858544182756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4" t="n"/>
      <c r="BL54" s="34" t="n"/>
      <c r="BM54" s="34" t="n"/>
      <c r="BN54" s="34" t="n"/>
      <c r="BO54" s="34"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ez_manage.py:4308 top()</t>
        </is>
      </c>
      <c r="IL54" s="30" t="inlineStr">
        <is>
          <t>v12_quick_engine.py:2948 x10</t>
        </is>
      </c>
      <c r="IM54" s="30" t="n"/>
    </row>
    <row r="55" ht="10.5" customHeight="1" s="67">
      <c r="A55" s="30" t="inlineStr">
        <is>
          <t>WT_PERCENTILE_EXIT_OB_D</t>
        </is>
      </c>
      <c r="B55" s="72" t="inlineStr">
        <is>
          <t>0.5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-2.289036675831744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ez_manage.py:5929 top()</t>
        </is>
      </c>
      <c r="IL55" s="30" t="inlineStr">
        <is>
          <t>v12_quick_engine.py:3769 x3</t>
        </is>
      </c>
      <c r="IM55" s="30" t="n"/>
    </row>
    <row r="56" ht="10.5" customHeight="1" s="67">
      <c r="A56" s="30" t="inlineStr">
        <is>
          <t>SATOSHIT_EXIT_LONG_RSI_MIN_TRADIER</t>
        </is>
      </c>
      <c r="B56" s="72" t="inlineStr">
        <is>
          <t>27.5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-2.277665196995003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ez_manage.py:5452 top()</t>
        </is>
      </c>
      <c r="IL56" s="30" t="inlineStr">
        <is>
          <t>v12_quick_engine.py:3061 x7</t>
        </is>
      </c>
      <c r="IM56" s="30" t="n"/>
    </row>
    <row r="57" ht="10.5" customHeight="1" s="67">
      <c r="A57" s="30" t="inlineStr">
        <is>
          <t>HTF_AGAINST_FORCE_CLOSE_CONFIRM_4H</t>
        </is>
      </c>
      <c r="B57" s="72" t="inlineStr">
        <is>
          <t>0.5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-2.265965228172849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4" t="n"/>
      <c r="EN57" s="34" t="n"/>
      <c r="EO57" s="34" t="n"/>
      <c r="EP57" s="34" t="n"/>
      <c r="EQ57" s="34"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ez_manage.py:4868 top()</t>
        </is>
      </c>
      <c r="IL57" s="30" t="inlineStr">
        <is>
          <t>v12_quick_engine.py:2039 x7</t>
        </is>
      </c>
      <c r="IM57" s="30" t="n"/>
    </row>
    <row r="58" ht="10.5" customHeight="1" s="67">
      <c r="A58" s="30" t="inlineStr">
        <is>
          <t>MI_ENTRY_STRUCT_BONUS</t>
        </is>
      </c>
      <c r="B58" s="72" t="inlineStr">
        <is>
          <t>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-2.257967961982349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4" t="n"/>
      <c r="FJ58" s="34" t="n"/>
      <c r="FK58" s="34" t="n"/>
      <c r="FL58" s="34" t="n"/>
      <c r="FM58" s="34"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ez_manage.py:3562 top()</t>
        </is>
      </c>
      <c r="IL58" s="30" t="inlineStr">
        <is>
          <t>v12_quick_engine.py:2335 x8</t>
        </is>
      </c>
      <c r="IM58" s="30" t="n"/>
    </row>
    <row r="59" ht="10.5" customHeight="1" s="67">
      <c r="A59" s="30" t="inlineStr">
        <is>
          <t>WT_REDUCE_FRAC_MED</t>
        </is>
      </c>
      <c r="B59" s="72" t="inlineStr">
        <is>
          <t>1.0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-2.23229942008413</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ez_manage.py:4309 top()</t>
        </is>
      </c>
      <c r="IL59" s="30" t="inlineStr">
        <is>
          <t>v12_quick_engine.py:2949 x14</t>
        </is>
      </c>
      <c r="IM59" s="30" t="n"/>
    </row>
    <row r="60" ht="10.5" customHeight="1" s="67">
      <c r="A60" s="30" t="inlineStr">
        <is>
          <t>WT_PERCENTILE_EXIT_OS_D</t>
        </is>
      </c>
      <c r="B60" s="72" t="inlineStr">
        <is>
          <t>1.0</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v>-2.226948800096417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ez_manage.py:5931 top()</t>
        </is>
      </c>
      <c r="IL60" s="30" t="inlineStr">
        <is>
          <t>v12_quick_engine.py:3771 x3</t>
        </is>
      </c>
      <c r="IM60" s="30" t="n"/>
    </row>
    <row r="61" ht="10.5" customHeight="1" s="67">
      <c r="A61" s="30" t="inlineStr">
        <is>
          <t>WT_EXHAUST_EXIT_REQUIRE_GAIN</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-2.214921087478807</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ez_manage.py:5917 top()</t>
        </is>
      </c>
      <c r="IL61" s="30" t="inlineStr">
        <is>
          <t>v12_quick_engine.py:3753 x3</t>
        </is>
      </c>
      <c r="IM61" s="30" t="n"/>
    </row>
    <row r="62" ht="10.5" customHeight="1" s="67">
      <c r="A62" s="31" t="inlineStr">
        <is>
          <t>MI_DIV_EXIT_ENABLED</t>
        </is>
      </c>
      <c r="B62" s="72" t="inlineStr">
        <is>
          <t>True</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YES</t>
        </is>
      </c>
      <c r="M62" s="33" t="n">
        <v>-2.213347881716216</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ez_manage.py:3560 top()</t>
        </is>
      </c>
      <c r="IL62" s="30" t="inlineStr">
        <is>
          <t>v12_quick_engine.py:2329 x8</t>
        </is>
      </c>
      <c r="IM62" s="30" t="n"/>
    </row>
    <row r="63" ht="10.5" customHeight="1" s="67">
      <c r="A63" s="30" t="inlineStr">
        <is>
          <t>REGIME_RANGING_EXIT_GAIN_MIN</t>
        </is>
      </c>
      <c r="B63" s="72" t="inlineStr">
        <is>
          <t>0.1125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-2.191651201609238</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ez_manage.py:5346 top()</t>
        </is>
      </c>
      <c r="IL63" s="30" t="inlineStr">
        <is>
          <t>v12_quick_engine.py:2938 x6</t>
        </is>
      </c>
      <c r="IM63" s="30" t="n"/>
    </row>
    <row r="64" ht="10.5" customHeight="1" s="67">
      <c r="A64" s="30" t="inlineStr">
        <is>
          <t>WT_REDUCE_FRAC_MED</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YES</t>
        </is>
      </c>
      <c r="M64" s="33" t="n">
        <v>-2.180940193514044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4" t="n"/>
      <c r="BL64" s="34" t="n"/>
      <c r="BM64" s="34" t="n"/>
      <c r="BN64" s="34" t="n"/>
      <c r="BO64" s="34"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ez_manage.py:4309 top()</t>
        </is>
      </c>
      <c r="IL64" s="30" t="inlineStr">
        <is>
          <t>v12_quick_engine.py:2949 x14</t>
        </is>
      </c>
      <c r="IM64" s="30" t="n"/>
    </row>
    <row r="65" ht="10.5" customHeight="1" s="67">
      <c r="A65" s="30" t="inlineStr">
        <is>
          <t>WT_REDUCE_FRAC_HIGH</t>
        </is>
      </c>
      <c r="B65" s="72"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-2.174357206993873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4" t="n"/>
      <c r="BL65" s="34" t="n"/>
      <c r="BM65" s="34" t="n"/>
      <c r="BN65" s="34" t="n"/>
      <c r="BO65" s="34"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ez_manage.py:4307 top()</t>
        </is>
      </c>
      <c r="IL65" s="30" t="inlineStr">
        <is>
          <t>v12_quick_engine.py:3772 x2</t>
        </is>
      </c>
      <c r="IM65" s="30" t="n"/>
    </row>
    <row r="66" ht="10.5" customHeight="1" s="67">
      <c r="A66" s="30" t="inlineStr">
        <is>
          <t>REGIME_RANGING_WT_REDUCE_FRAC_LOW</t>
        </is>
      </c>
      <c r="B66" s="72" t="inlineStr">
        <is>
          <t>0.2</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-2.163991203204105</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4" t="n"/>
      <c r="BL66" s="34" t="n"/>
      <c r="BM66" s="34" t="n"/>
      <c r="BN66" s="34" t="n"/>
      <c r="BO66" s="34"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ez_manage.py:5356 top()</t>
        </is>
      </c>
      <c r="IL66" s="30" t="inlineStr">
        <is>
          <t>v12_quick_engine.py:2948 x4</t>
        </is>
      </c>
      <c r="IM66" s="30" t="n"/>
    </row>
    <row r="67" ht="10.5" customHeight="1" s="67">
      <c r="A67" s="30" t="inlineStr">
        <is>
          <t>REGIME_RANGING_EXIT_GAIN_MIN</t>
        </is>
      </c>
      <c r="B67" s="72" t="inlineStr">
        <is>
          <t>0.1875</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-2.146098243601003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4" t="n"/>
      <c r="AM67" s="34" t="n"/>
      <c r="AN67" s="34" t="n"/>
      <c r="AO67" s="34" t="n"/>
      <c r="AP67" s="34"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ez_manage.py:5346 top()</t>
        </is>
      </c>
      <c r="IL67" s="30" t="inlineStr">
        <is>
          <t>v12_quick_engine.py:2938 x6</t>
        </is>
      </c>
      <c r="IM67" s="30" t="n"/>
    </row>
    <row r="68" ht="10.5" customHeight="1" s="67">
      <c r="A68" s="30" t="inlineStr">
        <is>
          <t>REGIME_RANGING_EXIT_GAIN_MIN</t>
        </is>
      </c>
      <c r="B68" s="72" t="inlineStr">
        <is>
          <t>0.225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-2.142349169755774</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ez_manage.py:5346 top()</t>
        </is>
      </c>
      <c r="IL68" s="30" t="inlineStr">
        <is>
          <t>v12_quick_engine.py:2938 x6</t>
        </is>
      </c>
      <c r="IM68" s="30" t="n"/>
    </row>
    <row r="69" ht="10.5" customHeight="1" s="67">
      <c r="A69" s="30" t="inlineStr">
        <is>
          <t>MI_ENTRY_EXHAUST_BONUS</t>
        </is>
      </c>
      <c r="B69" s="72" t="inlineStr">
        <is>
          <t>6</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-2.13176943833745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4" t="n"/>
      <c r="FJ69" s="34" t="n"/>
      <c r="FK69" s="34" t="n"/>
      <c r="FL69" s="34" t="n"/>
      <c r="FM69" s="34"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ez_manage.py:3561 top()</t>
        </is>
      </c>
      <c r="IL69" s="30" t="inlineStr">
        <is>
          <t>v12_quick_engine.py:2333 x8</t>
        </is>
      </c>
      <c r="IM69" s="30" t="n"/>
    </row>
    <row r="70" ht="10.5" customHeight="1" s="67">
      <c r="A70" s="30" t="inlineStr">
        <is>
          <t>MI_ENTRY_STRUCT_BONUS</t>
        </is>
      </c>
      <c r="B70" s="72" t="inlineStr">
        <is>
          <t>12</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-2.131665368533584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ez_manage.py:3562 top()</t>
        </is>
      </c>
      <c r="IL70" s="30" t="inlineStr">
        <is>
          <t>v12_quick_engine.py:2335 x8</t>
        </is>
      </c>
      <c r="IM70" s="30" t="n"/>
    </row>
    <row r="71" ht="10.5" customHeight="1" s="67">
      <c r="A71" s="30" t="inlineStr">
        <is>
          <t>DC_HOPELESS_EXIT_MIN_AGE_S</t>
        </is>
      </c>
      <c r="B71" s="72" t="inlineStr">
        <is>
          <t>2.0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-2.113251298531892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ez_manage.py:4573 top()</t>
        </is>
      </c>
      <c r="IL71" s="30" t="inlineStr">
        <is>
          <t>v12_quick_engine.py:547 x9</t>
        </is>
      </c>
      <c r="IM71" s="30" t="n"/>
    </row>
    <row r="72" ht="10.5" customHeight="1" s="67">
      <c r="A72" s="30" t="inlineStr">
        <is>
          <t>WT_EXHAUST_EXIT_MIN_GAIN_PCT</t>
        </is>
      </c>
      <c r="B72" s="72" t="inlineStr">
        <is>
          <t>1.0</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v>-2.105112795317407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4" t="n"/>
      <c r="AM72" s="34" t="n"/>
      <c r="AN72" s="34" t="n"/>
      <c r="AO72" s="34" t="n"/>
      <c r="AP72" s="34"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ez_manage.py:5916 top()</t>
        </is>
      </c>
      <c r="IL72" s="30" t="inlineStr">
        <is>
          <t>v12_quick_engine.py:3752 x3</t>
        </is>
      </c>
      <c r="IM72" s="30" t="n"/>
    </row>
    <row r="73" ht="10.5" customHeight="1" s="67">
      <c r="A73" s="30" t="inlineStr">
        <is>
          <t>WT_PERCENTILE_EXIT_OS_D</t>
        </is>
      </c>
      <c r="B73" s="72" t="inlineStr">
        <is>
          <t>0.5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YES</t>
        </is>
      </c>
      <c r="M73" s="33" t="n">
        <v>-2.060850913848008</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ez_manage.py:5931 top()</t>
        </is>
      </c>
      <c r="IL73" s="30" t="inlineStr">
        <is>
          <t>v12_quick_engine.py:3771 x3</t>
        </is>
      </c>
      <c r="IM73" s="30" t="n"/>
    </row>
    <row r="74" ht="10.5" customHeight="1" s="67">
      <c r="A74" s="30" t="inlineStr">
        <is>
          <t>WT_PERCENTILE_EXIT_OB_D</t>
        </is>
      </c>
      <c r="B74" s="72"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-2.060662932626861</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ez_manage.py:5929 top()</t>
        </is>
      </c>
      <c r="IL74" s="30" t="inlineStr">
        <is>
          <t>v12_quick_engine.py:3769 x3</t>
        </is>
      </c>
      <c r="IM74" s="30" t="n"/>
    </row>
    <row r="75" ht="10.5" customHeight="1" s="67">
      <c r="A75" s="30" t="inlineStr">
        <is>
          <t>MI_ENTRY_ENABLED</t>
        </is>
      </c>
      <c r="B75" s="72"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-2.057657603786252</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ez_manage.py:4996 top()</t>
        </is>
      </c>
      <c r="IL75" s="30" t="inlineStr">
        <is>
          <t>v12_quick_engine.py:2331 x16</t>
        </is>
      </c>
      <c r="IM75" s="30" t="n"/>
    </row>
    <row r="76" ht="10.5" customHeight="1" s="67">
      <c r="A76" s="30" t="inlineStr">
        <is>
          <t>DC_HOPELESS_EXIT_MIN_AGE_S</t>
        </is>
      </c>
      <c r="B76" s="72" t="inlineStr">
        <is>
          <t>1.0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-2.05651875463924</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ez_manage.py:4573 top()</t>
        </is>
      </c>
      <c r="IL76" s="30" t="inlineStr">
        <is>
          <t>v12_quick_engine.py:547 x9</t>
        </is>
      </c>
      <c r="IM76" s="30" t="n"/>
    </row>
    <row r="77" ht="10.5" customHeight="1" s="67">
      <c r="A77" s="30" t="inlineStr">
        <is>
          <t>SATOSHIT_EXIT_LONG_RSI_MIN_TRADIER</t>
        </is>
      </c>
      <c r="B77" s="72" t="inlineStr">
        <is>
          <t>68.75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-2.055573136664823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ez_manage.py:5452 top()</t>
        </is>
      </c>
      <c r="IL77" s="30" t="inlineStr">
        <is>
          <t>v12_quick_engine.py:3061 x7</t>
        </is>
      </c>
      <c r="IM77" s="30" t="n"/>
    </row>
    <row r="78" ht="10.5" customHeight="1" s="67">
      <c r="A78" s="31" t="inlineStr">
        <is>
          <t>DC_HOPELESS_EXIT_ENABLED</t>
        </is>
      </c>
      <c r="B78" s="72" t="inlineStr">
        <is>
          <t>True</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YES</t>
        </is>
      </c>
      <c r="M78" s="33" t="n">
        <v>-2.04780513377249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ez_manage.py:4572 top()</t>
        </is>
      </c>
      <c r="IL78" s="30" t="inlineStr">
        <is>
          <t>v12_quick_engine.py:541 x9</t>
        </is>
      </c>
      <c r="IM78" s="30" t="n"/>
    </row>
    <row r="79" ht="10.5" customHeight="1" s="67">
      <c r="A79" s="31" t="inlineStr">
        <is>
          <t>WT_EXHAUST_EXIT_MIN_GAIN_PCT</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YES</t>
        </is>
      </c>
      <c r="M79" s="33" t="n">
        <v>-2.021974664754147</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ez_manage.py:5916 top()</t>
        </is>
      </c>
      <c r="IL79" s="30" t="inlineStr">
        <is>
          <t>v12_quick_engine.py:3752 x3</t>
        </is>
      </c>
      <c r="IM79" s="30" t="n"/>
    </row>
    <row r="80" ht="10.5" customHeight="1" s="67">
      <c r="A80" s="30" t="inlineStr">
        <is>
          <t>QUICK_REDUCE_TECHNICAL_ONLY</t>
        </is>
      </c>
      <c r="B80" s="72" t="inlineStr">
        <is>
          <t>2.0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-2.008642685499031</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4" t="n"/>
      <c r="BL80" s="34" t="n"/>
      <c r="BM80" s="34" t="n"/>
      <c r="BN80" s="34" t="n"/>
      <c r="BO80" s="34"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4" t="n"/>
      <c r="FO80" s="34" t="n"/>
      <c r="FP80" s="34" t="n"/>
      <c r="FQ80" s="34" t="n"/>
      <c r="FR80" s="34"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ez_manage.py:5218 top()</t>
        </is>
      </c>
      <c r="IL80" s="30" t="inlineStr">
        <is>
          <t>v12_quick_engine.py:2747 x2</t>
        </is>
      </c>
      <c r="IM80" s="30" t="n"/>
    </row>
    <row r="81" ht="10.5" customHeight="1" s="67">
      <c r="A81" s="30" t="inlineStr">
        <is>
          <t>WT_PERCENTILE_ENTRY_GATE_ENABLED</t>
        </is>
      </c>
      <c r="B81" s="72" t="inlineStr">
        <is>
          <t>True</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v>-2.003419230361551</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ez_manage.py:5924 top()</t>
        </is>
      </c>
      <c r="IL81" s="30" t="inlineStr">
        <is>
          <t>v12_quick_engine.py:3764 x2</t>
        </is>
      </c>
      <c r="IM81" s="30" t="n"/>
    </row>
    <row r="82" ht="10.5" customHeight="1" s="67">
      <c r="A82" s="30" t="inlineStr">
        <is>
          <t>SATOSHIT_EXIT_LONG_RSI_MIN_TRADIER</t>
        </is>
      </c>
      <c r="B82" s="72" t="inlineStr">
        <is>
          <t>41.25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-2.001414676830245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ez_manage.py:5452 top()</t>
        </is>
      </c>
      <c r="IL82" s="30" t="inlineStr">
        <is>
          <t>v12_quick_engine.py:3061 x7</t>
        </is>
      </c>
      <c r="IM82" s="30" t="n"/>
    </row>
    <row r="83" ht="10.5" customHeight="1" s="67">
      <c r="A83" s="30" t="inlineStr">
        <is>
          <t>REGIME_RANGING_WT_REDUCE_FRAC_LOW</t>
        </is>
      </c>
      <c r="B83" s="72" t="inlineStr">
        <is>
          <t>0.3</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-1.990622163188783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4" t="n"/>
      <c r="BL83" s="34" t="n"/>
      <c r="BM83" s="34" t="n"/>
      <c r="BN83" s="34" t="n"/>
      <c r="BO83" s="34"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ez_manage.py:5356 top()</t>
        </is>
      </c>
      <c r="IL83" s="30" t="inlineStr">
        <is>
          <t>v12_quick_engine.py:2948 x4</t>
        </is>
      </c>
      <c r="IM83" s="30" t="n"/>
    </row>
    <row r="84" ht="10.5" customHeight="1" s="67">
      <c r="A84" s="30" t="inlineStr">
        <is>
          <t>REGIME_RANGING_WT_REDUCE_FRAC_LOW</t>
        </is>
      </c>
      <c r="B84" s="72" t="inlineStr">
        <is>
          <t>0.6</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-1.973971880833816</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4" t="n"/>
      <c r="BL84" s="34" t="n"/>
      <c r="BM84" s="34" t="n"/>
      <c r="BN84" s="34" t="n"/>
      <c r="BO84" s="34"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ez_manage.py:5356 top()</t>
        </is>
      </c>
      <c r="IL84" s="30" t="inlineStr">
        <is>
          <t>v12_quick_engine.py:2948 x4</t>
        </is>
      </c>
      <c r="IM84" s="30" t="n"/>
    </row>
    <row r="85" ht="10.5" customHeight="1" s="67">
      <c r="A85" s="30" t="inlineStr">
        <is>
          <t>LOSS_EXIT_STOP_FUNCTIONS_KILL_ENABLED</t>
        </is>
      </c>
      <c r="B85" s="72" t="inlineStr">
        <is>
          <t>True</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-1.966860834410386</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4" t="n"/>
      <c r="ED85" s="34" t="n"/>
      <c r="EE85" s="34" t="n"/>
      <c r="EF85" s="34" t="n"/>
      <c r="EG85" s="34"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4" t="n"/>
      <c r="GU85" s="34" t="n"/>
      <c r="GV85" s="34" t="n"/>
      <c r="GW85" s="34" t="n"/>
      <c r="GX85" s="34"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ez_manage.py:3456 top()</t>
        </is>
      </c>
      <c r="IL85" s="30" t="inlineStr">
        <is>
          <t>v12_quick_engine.py:867 x5</t>
        </is>
      </c>
      <c r="IM85" s="30" t="n"/>
    </row>
    <row r="86" ht="10.5" customHeight="1" s="67">
      <c r="A86" s="31" t="inlineStr">
        <is>
          <t>HTF_EXIT_VETO_MAX_LOSS_PCT</t>
        </is>
      </c>
      <c r="B86" s="72" t="inlineStr">
        <is>
          <t>2.0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-1.943873044777251</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4" t="n"/>
      <c r="EN86" s="34" t="n"/>
      <c r="EO86" s="34" t="n"/>
      <c r="EP86" s="34" t="n"/>
      <c r="EQ86" s="34"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4" t="n"/>
      <c r="GU86" s="34" t="n"/>
      <c r="GV86" s="34" t="n"/>
      <c r="GW86" s="34" t="n"/>
      <c r="GX86" s="34"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ez_manage.py:4874 top()</t>
        </is>
      </c>
      <c r="IL86" s="30" t="inlineStr">
        <is>
          <t>v12_quick_engine.py:2050 x5</t>
        </is>
      </c>
      <c r="IM86" s="30" t="n"/>
    </row>
    <row r="87" ht="10.5" customHeight="1" s="67">
      <c r="A87" s="31" t="inlineStr">
        <is>
          <t>HLR_TOP_EXIT_ENABLED</t>
        </is>
      </c>
      <c r="B87" s="72" t="inlineStr">
        <is>
          <t>True</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YES</t>
        </is>
      </c>
      <c r="M87" s="33" t="n">
        <v>-1.941859176809566</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ez_manage.py:4858 top()</t>
        </is>
      </c>
      <c r="IL87" s="30" t="inlineStr">
        <is>
          <t>v12_quick_engine.py:2031 x5</t>
        </is>
      </c>
      <c r="IM87" s="30" t="n"/>
    </row>
    <row r="88" ht="10.5" customHeight="1" s="67">
      <c r="A88" s="30" t="inlineStr">
        <is>
          <t>REGIME_RANGING_EXIT_GAIN_MIN</t>
        </is>
      </c>
      <c r="B88" s="72" t="inlineStr">
        <is>
          <t>0.075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-1.937580871356344</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ez_manage.py:5346 top()</t>
        </is>
      </c>
      <c r="IL88" s="30" t="inlineStr">
        <is>
          <t>v12_quick_engine.py:2938 x6</t>
        </is>
      </c>
      <c r="IM88" s="30" t="n"/>
    </row>
    <row r="89" ht="10.5" customHeight="1" s="67">
      <c r="A89" s="30" t="inlineStr">
        <is>
          <t>WT_EXHAUST_EXIT_REQUIRE_GAIN</t>
        </is>
      </c>
      <c r="B89" s="72"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-1.919273501420412</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ez_manage.py:5917 top()</t>
        </is>
      </c>
      <c r="IL89" s="30" t="inlineStr">
        <is>
          <t>v12_quick_engine.py:3753 x3</t>
        </is>
      </c>
      <c r="IM89" s="30" t="n"/>
    </row>
    <row r="90" ht="10.5" customHeight="1" s="67">
      <c r="A90" s="30" t="inlineStr">
        <is>
          <t>DC_HOPELESS_EXIT_MIN_AGE_S</t>
        </is>
      </c>
      <c r="B90" s="72" t="inlineStr">
        <is>
          <t>0.5</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-1.909598426422892</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ez_manage.py:4573 top()</t>
        </is>
      </c>
      <c r="IL90" s="30" t="inlineStr">
        <is>
          <t>v12_quick_engine.py:547 x9</t>
        </is>
      </c>
      <c r="IM90" s="30" t="n"/>
    </row>
    <row r="91" ht="10.5" customHeight="1" s="67">
      <c r="A91" s="30" t="inlineStr">
        <is>
          <t>WT_EXHAUST_EXIT_REQUIRE_GAIN</t>
        </is>
      </c>
      <c r="B91" s="72" t="inlineStr">
        <is>
          <t>1.0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-1.908872980595806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4" t="n"/>
      <c r="AM91" s="34" t="n"/>
      <c r="AN91" s="34" t="n"/>
      <c r="AO91" s="34" t="n"/>
      <c r="AP91" s="34"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ez_manage.py:5917 top()</t>
        </is>
      </c>
      <c r="IL91" s="30" t="inlineStr">
        <is>
          <t>v12_quick_engine.py:3753 x3</t>
        </is>
      </c>
      <c r="IM91" s="30" t="n"/>
    </row>
    <row r="92" ht="10.5" customHeight="1" s="67">
      <c r="A92" s="31" t="inlineStr">
        <is>
          <t>MI_EXHAUST_EXIT_ENABLED</t>
        </is>
      </c>
      <c r="B92" s="72" t="inlineStr">
        <is>
          <t>True</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YES</t>
        </is>
      </c>
      <c r="M92" s="33" t="n">
        <v>-1.903411485804716</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ez_manage.py:3563 top()</t>
        </is>
      </c>
      <c r="IL92" s="30" t="inlineStr">
        <is>
          <t>v12_quick_engine.py:2337 x8</t>
        </is>
      </c>
      <c r="IM92" s="30" t="n"/>
    </row>
    <row r="93" ht="10.5" customHeight="1" s="67">
      <c r="A93" s="30" t="inlineStr">
        <is>
          <t>WT_REDUCE_FRAC_MED</t>
        </is>
      </c>
      <c r="B93" s="72"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-1.869688054303799</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ez_manage.py:4309 top()</t>
        </is>
      </c>
      <c r="IL93" s="30" t="inlineStr">
        <is>
          <t>v12_quick_engine.py:2949 x14</t>
        </is>
      </c>
      <c r="IM93" s="30" t="n"/>
    </row>
    <row r="94" ht="10.5" customHeight="1" s="67">
      <c r="A94" s="30" t="inlineStr">
        <is>
          <t>WT_REDUCE_FRAC_HIGH</t>
        </is>
      </c>
      <c r="B94" s="72" t="inlineStr">
        <is>
          <t>2.0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-1.83147271875884</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ez_manage.py:4307 top()</t>
        </is>
      </c>
      <c r="IL94" s="30" t="inlineStr">
        <is>
          <t>v12_quick_engine.py:3772 x2</t>
        </is>
      </c>
      <c r="IM94" s="30" t="n"/>
    </row>
    <row r="95" ht="10.5" customHeight="1" s="67">
      <c r="A95" s="30" t="inlineStr">
        <is>
          <t>WT_PERCENTILE_EXIT_OB_4H</t>
        </is>
      </c>
      <c r="B95" s="72" t="inlineStr">
        <is>
          <t>1.0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-1.798985973406737</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ez_manage.py:5928 top()</t>
        </is>
      </c>
      <c r="IL95" s="30" t="inlineStr">
        <is>
          <t>v12_quick_engine.py:3768 x5</t>
        </is>
      </c>
      <c r="IM95" s="30" t="n"/>
    </row>
    <row r="96" ht="10.5" customHeight="1" s="67">
      <c r="A96" s="30" t="inlineStr">
        <is>
          <t>HTF_EXIT_VETO_MAX_LOSS_PCT</t>
        </is>
      </c>
      <c r="B96" s="72" t="inlineStr">
        <is>
          <t>0.5</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-1.783908901807997</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4" t="n"/>
      <c r="EN96" s="34" t="n"/>
      <c r="EO96" s="34" t="n"/>
      <c r="EP96" s="34" t="n"/>
      <c r="EQ96" s="34"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4" t="n"/>
      <c r="GU96" s="34" t="n"/>
      <c r="GV96" s="34" t="n"/>
      <c r="GW96" s="34" t="n"/>
      <c r="GX96" s="34"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ez_manage.py:4874 top()</t>
        </is>
      </c>
      <c r="IL96" s="30" t="inlineStr">
        <is>
          <t>v12_quick_engine.py:2050 x5</t>
        </is>
      </c>
      <c r="IM96" s="30" t="n"/>
    </row>
    <row r="97" ht="10.5" customHeight="1" s="67">
      <c r="A97" s="30" t="inlineStr">
        <is>
          <t>SATOSHIT_EXIT_LONG_RSI_MIN_TRADIER</t>
        </is>
      </c>
      <c r="B97" s="72" t="inlineStr">
        <is>
          <t>82.5</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-1.783157851428181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ez_manage.py:5452 top()</t>
        </is>
      </c>
      <c r="IL97" s="30" t="inlineStr">
        <is>
          <t>v12_quick_engine.py:3061 x7</t>
        </is>
      </c>
      <c r="IM97" s="30" t="n"/>
    </row>
    <row r="98" ht="10.5" customHeight="1" s="67">
      <c r="A98" s="30" t="inlineStr">
        <is>
          <t>MI_ENTRY_EXHAUST_BONUS</t>
        </is>
      </c>
      <c r="B98" s="72" t="inlineStr">
        <is>
          <t>4</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-1.740742366190956</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4" t="n"/>
      <c r="FJ98" s="34" t="n"/>
      <c r="FK98" s="34" t="n"/>
      <c r="FL98" s="34" t="n"/>
      <c r="FM98" s="34"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ez_manage.py:3561 top()</t>
        </is>
      </c>
      <c r="IL98" s="30" t="inlineStr">
        <is>
          <t>v12_quick_engine.py:2333 x8</t>
        </is>
      </c>
      <c r="IM98" s="30" t="n"/>
    </row>
    <row r="99" ht="10.5" customHeight="1" s="67">
      <c r="A99" s="30" t="inlineStr">
        <is>
          <t>QUICK_REDUCE_TECHNICAL_ONLY</t>
        </is>
      </c>
      <c r="B99" s="72" t="inlineStr">
        <is>
          <t>0.5</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-1.73489149301971</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4" t="n"/>
      <c r="BL99" s="34" t="n"/>
      <c r="BM99" s="34" t="n"/>
      <c r="BN99" s="34" t="n"/>
      <c r="BO99" s="34"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4" t="n"/>
      <c r="FO99" s="34" t="n"/>
      <c r="FP99" s="34" t="n"/>
      <c r="FQ99" s="34" t="n"/>
      <c r="FR99" s="34"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ez_manage.py:5218 top()</t>
        </is>
      </c>
      <c r="IL99" s="30" t="inlineStr">
        <is>
          <t>v12_quick_engine.py:2747 x2</t>
        </is>
      </c>
      <c r="IM99" s="30" t="n"/>
    </row>
    <row r="100" ht="10.5" customHeight="1" s="67">
      <c r="A100" s="30" t="inlineStr">
        <is>
          <t>HTF_EXIT_VETO_MAX_LOSS_PCT</t>
        </is>
      </c>
      <c r="B100" s="72"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-1.694996115404145</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4" t="n"/>
      <c r="GU100" s="34" t="n"/>
      <c r="GV100" s="34" t="n"/>
      <c r="GW100" s="34" t="n"/>
      <c r="GX100" s="34"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ez_manage.py:4874 top()</t>
        </is>
      </c>
      <c r="IL100" s="30" t="inlineStr">
        <is>
          <t>v12_quick_engine.py:2050 x5</t>
        </is>
      </c>
      <c r="IM100" s="30" t="n"/>
    </row>
    <row r="101" ht="10.5" customHeight="1" s="67">
      <c r="A101" s="30" t="inlineStr">
        <is>
          <t>REGIME_RANGING_WT_REDUCE_FRAC_LOW</t>
        </is>
      </c>
      <c r="B101" s="72" t="inlineStr">
        <is>
          <t>0.5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-1.651687088907461</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4" t="n"/>
      <c r="BL101" s="34" t="n"/>
      <c r="BM101" s="34" t="n"/>
      <c r="BN101" s="34" t="n"/>
      <c r="BO101" s="34"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ez_manage.py:5356 top()</t>
        </is>
      </c>
      <c r="IL101" s="30" t="inlineStr">
        <is>
          <t>v12_quick_engine.py:2948 x4</t>
        </is>
      </c>
      <c r="IM101" s="30" t="n"/>
    </row>
    <row r="102" ht="10.5" customHeight="1" s="67">
      <c r="A102" s="31" t="inlineStr">
        <is>
          <t>WT_PERCENTILE_EXIT_ENABLED</t>
        </is>
      </c>
      <c r="B102" s="72" t="inlineStr">
        <is>
          <t>True</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YES</t>
        </is>
      </c>
      <c r="M102" s="33" t="n">
        <v>-1.553518229449858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ez_manage.py:5927 top()</t>
        </is>
      </c>
      <c r="IL102" s="30" t="inlineStr">
        <is>
          <t>v12_quick_engine.py:3767 x3</t>
        </is>
      </c>
      <c r="IM102" s="30" t="n"/>
    </row>
    <row r="103" ht="10.5" customHeight="1" s="67">
      <c r="A103" s="30" t="inlineStr">
        <is>
          <t>WT_EXHAUST_EXIT_MIN_GAIN_PCT</t>
        </is>
      </c>
      <c r="B103" s="72" t="inlineStr">
        <is>
          <t>2.0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-1.531414948226622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ez_manage.py:5916 top()</t>
        </is>
      </c>
      <c r="IL103" s="30" t="inlineStr">
        <is>
          <t>v12_quick_engine.py:3752 x3</t>
        </is>
      </c>
      <c r="IM103" s="30" t="n"/>
    </row>
    <row r="104" ht="10.5" customHeight="1" s="67">
      <c r="A104" s="30" t="inlineStr">
        <is>
          <t>QUICK_REDUCE_TECHNICAL_ONLY</t>
        </is>
      </c>
      <c r="B104" s="72" t="inlineStr">
        <is>
          <t>1.0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-1.330701692355234</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4" t="n"/>
      <c r="FO104" s="34" t="n"/>
      <c r="FP104" s="34" t="n"/>
      <c r="FQ104" s="34" t="n"/>
      <c r="FR104" s="34"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ez_manage.py:5218 top()</t>
        </is>
      </c>
      <c r="IL104" s="30" t="inlineStr">
        <is>
          <t>v12_quick_engine.py:2747 x2</t>
        </is>
      </c>
      <c r="IM104" s="30" t="n"/>
    </row>
    <row r="105" ht="10.5" customHeight="1" s="67">
      <c r="A105" s="31" t="inlineStr">
        <is>
          <t>WT_PERCENTILE_ENTRY_OS_D</t>
        </is>
      </c>
      <c r="B105" s="72" t="inlineStr">
        <is>
          <t>10.0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-0.8313201467563944</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4" t="n"/>
      <c r="FJ105" s="34" t="n"/>
      <c r="FK105" s="34" t="n"/>
      <c r="FL105" s="34" t="n"/>
      <c r="FM105" s="34"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ez_manage.py:5926 top()</t>
        </is>
      </c>
      <c r="IL105" s="30" t="inlineStr">
        <is>
          <t>v12_quick_engine.py:3766 x2</t>
        </is>
      </c>
      <c r="IM105" s="30" t="n"/>
    </row>
    <row r="106" ht="10.5" customHeight="1" s="67">
      <c r="A106" s="30" t="inlineStr">
        <is>
          <t>ALL_TF_AGAINST_CLOSE_COOLDOWN_SEC</t>
        </is>
      </c>
      <c r="B106" s="72" t="inlineStr">
        <is>
          <t>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-0.8212590798527555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ez_manage.py:4324 top()</t>
        </is>
      </c>
      <c r="IL106" s="30" t="inlineStr">
        <is>
          <t>v12_quick_engine.py:168 x9</t>
        </is>
      </c>
      <c r="IM106" s="30" t="n"/>
    </row>
    <row r="107" ht="10.5" customHeight="1" s="67">
      <c r="A107" s="31" t="inlineStr">
        <is>
          <t>BAND_ARROW_SLOPE_DEADBAND</t>
        </is>
      </c>
      <c r="B107" s="72" t="inlineStr">
        <is>
          <t>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YES</t>
        </is>
      </c>
      <c r="M107" s="33" t="n">
        <v>-0.8212590798527555</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ez_manage.py:2954 top()</t>
        </is>
      </c>
      <c r="IL107" s="30" t="inlineStr">
        <is>
          <t>v12_quick_engine.py:263 x12</t>
        </is>
      </c>
      <c r="IM107" s="30" t="n"/>
    </row>
    <row r="108" ht="10.5" customHeight="1" s="67">
      <c r="A108" s="31" t="inlineStr">
        <is>
          <t>MI_ENTRY_STRUCT_BONUS</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YES</t>
        </is>
      </c>
      <c r="M108" s="33" t="n">
        <v>-0.8164532592236916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ez_manage.py:3562 top()</t>
        </is>
      </c>
      <c r="IL108" s="30" t="inlineStr">
        <is>
          <t>v12_quick_engine.py:2335 x8</t>
        </is>
      </c>
      <c r="IM108" s="30" t="n"/>
    </row>
    <row r="109" ht="10.5" customHeight="1" s="67">
      <c r="A109" s="31" t="inlineStr">
        <is>
          <t>WT_PERCENTILE_ENTRY_OB_D</t>
        </is>
      </c>
      <c r="B109" s="72" t="inlineStr">
        <is>
          <t>90.0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-0.812689307779809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ez_manage.py:5925 top()</t>
        </is>
      </c>
      <c r="IL109" s="30" t="inlineStr">
        <is>
          <t>v12_quick_engine.py:3765 x2</t>
        </is>
      </c>
      <c r="IM109" s="30" t="n"/>
    </row>
    <row r="110" ht="10.5" customHeight="1" s="67">
      <c r="A110" s="31" t="inlineStr">
        <is>
          <t>MI_ENTRY_EXHAUST_BONUS</t>
        </is>
      </c>
      <c r="B110" s="72" t="inlineStr">
        <is>
          <t>8</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YES</t>
        </is>
      </c>
      <c r="M110" s="33" t="n">
        <v>-0.8024469334085946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ez_manage.py:3561 top()</t>
        </is>
      </c>
      <c r="IL110" s="30" t="inlineStr">
        <is>
          <t>v12_quick_engine.py:2333 x8</t>
        </is>
      </c>
      <c r="IM110" s="30" t="n"/>
    </row>
    <row r="111" ht="10.5" customHeight="1" s="67">
      <c r="A111" s="30" t="inlineStr">
        <is>
          <t>HTF_AGAINST_FORCE_CLOSE_CONFIRM_4H</t>
        </is>
      </c>
      <c r="B111" s="72" t="inlineStr">
        <is>
          <t>1.0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-0.7980813508234167</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ez_manage.py:4868 top()</t>
        </is>
      </c>
      <c r="IL111" s="30" t="inlineStr">
        <is>
          <t>v12_quick_engine.py:2039 x7</t>
        </is>
      </c>
      <c r="IM111" s="30" t="n"/>
    </row>
    <row r="112" ht="10.5" customHeight="1" s="67">
      <c r="A112" s="30" t="inlineStr">
        <is>
          <t>WT_EXHAUST_EXIT_MIN_GAIN_PCT</t>
        </is>
      </c>
      <c r="B112" s="72" t="inlineStr">
        <is>
          <t>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-0.7635837874035973</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ez_manage.py:5916 top()</t>
        </is>
      </c>
      <c r="IL112" s="30" t="inlineStr">
        <is>
          <t>v12_quick_engine.py:3752 x3</t>
        </is>
      </c>
      <c r="IM112" s="30" t="n"/>
    </row>
    <row r="113" ht="10.5" customHeight="1" s="67">
      <c r="A113" s="30" t="inlineStr">
        <is>
          <t>MACD_EXIT_MIN_GAIN</t>
        </is>
      </c>
      <c r="B113" s="72" t="inlineStr">
        <is>
          <t>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-0.7529469396058873</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ez_manage.py:3497 top()</t>
        </is>
      </c>
      <c r="IL113" s="30" t="inlineStr">
        <is>
          <t>v12_quick_engine.py:2232 x2</t>
        </is>
      </c>
      <c r="IM113" s="30" t="n"/>
    </row>
    <row r="114" ht="10.5" customHeight="1" s="67">
      <c r="A114" s="30" t="inlineStr">
        <is>
          <t>WT_EXHAUST_EXIT_REQUIRE_GAIN</t>
        </is>
      </c>
      <c r="B114" s="72"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-0.7529469396058873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ez_manage.py:5917 top()</t>
        </is>
      </c>
      <c r="IL114" s="30" t="inlineStr">
        <is>
          <t>v12_quick_engine.py:3753 x3</t>
        </is>
      </c>
      <c r="IM114" s="30" t="n"/>
    </row>
    <row r="115" ht="10.5" customHeight="1" s="67">
      <c r="A115" s="30" t="inlineStr">
        <is>
          <t>WT_PERCENTILE_EXIT_OB_4H</t>
        </is>
      </c>
      <c r="B115" s="72" t="inlineStr">
        <is>
          <t>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-0.7529469396058873</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ez_manage.py:5928 top()</t>
        </is>
      </c>
      <c r="IL115" s="30" t="inlineStr">
        <is>
          <t>v12_quick_engine.py:3768 x5</t>
        </is>
      </c>
      <c r="IM115" s="30" t="n"/>
    </row>
    <row r="116" ht="10.5" customHeight="1" s="67">
      <c r="A116" s="30" t="inlineStr">
        <is>
          <t>WT_PERCENTILE_EXIT_OB_D</t>
        </is>
      </c>
      <c r="B116" s="72" t="inlineStr">
        <is>
          <t>0</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v>-0.7529469396058873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ez_manage.py:5929 top()</t>
        </is>
      </c>
      <c r="IL116" s="30" t="inlineStr">
        <is>
          <t>v12_quick_engine.py:3769 x3</t>
        </is>
      </c>
      <c r="IM116" s="30" t="n"/>
    </row>
    <row r="117" ht="10.5" customHeight="1" s="67">
      <c r="A117" s="30" t="inlineStr">
        <is>
          <t>WT_PERCENTILE_EXIT_OS_D</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-0.7528034118425083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ez_manage.py:5931 top()</t>
        </is>
      </c>
      <c r="IL117" s="30" t="inlineStr">
        <is>
          <t>v12_quick_engine.py:3771 x3</t>
        </is>
      </c>
      <c r="IM117" s="30" t="n"/>
    </row>
    <row r="118" ht="10.5" customHeight="1" s="67">
      <c r="A118" s="31" t="inlineStr">
        <is>
          <t>REGIME_RANGING_WT_REDUCE_FRAC_LOW</t>
        </is>
      </c>
      <c r="B118" s="72" t="inlineStr">
        <is>
          <t>0.4</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YES</t>
        </is>
      </c>
      <c r="M118" s="33" t="n">
        <v>-0.7510411873290507</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4" t="n"/>
      <c r="BL118" s="34" t="n"/>
      <c r="BM118" s="34" t="n"/>
      <c r="BN118" s="34" t="n"/>
      <c r="BO118" s="34"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ez_manage.py:5356 top()</t>
        </is>
      </c>
      <c r="IL118" s="30" t="inlineStr">
        <is>
          <t>v12_quick_engine.py:2948 x4</t>
        </is>
      </c>
      <c r="IM118" s="30" t="n"/>
    </row>
    <row r="119" ht="10.5" customHeight="1" s="67">
      <c r="A119" s="30" t="inlineStr">
        <is>
          <t>WT_REDUCE_FRAC_MED</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-0.7510411873290507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4" t="n"/>
      <c r="BL119" s="34" t="n"/>
      <c r="BM119" s="34" t="n"/>
      <c r="BN119" s="34" t="n"/>
      <c r="BO119" s="34"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ez_manage.py:4309 top()</t>
        </is>
      </c>
      <c r="IL119" s="30" t="inlineStr">
        <is>
          <t>v12_quick_engine.py:2949 x14</t>
        </is>
      </c>
      <c r="IM119" s="30" t="n"/>
    </row>
    <row r="120" ht="10.5" customHeight="1" s="67">
      <c r="A120" s="30" t="inlineStr">
        <is>
          <t>DC_HOPELESS_EXIT_MIN_AGE_S</t>
        </is>
      </c>
      <c r="B120" s="72"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-0.7308014413821847</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ez_manage.py:4573 top()</t>
        </is>
      </c>
      <c r="IL120" s="30" t="inlineStr">
        <is>
          <t>v12_quick_engine.py:547 x9</t>
        </is>
      </c>
      <c r="IM120" s="30" t="n"/>
    </row>
    <row r="121" ht="10.5" customHeight="1" s="67">
      <c r="A121" s="30" t="inlineStr">
        <is>
          <t>HTF_EXIT_VETO_MIN_ALIGNED</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-0.7308014413821847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4" t="n"/>
      <c r="EN121" s="34" t="n"/>
      <c r="EO121" s="34" t="n"/>
      <c r="EP121" s="34" t="n"/>
      <c r="EQ121" s="34"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ez_manage.py:4875 top()</t>
        </is>
      </c>
      <c r="IL121" s="30" t="inlineStr">
        <is>
          <t>v12_quick_engine.py:2051 x3</t>
        </is>
      </c>
      <c r="IM121" s="30" t="n"/>
    </row>
    <row r="122" ht="10.5" customHeight="1" s="67">
      <c r="A122" s="31" t="inlineStr">
        <is>
          <t>REGIME_RANGING_EXIT_GAIN_MIN</t>
        </is>
      </c>
      <c r="B122" s="72" t="inlineStr">
        <is>
          <t>0.15</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YES</t>
        </is>
      </c>
      <c r="M122" s="33" t="n">
        <v>-0.7240737262580876</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4" t="n"/>
      <c r="AM122" s="34" t="n"/>
      <c r="AN122" s="34" t="n"/>
      <c r="AO122" s="34" t="n"/>
      <c r="AP122" s="34"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ez_manage.py:5346 top()</t>
        </is>
      </c>
      <c r="IL122" s="30" t="inlineStr">
        <is>
          <t>v12_quick_engine.py:2938 x6</t>
        </is>
      </c>
      <c r="IM122" s="30" t="n"/>
    </row>
    <row r="123" ht="10.5" customHeight="1" s="67">
      <c r="A123" s="30" t="inlineStr">
        <is>
          <t>HTF_EXIT_VETO_MAX_LOSS_PCT</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-0.7225428801452713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4" t="n"/>
      <c r="EN123" s="34" t="n"/>
      <c r="EO123" s="34" t="n"/>
      <c r="EP123" s="34" t="n"/>
      <c r="EQ123" s="34"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4" t="n"/>
      <c r="GU123" s="34" t="n"/>
      <c r="GV123" s="34" t="n"/>
      <c r="GW123" s="34" t="n"/>
      <c r="GX123" s="34"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ez_manage.py:4874 top()</t>
        </is>
      </c>
      <c r="IL123" s="30" t="inlineStr">
        <is>
          <t>v12_quick_engine.py:2050 x5</t>
        </is>
      </c>
      <c r="IM123" s="30" t="n"/>
    </row>
    <row r="124" ht="10.5" customHeight="1" s="67">
      <c r="A124" s="30" t="inlineStr">
        <is>
          <t>WT_REDUCE_FRAC_HIGH</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-0.7154527289455052</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4" t="n"/>
      <c r="BL124" s="34" t="n"/>
      <c r="BM124" s="34" t="n"/>
      <c r="BN124" s="34" t="n"/>
      <c r="BO124" s="34"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ez_manage.py:4307 top()</t>
        </is>
      </c>
      <c r="IL124" s="30" t="inlineStr">
        <is>
          <t>v12_quick_engine.py:3772 x2</t>
        </is>
      </c>
      <c r="IM124" s="30" t="n"/>
    </row>
    <row r="125" ht="10.5" customHeight="1" s="67">
      <c r="A125" s="30" t="inlineStr">
        <is>
          <t>QUICK_REDUCE_TECHNICAL_ONLY</t>
        </is>
      </c>
      <c r="B125" s="72" t="inlineStr">
        <is>
          <t>0</t>
        </is>
      </c>
      <c r="C125" s="30" t="n"/>
      <c r="D125" s="30" t="n"/>
      <c r="E125" s="30" t="n"/>
      <c r="F125" s="30" t="n"/>
      <c r="G125" s="30">
        <f>IFERROR(VLOOKUP($A125&amp;"="&amp;$B125,Results_Deltas!$A$2:$P$15000,5,FALSE),"")</f>
        <v/>
      </c>
      <c r="H125" s="30">
        <f>IFERROR(VLOOKUP($A125,Results_30d_Deltas!$A$2:$H$5000,7,FALSE)-E125,"")</f>
        <v/>
      </c>
      <c r="I125" s="30">
        <f>IFERROR(VLOOKUP($A125,Results_30d_Deltas!$A$2:$H$5000,6,FALSE),"")</f>
        <v/>
      </c>
      <c r="J125" s="30" t="n"/>
      <c r="K125" s="30" t="n"/>
      <c r="L125" s="30" t="inlineStr">
        <is>
          <t>NO</t>
        </is>
      </c>
      <c r="M125" s="33" t="n">
        <v>-0.7081245480531049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4" t="n"/>
      <c r="BL125" s="34" t="n"/>
      <c r="BM125" s="34" t="n"/>
      <c r="BN125" s="34" t="n"/>
      <c r="BO125" s="34"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4" t="n"/>
      <c r="FO125" s="34" t="n"/>
      <c r="FP125" s="34" t="n"/>
      <c r="FQ125" s="34" t="n"/>
      <c r="FR125" s="34"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ez_manage.py:5218 top()</t>
        </is>
      </c>
      <c r="IL125" s="30" t="inlineStr">
        <is>
          <t>v12_quick_engine.py:2747 x2</t>
        </is>
      </c>
      <c r="IM125" s="30" t="n"/>
    </row>
    <row r="126" ht="10.5" customHeight="1" s="67">
      <c r="A126" s="30" t="inlineStr">
        <is>
          <t>WT_REDUCE_FRAC_LOW</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-0.7029580533582835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4" t="n"/>
      <c r="BL126" s="34" t="n"/>
      <c r="BM126" s="34" t="n"/>
      <c r="BN126" s="34" t="n"/>
      <c r="BO126" s="34"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ez_manage.py:4308 top()</t>
        </is>
      </c>
      <c r="IL126" s="30" t="inlineStr">
        <is>
          <t>v12_quick_engine.py:2948 x10</t>
        </is>
      </c>
      <c r="IM126" s="30" t="n"/>
    </row>
    <row r="127" ht="10.5" customHeight="1" s="67">
      <c r="A127" s="30" t="inlineStr">
        <is>
          <t>SATOSHIT_EXIT_LONG_RSI_MIN_TRADIER</t>
        </is>
      </c>
      <c r="B127" s="72" t="inlineStr">
        <is>
          <t>55.0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-0.7027013810492263</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ez_manage.py:5452 top()</t>
        </is>
      </c>
      <c r="IL127" s="30" t="inlineStr">
        <is>
          <t>v12_quick_engine.py:3061 x7</t>
        </is>
      </c>
      <c r="IM127" s="30" t="n"/>
    </row>
    <row r="128" ht="10.5" customHeight="1" s="67">
      <c r="A128" s="30" t="inlineStr">
        <is>
          <t>WT_PERCENTILE_EXIT_OS_4H</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-0.669224494430913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row>
    <row r="129" ht="10.5" customHeight="1" s="67">
      <c r="A129" s="31" t="inlineStr">
        <is>
          <t>MI_ENTRY_ENABLED</t>
        </is>
      </c>
      <c r="B129" s="72" t="inlineStr">
        <is>
          <t>False</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-0.3396038089202879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ez_manage.py:4996 top()</t>
        </is>
      </c>
      <c r="IL129" s="30" t="inlineStr">
        <is>
          <t>v12_quick_engine.py:2331 x16</t>
        </is>
      </c>
      <c r="IM129" s="30" t="n"/>
    </row>
    <row r="130" ht="10.5" customHeight="1" s="67">
      <c r="A130" s="31" t="inlineStr">
        <is>
          <t>WT_EXHAUST_ENTRY_GATE_ENABLED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YES</t>
        </is>
      </c>
      <c r="M130" s="33" t="n">
        <v>-0.3396038089202879</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4" t="n"/>
      <c r="FJ130" s="34" t="n"/>
      <c r="FK130" s="34" t="n"/>
      <c r="FL130" s="34" t="n"/>
      <c r="FM130" s="34"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ez_manage.py:5914 top()</t>
        </is>
      </c>
      <c r="IL130" s="30" t="inlineStr">
        <is>
          <t>v12_quick_engine.py:3750 x2</t>
        </is>
      </c>
      <c r="IM130" s="30" t="n"/>
    </row>
    <row r="131" ht="10.5" customHeight="1" s="67">
      <c r="A131" s="31" t="inlineStr">
        <is>
          <t>WT_PERCENTILE_ENTRY_GATE_ENABLED</t>
        </is>
      </c>
      <c r="B131" s="72" t="inlineStr">
        <is>
          <t>False</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-0.3396038089202879</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4" t="n"/>
      <c r="FJ131" s="34" t="n"/>
      <c r="FK131" s="34" t="n"/>
      <c r="FL131" s="34" t="n"/>
      <c r="FM131" s="34"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ez_manage.py:5924 top()</t>
        </is>
      </c>
      <c r="IL131" s="30" t="inlineStr">
        <is>
          <t>v12_quick_engine.py:3764 x2</t>
        </is>
      </c>
      <c r="IM131" s="30" t="n"/>
    </row>
    <row r="132" ht="10.5" customHeight="1" s="67">
      <c r="A132" s="31" t="inlineStr">
        <is>
          <t>MACD_EXIT_TF</t>
        </is>
      </c>
      <c r="B132" s="72" t="inlineStr">
        <is>
          <t>15m</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YES</t>
        </is>
      </c>
      <c r="M132" s="33" t="n">
        <v>-0.3358837779698574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ez_manage.py:3498 top()</t>
        </is>
      </c>
      <c r="IL132" s="30" t="inlineStr">
        <is>
          <t>v12_quick_engine.py:2233 x2</t>
        </is>
      </c>
      <c r="IM132" s="30" t="n"/>
    </row>
    <row r="133" ht="10.5" customHeight="1" s="67">
      <c r="A133" s="30" t="inlineStr">
        <is>
          <t>MI_DIV_EXIT_ENABLED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-0.3358837779698574</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ez_manage.py:3560 top()</t>
        </is>
      </c>
      <c r="IL133" s="30" t="inlineStr">
        <is>
          <t>v12_quick_engine.py:2329 x8</t>
        </is>
      </c>
      <c r="IM133" s="30" t="n"/>
    </row>
    <row r="134" ht="10.5" customHeight="1" s="67">
      <c r="A134" s="30" t="inlineStr">
        <is>
          <t>MI_EXHAUST_EXIT_ENABLED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-0.3358837779698574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ez_manage.py:3563 top()</t>
        </is>
      </c>
      <c r="IL134" s="30" t="inlineStr">
        <is>
          <t>v12_quick_engine.py:2337 x8</t>
        </is>
      </c>
      <c r="IM134" s="30" t="n"/>
    </row>
    <row r="135" ht="10.5" customHeight="1" s="67">
      <c r="A135" s="31" t="inlineStr">
        <is>
          <t>ATR_TRAIL_SWEEP_ENABLED</t>
        </is>
      </c>
      <c r="B135" s="72" t="inlineStr">
        <is>
          <t>False</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-0.3302486571937349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ez_manage.py:5955 top()</t>
        </is>
      </c>
      <c r="IL135" s="30" t="inlineStr">
        <is>
          <t>v12_quick_engine.py:215 x7</t>
        </is>
      </c>
      <c r="IM135" s="30" t="n"/>
    </row>
    <row r="136" ht="10.5" customHeight="1" s="67">
      <c r="A136" s="31" t="inlineStr">
        <is>
          <t>DYN_STRUCT_TRAIL_ENABLED</t>
        </is>
      </c>
      <c r="B136" s="72" t="inlineStr">
        <is>
          <t>False</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YES</t>
        </is>
      </c>
      <c r="M136" s="33" t="n">
        <v>-0.3302486571937349</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ez_manage.py:5979 top()</t>
        </is>
      </c>
      <c r="IL136" s="30" t="inlineStr">
        <is>
          <t>v12_quick_engine.py:865 x8</t>
        </is>
      </c>
      <c r="IM136" s="30" t="n"/>
    </row>
    <row r="137" ht="10.5" customHeight="1" s="67">
      <c r="A137" s="31" t="inlineStr">
        <is>
          <t>HTF_AGAINST_FORCE_CLOSE_ENABLED</t>
        </is>
      </c>
      <c r="B137" s="72" t="inlineStr">
        <is>
          <t>True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YES</t>
        </is>
      </c>
      <c r="M137" s="33" t="n">
        <v>-0.3302486571937349</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ez_manage.py:4869 top()</t>
        </is>
      </c>
      <c r="IL137" s="30" t="inlineStr">
        <is>
          <t>v12_quick_engine.py:2040 x3</t>
        </is>
      </c>
      <c r="IM137" s="30" t="n"/>
    </row>
    <row r="138" ht="10.5" customHeight="1" s="67">
      <c r="A138" s="30" t="inlineStr">
        <is>
          <t>DC_HOPELESS_EXIT_ENABLED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-0.3250488173901846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ez_manage.py:4572 top()</t>
        </is>
      </c>
      <c r="IL138" s="30" t="inlineStr">
        <is>
          <t>v12_quick_engine.py:541 x9</t>
        </is>
      </c>
      <c r="IM138" s="30" t="n"/>
    </row>
    <row r="139" ht="10.5" customHeight="1" s="67">
      <c r="A139" s="30" t="inlineStr">
        <is>
          <t>WT_PERCENTILE_EXIT_ENABLED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-0.3250488173901846</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ez_manage.py:5927 top()</t>
        </is>
      </c>
      <c r="IL139" s="30" t="inlineStr">
        <is>
          <t>v12_quick_engine.py:3767 x3</t>
        </is>
      </c>
      <c r="IM139" s="30" t="n"/>
    </row>
    <row r="140" ht="10.5" customHeight="1" s="67">
      <c r="A140" s="31" t="inlineStr">
        <is>
          <t>BREAKEVEN_DC_FIELD_MODE</t>
        </is>
      </c>
      <c r="B140" s="72" t="inlineStr">
        <is>
          <t>DC4</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YES</t>
        </is>
      </c>
      <c r="M140" s="33" t="n">
        <v>-0.3250488173901846</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4" t="n"/>
      <c r="AM140" s="34" t="n"/>
      <c r="AN140" s="34" t="n"/>
      <c r="AO140" s="34" t="n"/>
      <c r="AP140" s="34"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ez_manage.py:4394 top()</t>
        </is>
      </c>
      <c r="IL140" s="30" t="inlineStr">
        <is>
          <t>v12_quick_engine.py:333 x13</t>
        </is>
      </c>
      <c r="IM140" s="30" t="n"/>
    </row>
    <row r="141" ht="10.5" customHeight="1" s="67">
      <c r="A141" s="30" t="inlineStr">
        <is>
          <t>HLR_TOP_EXIT_ENABLED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-0.3250488173901846</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ez_manage.py:4858 top()</t>
        </is>
      </c>
      <c r="IL141" s="30" t="inlineStr">
        <is>
          <t>v12_quick_engine.py:2031 x5</t>
        </is>
      </c>
      <c r="IM141" s="30" t="n"/>
    </row>
    <row r="142" ht="10.5" customHeight="1" s="67">
      <c r="A142" s="30" t="inlineStr">
        <is>
          <t>HTF_EXIT_VETO_ENABLED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-0.3250488173901846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4" t="n"/>
      <c r="EN142" s="34" t="n"/>
      <c r="EO142" s="34" t="n"/>
      <c r="EP142" s="34" t="n"/>
      <c r="EQ142" s="34"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ez_manage.py:4873 top()</t>
        </is>
      </c>
      <c r="IL142" s="30" t="inlineStr">
        <is>
          <t>v12_quick_engine.py:2049 x2</t>
        </is>
      </c>
      <c r="IM142" s="30" t="n"/>
    </row>
    <row r="143" ht="10.5" customHeight="1" s="67">
      <c r="A143" s="31" t="inlineStr">
        <is>
          <t>LOSS_EXIT_STALE_PRICE_ALLOW_NEAR_BE_ENABLED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v>-0.3250488173901846</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4" t="n"/>
      <c r="GU143" s="34" t="n"/>
      <c r="GV143" s="34" t="n"/>
      <c r="GW143" s="34" t="n"/>
      <c r="GX143" s="34"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ez_manage.py:3455 top()</t>
        </is>
      </c>
      <c r="IL143" s="30" t="inlineStr">
        <is>
          <t>v12_quick_engine.py:2169 x4</t>
        </is>
      </c>
      <c r="IM143" s="30" t="n"/>
    </row>
    <row r="144" ht="10.5" customHeight="1" s="67">
      <c r="A144" s="31" t="inlineStr">
        <is>
          <t>LOSS_EXIT_STOP_FUNCTIONS_KILL_ENABLED</t>
        </is>
      </c>
      <c r="B144" s="72" t="inlineStr">
        <is>
          <t>False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-0.3250488173901846</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4" t="n"/>
      <c r="ED144" s="34" t="n"/>
      <c r="EE144" s="34" t="n"/>
      <c r="EF144" s="34" t="n"/>
      <c r="EG144" s="34"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4" t="n"/>
      <c r="GU144" s="34" t="n"/>
      <c r="GV144" s="34" t="n"/>
      <c r="GW144" s="34" t="n"/>
      <c r="GX144" s="34"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ez_manage.py:3456 top()</t>
        </is>
      </c>
      <c r="IL144" s="30" t="inlineStr">
        <is>
          <t>v12_quick_engine.py:867 x5</t>
        </is>
      </c>
      <c r="IM144" s="30" t="n"/>
    </row>
    <row r="145" ht="10.5" customHeight="1" s="67">
      <c r="A145" s="31" t="inlineStr">
        <is>
          <t>MACD_EXIT_ENABLED</t>
        </is>
      </c>
      <c r="B145" s="72" t="inlineStr">
        <is>
          <t>False</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-0.3250488173901846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ez_manage.py:3496 top()</t>
        </is>
      </c>
      <c r="IL145" s="30" t="inlineStr">
        <is>
          <t>v12_quick_engine.py:2231 x2</t>
        </is>
      </c>
      <c r="IM145" s="30" t="n"/>
    </row>
    <row r="146" ht="15.75" customHeight="1" s="67">
      <c r="A146" s="37" t="inlineStr">
        <is>
          <t>BANDAID_OFF_LOSER_RECOVER_PCT</t>
        </is>
      </c>
      <c r="B146" s="73" t="inlineStr">
        <is>
          <t>2.0</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v>-4.988524536212386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BANDAID_OFF_LOSER_RECOVER_PCT</t>
        </is>
      </c>
      <c r="B147" s="73" t="inlineStr">
        <is>
          <t>1.0</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-4.399829114793327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DUP_GUARD_FILTER_TF</t>
        </is>
      </c>
      <c r="B148" s="73" t="inlineStr">
        <is>
          <t>OFF</t>
        </is>
      </c>
      <c r="C148" s="38" t="n"/>
      <c r="D148" s="38" t="inlineStr">
        <is>
          <t>GLOBAL_CHECK</t>
        </is>
      </c>
      <c r="E148" s="38" t="n"/>
      <c r="F148" s="30" t="n"/>
      <c r="G148" s="38">
        <f>IFERROR(VLOOKUP($A148&amp;"_"&amp;$B148,Results_Deltas!$A$2:$P$15000,5,FALSE),"")</f>
        <v/>
      </c>
      <c r="H148" s="38" t="inlineStr">
        <is>
          <t>Blanket (page end)</t>
        </is>
      </c>
      <c r="I148" s="30" t="n"/>
      <c r="J148" s="30" t="n"/>
      <c r="K148" s="30" t="n"/>
      <c r="L148" s="30" t="inlineStr">
        <is>
          <t>NO</t>
        </is>
      </c>
      <c r="M148" s="30" t="n">
        <v>-4.144827728401796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COOLDOWN_LOCKS_FILTER_TF</t>
        </is>
      </c>
      <c r="B149" s="73" t="inlineStr">
        <is>
          <t>4h</t>
        </is>
      </c>
      <c r="C149" s="38" t="n"/>
      <c r="D149" s="38" t="inlineStr">
        <is>
          <t>GLOBAL_CHECK</t>
        </is>
      </c>
      <c r="E149" s="38" t="n"/>
      <c r="F149" s="30" t="n"/>
      <c r="G149" s="38">
        <f>IFERROR(VLOOKUP($A149&amp;"_"&amp;$B149,Results_Deltas!$A$2:$P$15000,5,FALSE),"")</f>
        <v/>
      </c>
      <c r="H149" s="38" t="inlineStr">
        <is>
          <t>Blanket (page end)</t>
        </is>
      </c>
      <c r="I149" s="30" t="n"/>
      <c r="J149" s="30" t="n"/>
      <c r="K149" s="30" t="n"/>
      <c r="L149" s="30" t="inlineStr">
        <is>
          <t>NO</t>
        </is>
      </c>
      <c r="M149" s="30" t="n">
        <v>-4.014010545167041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COOLDOWN_LOCKS_FILTER_TF</t>
        </is>
      </c>
      <c r="B150" s="73" t="inlineStr">
        <is>
          <t>1h</t>
        </is>
      </c>
      <c r="C150" s="38" t="n"/>
      <c r="D150" s="38" t="inlineStr">
        <is>
          <t>GLOBAL_CHECK</t>
        </is>
      </c>
      <c r="E150" s="38" t="n"/>
      <c r="F150" s="30" t="n"/>
      <c r="G150" s="38">
        <f>IFERROR(VLOOKUP($A150&amp;"_"&amp;$B150,Results_Deltas!$A$2:$P$15000,5,FALSE),"")</f>
        <v/>
      </c>
      <c r="H150" s="38" t="inlineStr">
        <is>
          <t>Blanket (page end)</t>
        </is>
      </c>
      <c r="I150" s="30" t="n"/>
      <c r="J150" s="30" t="n"/>
      <c r="K150" s="30" t="n"/>
      <c r="L150" s="30" t="inlineStr">
        <is>
          <t>NO</t>
        </is>
      </c>
      <c r="M150" s="30" t="n">
        <v>-3.956396360330143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DC_MOMENT_STRONG_THRESHOLD</t>
        </is>
      </c>
      <c r="B151" s="73" t="inlineStr">
        <is>
          <t>20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-3.891225879662901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COOLDOWN_LOCKS_FILTER_TF</t>
        </is>
      </c>
      <c r="B152" s="73" t="inlineStr">
        <is>
          <t>OFF</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-3.827365910334312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COOLDOWN_LOCKS_FILTER_TF</t>
        </is>
      </c>
      <c r="B153" s="73" t="inlineStr">
        <is>
          <t>D</t>
        </is>
      </c>
      <c r="C153" s="38" t="n"/>
      <c r="D153" s="38" t="inlineStr">
        <is>
          <t>GLOBAL_CHECK</t>
        </is>
      </c>
      <c r="E153" s="38" t="n"/>
      <c r="F153" s="30" t="n"/>
      <c r="G153" s="38">
        <f>IFERROR(VLOOKUP($A153&amp;"_"&amp;$B153,Results_Deltas!$A$2:$P$15000,5,FALSE),"")</f>
        <v/>
      </c>
      <c r="H153" s="38" t="inlineStr">
        <is>
          <t>Blanket (page end)</t>
        </is>
      </c>
      <c r="I153" s="30" t="n"/>
      <c r="J153" s="30" t="n"/>
      <c r="K153" s="30" t="n"/>
      <c r="L153" s="30" t="inlineStr">
        <is>
          <t>NO</t>
        </is>
      </c>
      <c r="M153" s="30" t="n">
        <v>-3.776176309266898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DUP_GUARD_FILTER_TF</t>
        </is>
      </c>
      <c r="B154" s="73" t="inlineStr">
        <is>
          <t>D</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-3.742487089901078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ADX_RANGING_THRESHOLD</t>
        </is>
      </c>
      <c r="B155" s="73" t="inlineStr">
        <is>
          <t>15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YES</t>
        </is>
      </c>
      <c r="M155" s="30" t="n">
        <v>-3.725595431495671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stocks_long — keep, needs S1 fills (backtest-expert: &lt;30 trades, seek plateaus, punish)</t>
        </is>
      </c>
    </row>
    <row r="156" ht="15.75" customHeight="1" s="67">
      <c r="A156" s="37" t="inlineStr">
        <is>
          <t>DC_MOMENT_STRONG_THRESHOLD</t>
        </is>
      </c>
      <c r="B156" s="73" t="inlineStr">
        <is>
          <t>30</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-3.723121734958292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BANDAID_OFF_LOSER_RECOVER_PCT</t>
        </is>
      </c>
      <c r="B157" s="73" t="inlineStr">
        <is>
          <t>0.5</t>
        </is>
      </c>
      <c r="C157" s="38" t="n"/>
      <c r="D157" s="38" t="inlineStr">
        <is>
          <t>AUGMENT, ENTRY, EXIT, GLOBAL_CHECK, REDUCE, STOCKS_EXIT</t>
        </is>
      </c>
      <c r="E157" s="38" t="n"/>
      <c r="F157" s="30" t="n"/>
      <c r="G157" s="38">
        <f>IFERROR(VLOOKUP($A157&amp;"_"&amp;$B157,Results_Deltas!$A$2:$P$15000,5,FALSE),"")</f>
        <v/>
      </c>
      <c r="H157" s="38" t="inlineStr">
        <is>
          <t>Blanket (page end)</t>
        </is>
      </c>
      <c r="I157" s="30" t="n"/>
      <c r="J157" s="30" t="n"/>
      <c r="K157" s="30" t="n"/>
      <c r="L157" s="30" t="inlineStr">
        <is>
          <t>NO</t>
        </is>
      </c>
      <c r="M157" s="30" t="n">
        <v>-3.707128694348363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DC_MOMENT_STRONG_THRESHOLD</t>
        </is>
      </c>
      <c r="B158" s="73" t="inlineStr">
        <is>
          <t>50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-3.70530198824245</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BAND_ARROW_ENABLED</t>
        </is>
      </c>
      <c r="B159" s="73" t="inlineStr">
        <is>
          <t>True</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-3.606066433135427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ADX_RANGING_THRESHOLD</t>
        </is>
      </c>
      <c r="B160" s="73" t="inlineStr">
        <is>
          <t>10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-3.529312302596759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stocks_long — keep, needs S1 fills (backtest-expert: &lt;30 trades, seek plateaus, punish)</t>
        </is>
      </c>
    </row>
    <row r="161" ht="15.75" customHeight="1" s="67">
      <c r="A161" s="39" t="inlineStr">
        <is>
          <t>HA_WICK_QUALITY_TF</t>
        </is>
      </c>
      <c r="B161" s="73" t="inlineStr">
        <is>
          <t>1h</t>
        </is>
      </c>
      <c r="C161" s="38" t="n"/>
      <c r="D161" s="38" t="inlineStr">
        <is>
          <t>ENTRY, 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-3.503479946888356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LH_HL_FILTER_ENABLED</t>
        </is>
      </c>
      <c r="B162" s="73" t="inlineStr">
        <is>
          <t>True</t>
        </is>
      </c>
      <c r="C162" s="38" t="n"/>
      <c r="D162" s="38" t="inlineStr">
        <is>
          <t>ENTRY, GLOBAL_CHECK, STOCKS_EXIT</t>
        </is>
      </c>
      <c r="E162" s="38" t="n"/>
      <c r="F162" s="30" t="n"/>
      <c r="G162" s="38">
        <f>IFERROR(VLOOKUP($A173&amp;"_"&amp;$B173,Results_Deltas!$A$2:$P$15000,5,FALSE),"")</f>
        <v/>
      </c>
      <c r="H162" s="38" t="inlineStr">
        <is>
          <t>Blanket (page end)</t>
        </is>
      </c>
      <c r="I162" s="30" t="n"/>
      <c r="J162" s="30" t="n"/>
      <c r="K162" s="30" t="n"/>
      <c r="L162" s="30" t="inlineStr">
        <is>
          <t>YES</t>
        </is>
      </c>
      <c r="M162" s="30" t="n">
        <v>-3.471416643564474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ADX_RANGING_THRESHOLD</t>
        </is>
      </c>
      <c r="B163" s="73" t="inlineStr">
        <is>
          <t>25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-3.446811238751662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stocks_long — keep, needs S1 fills (backtest-expert: &lt;30 trades, seek plateaus, punish)</t>
        </is>
      </c>
    </row>
    <row r="164" ht="15.75" customHeight="1" s="67">
      <c r="A164" s="39" t="inlineStr">
        <is>
          <t>MOVER_THRESHOLD</t>
        </is>
      </c>
      <c r="B164" s="73" t="inlineStr">
        <is>
          <t>5</t>
        </is>
      </c>
      <c r="C164" s="38" t="n"/>
      <c r="D164" s="38" t="inlineStr">
        <is>
          <t>ENTRY, GLOBAL_CHECK, STOCKS_EXIT</t>
        </is>
      </c>
      <c r="E164" s="38" t="n"/>
      <c r="F164" s="30" t="n"/>
      <c r="G164" s="38">
        <f>IFERROR(VLOOKUP($A175&amp;"_"&amp;$B175,Results_Deltas!$A$2:$P$15000,5,FALSE),"")</f>
        <v/>
      </c>
      <c r="H164" s="38" t="inlineStr">
        <is>
          <t>Blanket (page end)</t>
        </is>
      </c>
      <c r="I164" s="30" t="n"/>
      <c r="J164" s="30" t="n"/>
      <c r="K164" s="30" t="n"/>
      <c r="L164" s="30" t="inlineStr">
        <is>
          <t>NO</t>
        </is>
      </c>
      <c r="M164" s="30" t="n">
        <v>-3.441811191918733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OI_CONFIRM_MIN_CHANGE_PCT</t>
        </is>
      </c>
      <c r="B165" s="73" t="inlineStr">
        <is>
          <t>0.5</t>
        </is>
      </c>
      <c r="C165" s="38" t="n"/>
      <c r="D165" s="38" t="inlineStr">
        <is>
          <t>ENTRY, GLOBAL_CHECK, STOCKS_EXIT</t>
        </is>
      </c>
      <c r="E165" s="38" t="n"/>
      <c r="F165" s="30" t="n"/>
      <c r="G165" s="38">
        <f>IFERROR(VLOOKUP($A176&amp;"_"&amp;$B176,Results_Deltas!$A$2:$P$15000,5,FALSE),"")</f>
        <v/>
      </c>
      <c r="H165" s="38" t="inlineStr">
        <is>
          <t>Blanket (page end)</t>
        </is>
      </c>
      <c r="I165" s="30" t="n"/>
      <c r="J165" s="30" t="n"/>
      <c r="K165" s="30" t="n"/>
      <c r="L165" s="30" t="inlineStr">
        <is>
          <t>NO</t>
        </is>
      </c>
      <c r="M165" s="30" t="n">
        <v>-3.441121281454603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DUP_GUARD_FILTER_TF</t>
        </is>
      </c>
      <c r="B166" s="73" t="inlineStr">
        <is>
          <t>1h</t>
        </is>
      </c>
      <c r="C166" s="38" t="n"/>
      <c r="D166" s="38" t="inlineStr">
        <is>
          <t>GLOBAL_CHECK</t>
        </is>
      </c>
      <c r="E166" s="38" t="n"/>
      <c r="F166" s="30" t="n"/>
      <c r="G166" s="38">
        <f>IFERROR(VLOOKUP($A166&amp;"_"&amp;$B166,Results_Deltas!$A$2:$P$15000,5,FALSE),"")</f>
        <v/>
      </c>
      <c r="H166" s="38" t="inlineStr">
        <is>
          <t>Blanket (page end)</t>
        </is>
      </c>
      <c r="I166" s="30" t="n"/>
      <c r="J166" s="30" t="n"/>
      <c r="K166" s="30" t="n"/>
      <c r="L166" s="30" t="inlineStr">
        <is>
          <t>NO</t>
        </is>
      </c>
      <c r="M166" s="30" t="n">
        <v>-3.440658350929201</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CRYPTO_SPIKE_FADE_THRESHOLD_PCT</t>
        </is>
      </c>
      <c r="B167" s="73" t="inlineStr">
        <is>
          <t>7.5</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-3.398522676485687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DC_MOMENT_STRONG_THRESHOLD</t>
        </is>
      </c>
      <c r="B168" s="73" t="inlineStr">
        <is>
          <t>40</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v>-3.395020933397789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MOVER_THRESHOLD</t>
        </is>
      </c>
      <c r="B169" s="73" t="inlineStr">
        <is>
          <t>2.5</t>
        </is>
      </c>
      <c r="C169" s="38" t="n"/>
      <c r="D169" s="38" t="inlineStr">
        <is>
          <t>ENTRY, 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-3.314536193268716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HTF_DIRECTION_GATE_ENABLED</t>
        </is>
      </c>
      <c r="B170" s="73" t="inlineStr">
        <is>
          <t>True</t>
        </is>
      </c>
      <c r="C170" s="38" t="n"/>
      <c r="D170" s="38" t="inlineStr">
        <is>
          <t>ENTRY, GLOBAL_CHECK, STOCKS_EXIT</t>
        </is>
      </c>
      <c r="E170" s="38" t="n"/>
      <c r="F170" s="30" t="n"/>
      <c r="G170" s="38">
        <f>IFERROR(VLOOKUP($A181&amp;"_"&amp;$B181,Results_Deltas!$A$2:$P$15000,5,FALSE),"")</f>
        <v/>
      </c>
      <c r="H170" s="38" t="inlineStr">
        <is>
          <t>Blanket (page end)</t>
        </is>
      </c>
      <c r="I170" s="30" t="n"/>
      <c r="J170" s="30" t="n"/>
      <c r="K170" s="30" t="n"/>
      <c r="L170" s="30" t="inlineStr">
        <is>
          <t>YES</t>
        </is>
      </c>
      <c r="M170" s="30" t="n">
        <v>-3.311327985119369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DUP_GUARD_FILTER_TF</t>
        </is>
      </c>
      <c r="B171" s="73" t="inlineStr">
        <is>
          <t>4h</t>
        </is>
      </c>
      <c r="C171" s="38" t="n"/>
      <c r="D171" s="38" t="inlineStr">
        <is>
          <t>GLOBAL_CHECK</t>
        </is>
      </c>
      <c r="E171" s="38" t="n"/>
      <c r="F171" s="30" t="n"/>
      <c r="G171" s="38">
        <f>IFERROR(VLOOKUP($A171&amp;"_"&amp;$B171,Results_Deltas!$A$2:$P$15000,5,FALSE),"")</f>
        <v/>
      </c>
      <c r="H171" s="38" t="inlineStr">
        <is>
          <t>Blanket (page end)</t>
        </is>
      </c>
      <c r="I171" s="30" t="n"/>
      <c r="J171" s="30" t="n"/>
      <c r="K171" s="30" t="n"/>
      <c r="L171" s="30" t="inlineStr">
        <is>
          <t>NO</t>
        </is>
      </c>
      <c r="M171" s="30" t="n">
        <v>-3.305271183319766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CRYPTO_SPIKE_FADE_THRESHOLD_PCT</t>
        </is>
      </c>
      <c r="B172" s="73" t="inlineStr">
        <is>
          <t>12.5</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-3.304052350736055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9" t="inlineStr">
        <is>
          <t>MTS_BOTTOM_STRONG_THRESHOLD</t>
        </is>
      </c>
      <c r="B173" s="73" t="inlineStr">
        <is>
          <t>40</t>
        </is>
      </c>
      <c r="C173" s="38" t="n"/>
      <c r="D173" s="38" t="inlineStr">
        <is>
          <t>ENTRY, 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-3.296430998350577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MTS_BOTTOM_BONUS_THRESHOLD</t>
        </is>
      </c>
      <c r="B174" s="73" t="inlineStr">
        <is>
          <t>12.5</t>
        </is>
      </c>
      <c r="C174" s="38" t="n"/>
      <c r="D174" s="38" t="inlineStr">
        <is>
          <t>ENTRY, 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-3.277766408621655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HLR_TOP_MIN_TFS</t>
        </is>
      </c>
      <c r="B175" s="73" t="inlineStr">
        <is>
          <t>2</t>
        </is>
      </c>
      <c r="C175" s="38" t="n"/>
      <c r="D175" s="38" t="inlineStr">
        <is>
          <t>GLOBAL_CHECK, REENTRY, STOCKS_EXIT</t>
        </is>
      </c>
      <c r="E175" s="38" t="n"/>
      <c r="F175" s="30" t="n"/>
      <c r="G175" s="38">
        <f>IFERROR(VLOOKUP($A186&amp;"_"&amp;$B186,Results_Deltas!$A$2:$P$15000,5,FALSE),"")</f>
        <v/>
      </c>
      <c r="H175" s="38" t="inlineStr">
        <is>
          <t>Blanket (page end)</t>
        </is>
      </c>
      <c r="I175" s="30" t="n"/>
      <c r="J175" s="30" t="n"/>
      <c r="K175" s="30" t="n"/>
      <c r="L175" s="30" t="inlineStr">
        <is>
          <t>NO</t>
        </is>
      </c>
      <c r="M175" s="30" t="n">
        <v>-3.255200763354344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HA_WICK_QUALITY_TF</t>
        </is>
      </c>
      <c r="B176" s="73" t="inlineStr">
        <is>
          <t>OFF</t>
        </is>
      </c>
      <c r="C176" s="38" t="n"/>
      <c r="D176" s="38" t="inlineStr">
        <is>
          <t>ENTRY, GLOBAL_CHECK, STOCKS_EXIT</t>
        </is>
      </c>
      <c r="E176" s="38" t="n"/>
      <c r="F176" s="30" t="n"/>
      <c r="G176" s="38">
        <f>IFERROR(VLOOKUP($A187&amp;"_"&amp;$B187,Results_Deltas!$A$2:$P$15000,5,FALSE),"")</f>
        <v/>
      </c>
      <c r="H176" s="38" t="inlineStr">
        <is>
          <t>Blanket (page end)</t>
        </is>
      </c>
      <c r="I176" s="30" t="n"/>
      <c r="J176" s="30" t="n"/>
      <c r="K176" s="30" t="n"/>
      <c r="L176" s="30" t="inlineStr">
        <is>
          <t>NO</t>
        </is>
      </c>
      <c r="M176" s="30" t="n">
        <v>-3.230298384717385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HA_WICK_QUALITY_ENABLED</t>
        </is>
      </c>
      <c r="B177" s="73" t="inlineStr">
        <is>
          <t>True</t>
        </is>
      </c>
      <c r="C177" s="38" t="n"/>
      <c r="D177" s="38" t="inlineStr">
        <is>
          <t>ENTRY, GLOBAL_CHECK, STOCKS_EXIT</t>
        </is>
      </c>
      <c r="E177" s="38" t="n"/>
      <c r="F177" s="30" t="n"/>
      <c r="G177" s="38">
        <f>IFERROR(VLOOKUP($A188&amp;"_"&amp;$B188,Results_Deltas!$A$2:$P$15000,5,FALSE),"")</f>
        <v/>
      </c>
      <c r="H177" s="38" t="inlineStr">
        <is>
          <t>Blanket (page end)</t>
        </is>
      </c>
      <c r="I177" s="30" t="n"/>
      <c r="J177" s="30" t="n"/>
      <c r="K177" s="30" t="n"/>
      <c r="L177" s="30" t="inlineStr">
        <is>
          <t>YES</t>
        </is>
      </c>
      <c r="M177" s="30" t="n">
        <v>-3.179292563166998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EMA_BLANKET_FILTER_MIN_TFS</t>
        </is>
      </c>
      <c r="B178" s="73" t="inlineStr">
        <is>
          <t>2</t>
        </is>
      </c>
      <c r="C178" s="38" t="n"/>
      <c r="D178" s="38" t="inlineStr">
        <is>
          <t>GLOBAL_CHECK</t>
        </is>
      </c>
      <c r="E178" s="38" t="n"/>
      <c r="F178" s="30" t="n"/>
      <c r="G178" s="38">
        <f>IFERROR(VLOOKUP($A178&amp;"_"&amp;$B178,Results_Deltas!$A$2:$P$15000,5,FALSE),"")</f>
        <v/>
      </c>
      <c r="H178" s="38" t="inlineStr">
        <is>
          <t>Blanket (page end)</t>
        </is>
      </c>
      <c r="I178" s="30" t="n"/>
      <c r="J178" s="30" t="n"/>
      <c r="K178" s="30" t="n"/>
      <c r="L178" s="30" t="inlineStr">
        <is>
          <t>NO</t>
        </is>
      </c>
      <c r="M178" s="30" t="n">
        <v>-3.167995442035836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LH_HL_FILTER_MODE</t>
        </is>
      </c>
      <c r="B179" s="73" t="inlineStr">
        <is>
          <t>STRICT_2BAR</t>
        </is>
      </c>
      <c r="C179" s="38" t="n"/>
      <c r="D179" s="38" t="inlineStr">
        <is>
          <t>ENTRY, 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-3.148976784821927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LH_HL_FILTER_MODE</t>
        </is>
      </c>
      <c r="B180" s="73" t="inlineStr">
        <is>
          <t>STRICT_2BAR_ALT</t>
        </is>
      </c>
      <c r="C180" s="38" t="n"/>
      <c r="D180" s="38" t="inlineStr">
        <is>
          <t>ENTRY, GLOBAL_CHECK, STOCKS_EXIT</t>
        </is>
      </c>
      <c r="E180" s="38" t="n"/>
      <c r="F180" s="30" t="n"/>
      <c r="G180" s="38">
        <f>IFERROR(VLOOKUP($A191&amp;"_"&amp;$B191,Results_Deltas!$A$2:$P$15000,5,FALSE),"")</f>
        <v/>
      </c>
      <c r="H180" s="38" t="inlineStr">
        <is>
          <t>Blanket (page end)</t>
        </is>
      </c>
      <c r="I180" s="30" t="n"/>
      <c r="J180" s="30" t="n"/>
      <c r="K180" s="30" t="n"/>
      <c r="L180" s="30" t="inlineStr">
        <is>
          <t>YES</t>
        </is>
      </c>
      <c r="M180" s="30" t="n">
        <v>-3.148976784821927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HLR_TOP_MIN_TFS</t>
        </is>
      </c>
      <c r="B181" s="73" t="inlineStr">
        <is>
          <t>1</t>
        </is>
      </c>
      <c r="C181" s="38" t="n"/>
      <c r="D181" s="38" t="inlineStr">
        <is>
          <t>GLOBAL_CHECK, REENTRY, STOCKS_EXIT</t>
        </is>
      </c>
      <c r="E181" s="38" t="n"/>
      <c r="F181" s="30" t="n"/>
      <c r="G181" s="38">
        <f>IFERROR(VLOOKUP($A192&amp;"_"&amp;$B192,Results_Deltas!$A$2:$P$15000,5,FALSE),"")</f>
        <v/>
      </c>
      <c r="H181" s="38" t="inlineStr">
        <is>
          <t>Blanket (page end)</t>
        </is>
      </c>
      <c r="I181" s="30" t="n"/>
      <c r="J181" s="30" t="n"/>
      <c r="K181" s="30" t="n"/>
      <c r="L181" s="30" t="inlineStr">
        <is>
          <t>YES</t>
        </is>
      </c>
      <c r="M181" s="30" t="n">
        <v>-3.145747997539698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EMA_BLANKET_FILTER_ENABLED</t>
        </is>
      </c>
      <c r="B182" s="73" t="inlineStr">
        <is>
          <t>False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NO</t>
        </is>
      </c>
      <c r="M182" s="30" t="n">
        <v>-3.126985654765652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MOVER_THRESHOLD</t>
        </is>
      </c>
      <c r="B183" s="73" t="inlineStr">
        <is>
          <t>3.75</t>
        </is>
      </c>
      <c r="C183" s="38" t="n"/>
      <c r="D183" s="38" t="inlineStr">
        <is>
          <t>ENTRY, 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-3.11274590152901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MTS_BOTTOM_BONUS_THRESHOLD</t>
        </is>
      </c>
      <c r="B184" s="73" t="inlineStr">
        <is>
          <t>31.25</t>
        </is>
      </c>
      <c r="C184" s="38" t="n"/>
      <c r="D184" s="38" t="inlineStr">
        <is>
          <t>ENTRY, GLOBAL_CHECK, STOCKS_EXIT</t>
        </is>
      </c>
      <c r="E184" s="38" t="n"/>
      <c r="F184" s="30" t="n"/>
      <c r="G184" s="38">
        <f>IFERROR(VLOOKUP($A195&amp;"_"&amp;$B195,Results_Deltas!$A$2:$P$15000,5,FALSE),"")</f>
        <v/>
      </c>
      <c r="H184" s="38" t="inlineStr">
        <is>
          <t>Blanket (page end)</t>
        </is>
      </c>
      <c r="I184" s="30" t="n"/>
      <c r="J184" s="30" t="n"/>
      <c r="K184" s="30" t="n"/>
      <c r="L184" s="30" t="inlineStr">
        <is>
          <t>YES</t>
        </is>
      </c>
      <c r="M184" s="30" t="n">
        <v>-3.112357403732738</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FG_GREED_THRESHOLD</t>
        </is>
      </c>
      <c r="B185" s="73" t="inlineStr">
        <is>
          <t>37.5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-3.112066142977464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OI_CONFIRM_MIN_CHANGE_PCT</t>
        </is>
      </c>
      <c r="B186" s="73" t="inlineStr">
        <is>
          <t>1.0</t>
        </is>
      </c>
      <c r="C186" s="38" t="n"/>
      <c r="D186" s="38" t="inlineStr">
        <is>
          <t>ENTRY, GLOBAL_CHECK, STOCKS_EXIT</t>
        </is>
      </c>
      <c r="E186" s="38" t="n"/>
      <c r="F186" s="30" t="n"/>
      <c r="G186" s="38">
        <f>IFERROR(VLOOKUP($A197&amp;"_"&amp;$B197,Results_Deltas!$A$2:$P$15000,5,FALSE),"")</f>
        <v/>
      </c>
      <c r="H186" s="38" t="inlineStr">
        <is>
          <t>Blanket (page end)</t>
        </is>
      </c>
      <c r="I186" s="30" t="n"/>
      <c r="J186" s="30" t="n"/>
      <c r="K186" s="30" t="n"/>
      <c r="L186" s="30" t="inlineStr">
        <is>
          <t>NO</t>
        </is>
      </c>
      <c r="M186" s="30" t="n">
        <v>-3.110437720682883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FG_FEAR_THRESHOLD</t>
        </is>
      </c>
      <c r="B187" s="73" t="inlineStr">
        <is>
          <t>12.5</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-3.08737864566172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CRYPTO_SPIKE_FADE_THRESHOLD_PCT</t>
        </is>
      </c>
      <c r="B188" s="73" t="inlineStr">
        <is>
          <t>5</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-3.084431417492922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9" t="inlineStr">
        <is>
          <t>HA_WICK_QUALITY_SCORE</t>
        </is>
      </c>
      <c r="B189" s="73" t="inlineStr">
        <is>
          <t>15</t>
        </is>
      </c>
      <c r="C189" s="38" t="n"/>
      <c r="D189" s="38" t="inlineStr">
        <is>
          <t>ENTRY, GLOBAL_CHECK, STOCKS_EXIT</t>
        </is>
      </c>
      <c r="E189" s="38" t="n"/>
      <c r="F189" s="30" t="n"/>
      <c r="G189" s="38">
        <f>IFERROR(VLOOKUP($A200&amp;"_"&amp;$B200,Results_Deltas!$A$2:$P$15000,5,FALSE),"")</f>
        <v/>
      </c>
      <c r="H189" s="38" t="inlineStr">
        <is>
          <t>Blanket (page end)</t>
        </is>
      </c>
      <c r="I189" s="30" t="n"/>
      <c r="J189" s="30" t="n"/>
      <c r="K189" s="30" t="n"/>
      <c r="L189" s="30" t="inlineStr">
        <is>
          <t>NO</t>
        </is>
      </c>
      <c r="M189" s="30" t="n">
        <v>-3.079319785335261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HA_WICK_QUALITY_SCORE</t>
        </is>
      </c>
      <c r="B190" s="73" t="inlineStr">
        <is>
          <t>15_ALT</t>
        </is>
      </c>
      <c r="C190" s="38" t="n"/>
      <c r="D190" s="38" t="inlineStr">
        <is>
          <t>ENTRY, GLOBAL_CHECK, STOCKS_EXIT</t>
        </is>
      </c>
      <c r="E190" s="38" t="n"/>
      <c r="F190" s="30" t="n"/>
      <c r="G190" s="38">
        <f>IFERROR(VLOOKUP($A201&amp;"_"&amp;$B201,Results_Deltas!$A$2:$P$15000,5,FALSE),"")</f>
        <v/>
      </c>
      <c r="H190" s="38" t="inlineStr">
        <is>
          <t>Blanket (page end)</t>
        </is>
      </c>
      <c r="I190" s="30" t="n"/>
      <c r="J190" s="30" t="n"/>
      <c r="K190" s="30" t="n"/>
      <c r="L190" s="30" t="inlineStr">
        <is>
          <t>YES</t>
        </is>
      </c>
      <c r="M190" s="30" t="n">
        <v>-3.079319785335261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FG_GREED_THRESHOLD</t>
        </is>
      </c>
      <c r="B191" s="73" t="inlineStr">
        <is>
          <t>56.25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-3.073912692289556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MTS_BOTTOM_STRONG_THRESHOLD</t>
        </is>
      </c>
      <c r="B192" s="73" t="inlineStr">
        <is>
          <t>20</t>
        </is>
      </c>
      <c r="C192" s="38" t="n"/>
      <c r="D192" s="38" t="inlineStr">
        <is>
          <t>ENTRY, GLOBAL_CHECK, STOCKS_EXIT</t>
        </is>
      </c>
      <c r="E192" s="38" t="n"/>
      <c r="F192" s="30" t="n"/>
      <c r="G192" s="38">
        <f>IFERROR(VLOOKUP($A203&amp;"_"&amp;$B203,Results_Deltas!$A$2:$P$15000,5,FALSE),"")</f>
        <v/>
      </c>
      <c r="H192" s="38" t="inlineStr">
        <is>
          <t>Blanket (page end)</t>
        </is>
      </c>
      <c r="I192" s="30" t="n"/>
      <c r="J192" s="30" t="n"/>
      <c r="K192" s="30" t="n"/>
      <c r="L192" s="30" t="inlineStr">
        <is>
          <t>NO</t>
        </is>
      </c>
      <c r="M192" s="30" t="n">
        <v>-3.072200230729627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CRYPTO_SPIKE_FADE_THRESHOLD_PCT</t>
        </is>
      </c>
      <c r="B193" s="73" t="inlineStr">
        <is>
          <t>10</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-3.060716652715488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MOVER_THRESHOLD</t>
        </is>
      </c>
      <c r="B194" s="73" t="inlineStr">
        <is>
          <t>6.25</t>
        </is>
      </c>
      <c r="C194" s="38" t="n"/>
      <c r="D194" s="38" t="inlineStr">
        <is>
          <t>ENTRY, GLOBAL_CHECK, STOCKS_EXIT</t>
        </is>
      </c>
      <c r="E194" s="38" t="n"/>
      <c r="F194" s="30" t="n"/>
      <c r="G194" s="38">
        <f>IFERROR(VLOOKUP($A205&amp;"_"&amp;$B205,Results_Deltas!$A$2:$P$15000,5,FALSE),"")</f>
        <v/>
      </c>
      <c r="H194" s="38" t="inlineStr">
        <is>
          <t>Blanket (page end)</t>
        </is>
      </c>
      <c r="I194" s="30" t="n"/>
      <c r="J194" s="30" t="n"/>
      <c r="K194" s="30" t="n"/>
      <c r="L194" s="30" t="inlineStr">
        <is>
          <t>YES</t>
        </is>
      </c>
      <c r="M194" s="30" t="n">
        <v>-3.051273280965638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MTS_BOTTOM_STRONG_THRESHOLD</t>
        </is>
      </c>
      <c r="B195" s="73" t="inlineStr">
        <is>
          <t>30</t>
        </is>
      </c>
      <c r="C195" s="38" t="n"/>
      <c r="D195" s="38" t="inlineStr">
        <is>
          <t>ENTRY, GLOBAL_CHECK, STOCKS_EXIT</t>
        </is>
      </c>
      <c r="E195" s="38" t="n"/>
      <c r="F195" s="30" t="n"/>
      <c r="G195" s="38">
        <f>IFERROR(VLOOKUP($A206&amp;"_"&amp;$B206,Results_Deltas!$A$2:$P$15000,5,FALSE),"")</f>
        <v/>
      </c>
      <c r="H195" s="38" t="inlineStr">
        <is>
          <t>Blanket (page end)</t>
        </is>
      </c>
      <c r="I195" s="30" t="n"/>
      <c r="J195" s="30" t="n"/>
      <c r="K195" s="30" t="n"/>
      <c r="L195" s="30" t="inlineStr">
        <is>
          <t>NO</t>
        </is>
      </c>
      <c r="M195" s="30" t="n">
        <v>-3.035674602444708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MARKET_QUALITY_SCORE_ENABLED</t>
        </is>
      </c>
      <c r="B196" s="73" t="inlineStr">
        <is>
          <t>True</t>
        </is>
      </c>
      <c r="C196" s="38" t="n"/>
      <c r="D196" s="38" t="inlineStr">
        <is>
          <t>ENTRY, GLOBAL_CHECK, STOCKS_EXIT</t>
        </is>
      </c>
      <c r="E196" s="38" t="n"/>
      <c r="F196" s="30" t="n"/>
      <c r="G196" s="38">
        <f>IFERROR(VLOOKUP($A207&amp;"_"&amp;$B207,Results_Deltas!$A$2:$P$15000,5,FALSE),"")</f>
        <v/>
      </c>
      <c r="H196" s="38" t="inlineStr">
        <is>
          <t>Blanket (page end)</t>
        </is>
      </c>
      <c r="I196" s="30" t="n"/>
      <c r="J196" s="30" t="n"/>
      <c r="K196" s="30" t="n"/>
      <c r="L196" s="30" t="inlineStr">
        <is>
          <t>YES</t>
        </is>
      </c>
      <c r="M196" s="30" t="n">
        <v>-3.028677446083434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HA_WICK_QUALITY_TF</t>
        </is>
      </c>
      <c r="B197" s="73" t="inlineStr">
        <is>
          <t>D</t>
        </is>
      </c>
      <c r="C197" s="38" t="n"/>
      <c r="D197" s="38" t="inlineStr">
        <is>
          <t>ENTRY, GLOBAL_CHECK, STOCKS_EXIT</t>
        </is>
      </c>
      <c r="E197" s="38" t="n"/>
      <c r="F197" s="30" t="n"/>
      <c r="G197" s="38">
        <f>IFERROR(VLOOKUP($A208&amp;"_"&amp;$B208,Results_Deltas!$A$2:$P$15000,5,FALSE),"")</f>
        <v/>
      </c>
      <c r="H197" s="38" t="inlineStr">
        <is>
          <t>Blanket (page end)</t>
        </is>
      </c>
      <c r="I197" s="30" t="n"/>
      <c r="J197" s="30" t="n"/>
      <c r="K197" s="30" t="n"/>
      <c r="L197" s="30" t="inlineStr">
        <is>
          <t>NO</t>
        </is>
      </c>
      <c r="M197" s="30" t="n">
        <v>-3.004436442191146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FG_GREED_THRESHOLD</t>
        </is>
      </c>
      <c r="B198" s="73" t="inlineStr">
        <is>
          <t>93.75</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v>-2.996855595581893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OI_CONFIRM_MIN_PRICE_PCT</t>
        </is>
      </c>
      <c r="B199" s="73" t="inlineStr">
        <is>
          <t>2.0</t>
        </is>
      </c>
      <c r="C199" s="38" t="n"/>
      <c r="D199" s="38" t="inlineStr">
        <is>
          <t>ENTRY, GLOBAL_CHECK, STOCKS_EXIT</t>
        </is>
      </c>
      <c r="E199" s="38" t="n"/>
      <c r="F199" s="30" t="n"/>
      <c r="G199" s="38">
        <f>IFERROR(VLOOKUP($A210&amp;"_"&amp;$B210,Results_Deltas!$A$2:$P$15000,5,FALSE),"")</f>
        <v/>
      </c>
      <c r="H199" s="38" t="inlineStr">
        <is>
          <t>Blanket (page end)</t>
        </is>
      </c>
      <c r="I199" s="30" t="n"/>
      <c r="J199" s="30" t="n"/>
      <c r="K199" s="30" t="n"/>
      <c r="L199" s="30" t="inlineStr">
        <is>
          <t>NO</t>
        </is>
      </c>
      <c r="M199" s="30" t="n">
        <v>-2.992496587816041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9" t="inlineStr">
        <is>
          <t>FG_GREED_THRESHOLD</t>
        </is>
      </c>
      <c r="B200" s="73" t="inlineStr">
        <is>
          <t>75</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v>-2.959314699203838</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GR_FILTER_VEC_ENABLED</t>
        </is>
      </c>
      <c r="B201" s="73" t="inlineStr">
        <is>
          <t>True</t>
        </is>
      </c>
      <c r="C201" s="38" t="n"/>
      <c r="D201" s="38" t="inlineStr">
        <is>
          <t>GLOBAL_CHECK</t>
        </is>
      </c>
      <c r="E201" s="38" t="n"/>
      <c r="F201" s="30" t="n"/>
      <c r="G201" s="38">
        <f>IFERROR(VLOOKUP($A212&amp;"_"&amp;$B212,Results_Deltas!$A$2:$P$15000,5,FALSE),"")</f>
        <v/>
      </c>
      <c r="H201" s="38" t="inlineStr">
        <is>
          <t>Blanket (page end)</t>
        </is>
      </c>
      <c r="I201" s="30" t="n"/>
      <c r="J201" s="30" t="n"/>
      <c r="K201" s="30" t="n"/>
      <c r="L201" s="30" t="inlineStr">
        <is>
          <t>NO</t>
        </is>
      </c>
      <c r="M201" s="30" t="n">
        <v>-2.955395129598057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MTS_BOTTOM_BONUS_THRESHOLD</t>
        </is>
      </c>
      <c r="B202" s="73" t="inlineStr">
        <is>
          <t>18.75</t>
        </is>
      </c>
      <c r="C202" s="38" t="n"/>
      <c r="D202" s="38" t="inlineStr">
        <is>
          <t>ENTRY, GLOBAL_CHECK, STOCKS_EXIT</t>
        </is>
      </c>
      <c r="E202" s="38" t="n"/>
      <c r="F202" s="30" t="n"/>
      <c r="G202" s="38">
        <f>IFERROR(VLOOKUP($A213&amp;"_"&amp;$B213,Results_Deltas!$A$2:$P$15000,5,FALSE),"")</f>
        <v/>
      </c>
      <c r="H202" s="38" t="inlineStr">
        <is>
          <t>Blanket (page end)</t>
        </is>
      </c>
      <c r="I202" s="30" t="n"/>
      <c r="J202" s="30" t="n"/>
      <c r="K202" s="30" t="n"/>
      <c r="L202" s="30" t="inlineStr">
        <is>
          <t>NO</t>
        </is>
      </c>
      <c r="M202" s="30" t="n">
        <v>-2.953755094607637</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MTS_BOTTOM_BONUS_THRESHOLD</t>
        </is>
      </c>
      <c r="B203" s="73" t="inlineStr">
        <is>
          <t>25</t>
        </is>
      </c>
      <c r="C203" s="38" t="n"/>
      <c r="D203" s="38" t="inlineStr">
        <is>
          <t>ENTRY, GLOBAL_CHECK, STOCKS_EXIT</t>
        </is>
      </c>
      <c r="E203" s="38" t="n"/>
      <c r="F203" s="30" t="n"/>
      <c r="G203" s="38">
        <f>IFERROR(VLOOKUP($A214&amp;"_"&amp;$B214,Results_Deltas!$A$2:$P$15000,5,FALSE),"")</f>
        <v/>
      </c>
      <c r="H203" s="38" t="inlineStr">
        <is>
          <t>Blanket (page end)</t>
        </is>
      </c>
      <c r="I203" s="30" t="n"/>
      <c r="J203" s="30" t="n"/>
      <c r="K203" s="30" t="n"/>
      <c r="L203" s="30" t="inlineStr">
        <is>
          <t>NO</t>
        </is>
      </c>
      <c r="M203" s="30" t="n">
        <v>-2.920014918914232</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OI_CONFIRM_ENABLED</t>
        </is>
      </c>
      <c r="B204" s="73" t="inlineStr">
        <is>
          <t>True</t>
        </is>
      </c>
      <c r="C204" s="38" t="n"/>
      <c r="D204" s="38" t="inlineStr">
        <is>
          <t>ENTRY, GLOBAL_CHECK, STOCKS_EXIT</t>
        </is>
      </c>
      <c r="E204" s="38" t="n"/>
      <c r="F204" s="30" t="n"/>
      <c r="G204" s="38">
        <f>IFERROR(VLOOKUP($A215&amp;"_"&amp;$B215,Results_Deltas!$A$2:$P$15000,5,FALSE),"")</f>
        <v/>
      </c>
      <c r="H204" s="38" t="inlineStr">
        <is>
          <t>Blanket (page end)</t>
        </is>
      </c>
      <c r="I204" s="30" t="n"/>
      <c r="J204" s="30" t="n"/>
      <c r="K204" s="30" t="n"/>
      <c r="L204" s="30" t="inlineStr">
        <is>
          <t>NO</t>
        </is>
      </c>
      <c r="M204" s="30" t="n">
        <v>-2.9198887955541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OI_CONFIRM_MIN_CHANGE_PCT</t>
        </is>
      </c>
      <c r="B205" s="73" t="inlineStr">
        <is>
          <t>2.0</t>
        </is>
      </c>
      <c r="C205" s="38" t="n"/>
      <c r="D205" s="38" t="inlineStr">
        <is>
          <t>ENTRY, GLOBAL_CHECK, STOCKS_EXIT</t>
        </is>
      </c>
      <c r="E205" s="38" t="n"/>
      <c r="F205" s="30" t="n"/>
      <c r="G205" s="38">
        <f>IFERROR(VLOOKUP($A216&amp;"_"&amp;$B216,Results_Deltas!$A$2:$P$15000,5,FALSE),"")</f>
        <v/>
      </c>
      <c r="H205" s="38" t="inlineStr">
        <is>
          <t>Blanket (page end)</t>
        </is>
      </c>
      <c r="I205" s="30" t="n"/>
      <c r="J205" s="30" t="n"/>
      <c r="K205" s="30" t="n"/>
      <c r="L205" s="30" t="inlineStr">
        <is>
          <t>NO</t>
        </is>
      </c>
      <c r="M205" s="30" t="n">
        <v>-2.898889956806694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FG_FEAR_THRESHOLD</t>
        </is>
      </c>
      <c r="B206" s="73" t="inlineStr">
        <is>
          <t>31.25</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v>-2.89136742398293</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HLR_SMA_BAND_PCT</t>
        </is>
      </c>
      <c r="B207" s="73" t="inlineStr">
        <is>
          <t>1.0</t>
        </is>
      </c>
      <c r="C207" s="38" t="n"/>
      <c r="D207" s="38" t="inlineStr">
        <is>
          <t>ENTRY, GLOBAL_CHECK, STOCKS_EXIT</t>
        </is>
      </c>
      <c r="E207" s="38" t="n"/>
      <c r="F207" s="30" t="n"/>
      <c r="G207" s="38">
        <f>IFERROR(VLOOKUP($A218&amp;"_"&amp;$B218,Results_Deltas!$A$2:$P$15000,5,FALSE),"")</f>
        <v/>
      </c>
      <c r="H207" s="38" t="inlineStr">
        <is>
          <t>Blanket (page end)</t>
        </is>
      </c>
      <c r="I207" s="30" t="n"/>
      <c r="J207" s="30" t="n"/>
      <c r="K207" s="30" t="n"/>
      <c r="L207" s="30" t="inlineStr">
        <is>
          <t>NO</t>
        </is>
      </c>
      <c r="M207" s="30" t="n">
        <v>-2.885499820400383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MTS_BOTTOM_STRONG_THRESHOLD</t>
        </is>
      </c>
      <c r="B208" s="73" t="inlineStr">
        <is>
          <t>50</t>
        </is>
      </c>
      <c r="C208" s="38" t="n"/>
      <c r="D208" s="38" t="inlineStr">
        <is>
          <t>ENTRY, GLOBAL_CHECK, STOCKS_EXIT</t>
        </is>
      </c>
      <c r="E208" s="38" t="n"/>
      <c r="F208" s="30" t="n"/>
      <c r="G208" s="38">
        <f>IFERROR(VLOOKUP($A219&amp;"_"&amp;$B219,Results_Deltas!$A$2:$P$15000,5,FALSE),"")</f>
        <v/>
      </c>
      <c r="H208" s="38" t="inlineStr">
        <is>
          <t>Blanket (page end)</t>
        </is>
      </c>
      <c r="I208" s="30" t="n"/>
      <c r="J208" s="30" t="n"/>
      <c r="K208" s="30" t="n"/>
      <c r="L208" s="30" t="inlineStr">
        <is>
          <t>YES</t>
        </is>
      </c>
      <c r="M208" s="30" t="n">
        <v>-2.841485122197167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EMA_BLANKET_FILTER_MIN_TFS</t>
        </is>
      </c>
      <c r="B209" s="73" t="inlineStr">
        <is>
          <t>0</t>
        </is>
      </c>
      <c r="C209" s="38" t="n"/>
      <c r="D209" s="38" t="inlineStr">
        <is>
          <t>GLOBAL_CHECK</t>
        </is>
      </c>
      <c r="E209" s="38" t="n"/>
      <c r="F209" s="30" t="n"/>
      <c r="G209" s="38">
        <f>IFERROR(VLOOKUP($A209&amp;"_"&amp;$B209,Results_Deltas!$A$2:$P$15000,5,FALSE),"")</f>
        <v/>
      </c>
      <c r="H209" s="38" t="inlineStr">
        <is>
          <t>Blanket (page end)</t>
        </is>
      </c>
      <c r="I209" s="30" t="n"/>
      <c r="J209" s="30" t="n"/>
      <c r="K209" s="30" t="n"/>
      <c r="L209" s="30" t="inlineStr">
        <is>
          <t>NO</t>
        </is>
      </c>
      <c r="M209" s="30" t="n">
        <v>-2.826926403453053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MTS_GATE_ENABLED</t>
        </is>
      </c>
      <c r="B210" s="73" t="inlineStr">
        <is>
          <t>True</t>
        </is>
      </c>
      <c r="C210" s="38" t="n"/>
      <c r="D210" s="38" t="inlineStr">
        <is>
          <t>ENTRY, GLOBAL_CHECK, STOCKS_EXIT</t>
        </is>
      </c>
      <c r="E210" s="38" t="n"/>
      <c r="F210" s="30" t="n"/>
      <c r="G210" s="38">
        <f>IFERROR(VLOOKUP($A221&amp;"_"&amp;$B221,Results_Deltas!$A$2:$P$15000,5,FALSE),"")</f>
        <v/>
      </c>
      <c r="H210" s="38" t="inlineStr">
        <is>
          <t>Blanket (page end)</t>
        </is>
      </c>
      <c r="I210" s="30" t="n"/>
      <c r="J210" s="30" t="n"/>
      <c r="K210" s="30" t="n"/>
      <c r="L210" s="30" t="inlineStr">
        <is>
          <t>NO</t>
        </is>
      </c>
      <c r="M210" s="30" t="n">
        <v>-2.821909002060721</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MANDATORY_REENTRY_WT_FILTER_MIN_TFS</t>
        </is>
      </c>
      <c r="B211" s="73" t="inlineStr">
        <is>
          <t>2</t>
        </is>
      </c>
      <c r="C211" s="38" t="n"/>
      <c r="D211" s="38" t="inlineStr">
        <is>
          <t>GLOBAL_CHECK, STOCKS_EXIT</t>
        </is>
      </c>
      <c r="E211" s="38" t="n"/>
      <c r="F211" s="30" t="n"/>
      <c r="G211" s="38">
        <f>IFERROR(VLOOKUP($A222&amp;"_"&amp;$B222,Results_Deltas!$A$2:$P$15000,5,FALSE),"")</f>
        <v/>
      </c>
      <c r="H211" s="38" t="inlineStr">
        <is>
          <t>Blanket (page end)</t>
        </is>
      </c>
      <c r="I211" s="30" t="n"/>
      <c r="J211" s="30" t="n"/>
      <c r="K211" s="30" t="n"/>
      <c r="L211" s="30" t="inlineStr">
        <is>
          <t>NO</t>
        </is>
      </c>
      <c r="M211" s="30" t="n">
        <v>-2.794760723506879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MTF_GR_MIN_IND</t>
        </is>
      </c>
      <c r="B212" s="73" t="inlineStr">
        <is>
          <t>5</t>
        </is>
      </c>
      <c r="C212" s="38" t="n"/>
      <c r="D212" s="38" t="inlineStr">
        <is>
          <t>GLOBAL_CHECK, STOCKS_EXIT</t>
        </is>
      </c>
      <c r="E212" s="38" t="n"/>
      <c r="F212" s="30" t="n"/>
      <c r="G212" s="38">
        <f>IFERROR(VLOOKUP($A223&amp;"_"&amp;$B223,Results_Deltas!$A$2:$P$15000,5,FALSE),"")</f>
        <v/>
      </c>
      <c r="H212" s="38" t="inlineStr">
        <is>
          <t>Blanket (page end)</t>
        </is>
      </c>
      <c r="I212" s="30" t="n"/>
      <c r="J212" s="30" t="n"/>
      <c r="K212" s="30" t="n"/>
      <c r="L212" s="30" t="inlineStr">
        <is>
          <t>NO</t>
        </is>
      </c>
      <c r="M212" s="30" t="n">
        <v>-2.782913917460319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MTF_GR_MIN_IND</t>
        </is>
      </c>
      <c r="B213" s="73" t="inlineStr">
        <is>
          <t>5_ALT</t>
        </is>
      </c>
      <c r="C213" s="38" t="n"/>
      <c r="D213" s="38" t="inlineStr">
        <is>
          <t>GLOBAL_CHECK, STOCKS_EXIT</t>
        </is>
      </c>
      <c r="E213" s="38" t="n"/>
      <c r="F213" s="30" t="n"/>
      <c r="G213" s="38">
        <f>IFERROR(VLOOKUP($A224&amp;"_"&amp;$B224,Results_Deltas!$A$2:$P$15000,5,FALSE),"")</f>
        <v/>
      </c>
      <c r="H213" s="38" t="inlineStr">
        <is>
          <t>Blanket (page end)</t>
        </is>
      </c>
      <c r="I213" s="30" t="n"/>
      <c r="J213" s="30" t="n"/>
      <c r="K213" s="30" t="n"/>
      <c r="L213" s="30" t="inlineStr">
        <is>
          <t>NO</t>
        </is>
      </c>
      <c r="M213" s="30" t="n">
        <v>-2.782913917460319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FG_FEAR_THRESHOLD</t>
        </is>
      </c>
      <c r="B214" s="73" t="inlineStr">
        <is>
          <t>18.75</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v>-2.777233723443343</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EMA_9_21_FILTER_MIN_TFS</t>
        </is>
      </c>
      <c r="B215" s="73" t="inlineStr">
        <is>
          <t>0</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v>-2.774499665956546</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7" t="inlineStr">
        <is>
          <t>MANDATORY_REENTRY_WT_FILTER_MIN_TFS</t>
        </is>
      </c>
      <c r="B216" s="73" t="inlineStr">
        <is>
          <t>3</t>
        </is>
      </c>
      <c r="C216" s="38" t="n"/>
      <c r="D216" s="38" t="inlineStr">
        <is>
          <t>GLOBAL_CHECK, STOCKS_EXIT</t>
        </is>
      </c>
      <c r="E216" s="38" t="n"/>
      <c r="F216" s="30" t="n"/>
      <c r="G216" s="38">
        <f>IFERROR(VLOOKUP($A227&amp;"_"&amp;$B227,Results_Deltas!$A$2:$P$15000,5,FALSE),"")</f>
        <v/>
      </c>
      <c r="H216" s="38" t="inlineStr">
        <is>
          <t>Blanket (page end)</t>
        </is>
      </c>
      <c r="I216" s="30" t="n"/>
      <c r="J216" s="30" t="n"/>
      <c r="K216" s="30" t="n"/>
      <c r="L216" s="30" t="inlineStr">
        <is>
          <t>YES</t>
        </is>
      </c>
      <c r="M216" s="30" t="n">
        <v>-2.741207231038549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OI_CONFIRM_MIN_PRICE_PCT</t>
        </is>
      </c>
      <c r="B217" s="73" t="inlineStr">
        <is>
          <t>1.0</t>
        </is>
      </c>
      <c r="C217" s="38" t="n"/>
      <c r="D217" s="38" t="inlineStr">
        <is>
          <t>ENTRY, GLOBAL_CHECK, STOCKS_EXIT</t>
        </is>
      </c>
      <c r="E217" s="38" t="n"/>
      <c r="F217" s="30" t="n"/>
      <c r="G217" s="38">
        <f>IFERROR(VLOOKUP($A228&amp;"_"&amp;$B228,Results_Deltas!$A$2:$P$15000,5,FALSE),"")</f>
        <v/>
      </c>
      <c r="H217" s="38" t="inlineStr">
        <is>
          <t>Blanket (page end)</t>
        </is>
      </c>
      <c r="I217" s="30" t="n"/>
      <c r="J217" s="30" t="n"/>
      <c r="K217" s="30" t="n"/>
      <c r="L217" s="30" t="inlineStr">
        <is>
          <t>NO</t>
        </is>
      </c>
      <c r="M217" s="30" t="n">
        <v>-2.731947782733646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HLR_SMA_BAND_PCT</t>
        </is>
      </c>
      <c r="B218" s="73" t="inlineStr">
        <is>
          <t>2.0</t>
        </is>
      </c>
      <c r="C218" s="38" t="n"/>
      <c r="D218" s="38" t="inlineStr">
        <is>
          <t>ENTRY, GLOBAL_CHECK, STOCKS_EXIT</t>
        </is>
      </c>
      <c r="E218" s="38" t="n"/>
      <c r="F218" s="30" t="n"/>
      <c r="G218" s="38">
        <f>IFERROR(VLOOKUP($A229&amp;"_"&amp;$B229,Results_Deltas!$A$2:$P$15000,5,FALSE),"")</f>
        <v/>
      </c>
      <c r="H218" s="38" t="inlineStr">
        <is>
          <t>Blanket (page end)</t>
        </is>
      </c>
      <c r="I218" s="30" t="n"/>
      <c r="J218" s="30" t="n"/>
      <c r="K218" s="30" t="n"/>
      <c r="L218" s="30" t="inlineStr">
        <is>
          <t>NO</t>
        </is>
      </c>
      <c r="M218" s="30" t="n">
        <v>-2.727483799785515</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EMA_BLANKET_FILTER_MIN_TFS</t>
        </is>
      </c>
      <c r="B219" s="73" t="inlineStr">
        <is>
          <t>1</t>
        </is>
      </c>
      <c r="C219" s="38" t="n"/>
      <c r="D219" s="38" t="inlineStr">
        <is>
          <t>GLOBAL_CHECK</t>
        </is>
      </c>
      <c r="E219" s="38" t="n"/>
      <c r="F219" s="30" t="n"/>
      <c r="G219" s="38">
        <f>IFERROR(VLOOKUP($A219&amp;"_"&amp;$B219,Results_Deltas!$A$2:$P$15000,5,FALSE),"")</f>
        <v/>
      </c>
      <c r="H219" s="38" t="inlineStr">
        <is>
          <t>Blanket (page end)</t>
        </is>
      </c>
      <c r="I219" s="30" t="n"/>
      <c r="J219" s="30" t="n"/>
      <c r="K219" s="30" t="n"/>
      <c r="L219" s="30" t="inlineStr">
        <is>
          <t>NO</t>
        </is>
      </c>
      <c r="M219" s="30" t="n">
        <v>-2.722615922626276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OI_CONFIRM_MIN_PRICE_PCT</t>
        </is>
      </c>
      <c r="B220" s="73" t="inlineStr">
        <is>
          <t>0.5</t>
        </is>
      </c>
      <c r="C220" s="38" t="n"/>
      <c r="D220" s="38" t="inlineStr">
        <is>
          <t>ENTRY, GLOBAL_CHECK, STOCKS_EXIT</t>
        </is>
      </c>
      <c r="E220" s="38" t="n"/>
      <c r="F220" s="30" t="n"/>
      <c r="G220" s="38">
        <f>IFERROR(VLOOKUP($A231&amp;"_"&amp;$B231,Results_Deltas!$A$2:$P$15000,5,FALSE),"")</f>
        <v/>
      </c>
      <c r="H220" s="38" t="inlineStr">
        <is>
          <t>Blanket (page end)</t>
        </is>
      </c>
      <c r="I220" s="30" t="n"/>
      <c r="J220" s="30" t="n"/>
      <c r="K220" s="30" t="n"/>
      <c r="L220" s="30" t="inlineStr">
        <is>
          <t>NO</t>
        </is>
      </c>
      <c r="M220" s="30" t="n">
        <v>-2.720608514202536</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HLR_SMA_BAND_PCT</t>
        </is>
      </c>
      <c r="B221" s="73" t="inlineStr">
        <is>
          <t>0.5</t>
        </is>
      </c>
      <c r="C221" s="38" t="n"/>
      <c r="D221" s="38" t="inlineStr">
        <is>
          <t>ENTRY, GLOBAL_CHECK, STOCKS_EXIT</t>
        </is>
      </c>
      <c r="E221" s="38" t="n"/>
      <c r="F221" s="30" t="n"/>
      <c r="G221" s="38">
        <f>IFERROR(VLOOKUP($A232&amp;"_"&amp;$B232,Results_Deltas!$A$2:$P$15000,5,FALSE),"")</f>
        <v/>
      </c>
      <c r="H221" s="38" t="inlineStr">
        <is>
          <t>Blanket (page end)</t>
        </is>
      </c>
      <c r="I221" s="30" t="n"/>
      <c r="J221" s="30" t="n"/>
      <c r="K221" s="30" t="n"/>
      <c r="L221" s="30" t="inlineStr">
        <is>
          <t>NO</t>
        </is>
      </c>
      <c r="M221" s="30" t="n">
        <v>-2.712691327587323</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9" t="inlineStr">
        <is>
          <t>FG_FEAR_THRESHOLD</t>
        </is>
      </c>
      <c r="B222" s="73" t="inlineStr">
        <is>
          <t>25</t>
        </is>
      </c>
      <c r="C222" s="38" t="n"/>
      <c r="D222" s="38" t="inlineStr">
        <is>
          <t>GLOBAL_CHECK, STOCKS_EXIT</t>
        </is>
      </c>
      <c r="E222" s="38" t="n"/>
      <c r="F222" s="30" t="n"/>
      <c r="G222" s="38">
        <f>IFERROR(VLOOKUP($A222&amp;"_"&amp;$B222,Results_Deltas!$A$2:$P$15000,5,FALSE),"")</f>
        <v/>
      </c>
      <c r="H222" s="38" t="inlineStr">
        <is>
          <t>Blanket (page end)</t>
        </is>
      </c>
      <c r="I222" s="30" t="n"/>
      <c r="J222" s="30" t="n"/>
      <c r="K222" s="30" t="n"/>
      <c r="L222" s="30" t="inlineStr">
        <is>
          <t>YES</t>
        </is>
      </c>
      <c r="M222" s="30" t="n">
        <v>-2.705830991523819</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GR_FILTER_VEC_MIN_TFS</t>
        </is>
      </c>
      <c r="B223" s="73" t="inlineStr">
        <is>
          <t>1</t>
        </is>
      </c>
      <c r="C223" s="38" t="n"/>
      <c r="D223" s="38" t="inlineStr">
        <is>
          <t>GLOBAL_CHECK</t>
        </is>
      </c>
      <c r="E223" s="38" t="n"/>
      <c r="F223" s="30" t="n"/>
      <c r="G223" s="38">
        <f>IFERROR(VLOOKUP($A234&amp;"_"&amp;$B234,Results_Deltas!$A$2:$P$15000,5,FALSE),"")</f>
        <v/>
      </c>
      <c r="H223" s="38" t="inlineStr">
        <is>
          <t>Blanket (page end)</t>
        </is>
      </c>
      <c r="I223" s="30" t="n"/>
      <c r="J223" s="30" t="n"/>
      <c r="K223" s="30" t="n"/>
      <c r="L223" s="30" t="inlineStr">
        <is>
          <t>NO</t>
        </is>
      </c>
      <c r="M223" s="30" t="n">
        <v>-2.68994951620196</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9" t="inlineStr">
        <is>
          <t>MANDATORY_REENTRY_WT_FILTER_VELOCITY_RATIO</t>
        </is>
      </c>
      <c r="B224" s="73" t="inlineStr">
        <is>
          <t>0.90</t>
        </is>
      </c>
      <c r="C224" s="38" t="n"/>
      <c r="D224" s="38" t="inlineStr">
        <is>
          <t>GLOBAL_CHECK, STOCKS_EXIT</t>
        </is>
      </c>
      <c r="E224" s="38" t="n"/>
      <c r="F224" s="30" t="n"/>
      <c r="G224" s="38">
        <f>IFERROR(VLOOKUP($A235&amp;"_"&amp;$B235,Results_Deltas!$A$2:$P$15000,5,FALSE),"")</f>
        <v/>
      </c>
      <c r="H224" s="38" t="inlineStr">
        <is>
          <t>Blanket (page end)</t>
        </is>
      </c>
      <c r="I224" s="30" t="n"/>
      <c r="J224" s="30" t="n"/>
      <c r="K224" s="30" t="n"/>
      <c r="L224" s="30" t="inlineStr">
        <is>
          <t>NO</t>
        </is>
      </c>
      <c r="M224" s="30" t="n">
        <v>-2.673851513535824</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MANDATORY_REENTRY_WT_FILTER_VELOCITY_RATIO</t>
        </is>
      </c>
      <c r="B225" s="73" t="inlineStr">
        <is>
          <t>0.90_ALT</t>
        </is>
      </c>
      <c r="C225" s="38" t="n"/>
      <c r="D225" s="38" t="inlineStr">
        <is>
          <t>GLOBAL_CHECK, STOCKS_EXIT</t>
        </is>
      </c>
      <c r="E225" s="38" t="n"/>
      <c r="F225" s="30" t="n"/>
      <c r="G225" s="38">
        <f>IFERROR(VLOOKUP($A236&amp;"_"&amp;$B236,Results_Deltas!$A$2:$P$15000,5,FALSE),"")</f>
        <v/>
      </c>
      <c r="H225" s="38" t="inlineStr">
        <is>
          <t>Blanket (page end)</t>
        </is>
      </c>
      <c r="I225" s="30" t="n"/>
      <c r="J225" s="30" t="n"/>
      <c r="K225" s="30" t="n"/>
      <c r="L225" s="30" t="inlineStr">
        <is>
          <t>YES</t>
        </is>
      </c>
      <c r="M225" s="30" t="n">
        <v>-2.673851513535824</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DELTA_HTF_GATE</t>
        </is>
      </c>
      <c r="B226" s="73" t="inlineStr">
        <is>
          <t>4h</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-2.665566278344247</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DELTA_HTF_GATE</t>
        </is>
      </c>
      <c r="B227" s="73" t="inlineStr">
        <is>
          <t>4h_ALT</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-2.665566278344247</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HA_WICK_QUALITY_TF</t>
        </is>
      </c>
      <c r="B228" s="73" t="inlineStr">
        <is>
          <t>4h</t>
        </is>
      </c>
      <c r="C228" s="38" t="n"/>
      <c r="D228" s="38" t="inlineStr">
        <is>
          <t>ENTRY, GLOBAL_CHECK, STOCKS_EXIT</t>
        </is>
      </c>
      <c r="E228" s="38" t="n"/>
      <c r="F228" s="30" t="n"/>
      <c r="G228" s="38">
        <f>IFERROR(VLOOKUP($A239&amp;"_"&amp;$B239,Results_Deltas!$A$2:$P$15000,5,FALSE),"")</f>
        <v/>
      </c>
      <c r="H228" s="38" t="inlineStr">
        <is>
          <t>Blanket (page end)</t>
        </is>
      </c>
      <c r="I228" s="30" t="n"/>
      <c r="J228" s="30" t="n"/>
      <c r="K228" s="30" t="n"/>
      <c r="L228" s="30" t="inlineStr">
        <is>
          <t>NO</t>
        </is>
      </c>
      <c r="M228" s="30" t="n">
        <v>-2.663270882335767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LR_BAND_LADDER_TF_BOTTOM</t>
        </is>
      </c>
      <c r="B229" s="73" t="inlineStr">
        <is>
          <t>1</t>
        </is>
      </c>
      <c r="C229" s="38" t="n"/>
      <c r="D229" s="38" t="inlineStr">
        <is>
          <t>GLOBAL_CHECK, STOCKS_EXIT</t>
        </is>
      </c>
      <c r="E229" s="38" t="n"/>
      <c r="F229" s="30" t="n"/>
      <c r="G229" s="38">
        <f>IFERROR(VLOOKUP($A240&amp;"_"&amp;$B240,Results_Deltas!$A$2:$P$15000,5,FALSE),"")</f>
        <v/>
      </c>
      <c r="H229" s="38" t="inlineStr">
        <is>
          <t>Blanket (page end)</t>
        </is>
      </c>
      <c r="I229" s="30" t="n"/>
      <c r="J229" s="30" t="n"/>
      <c r="K229" s="30" t="n"/>
      <c r="L229" s="30" t="inlineStr">
        <is>
          <t>NO</t>
        </is>
      </c>
      <c r="M229" s="30" t="n">
        <v>-2.623442565713957</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EMA_9_21_FILTER_MIN_TFS</t>
        </is>
      </c>
      <c r="B230" s="73" t="inlineStr">
        <is>
          <t>2</t>
        </is>
      </c>
      <c r="C230" s="38" t="n"/>
      <c r="D230" s="38" t="inlineStr">
        <is>
          <t>GLOBAL_CHECK</t>
        </is>
      </c>
      <c r="E230" s="38" t="n"/>
      <c r="F230" s="30" t="n"/>
      <c r="G230" s="38">
        <f>IFERROR(VLOOKUP($A230&amp;"_"&amp;$B230,Results_Deltas!$A$2:$P$15000,5,FALSE),"")</f>
        <v/>
      </c>
      <c r="H230" s="38" t="inlineStr">
        <is>
          <t>Blanket (page end)</t>
        </is>
      </c>
      <c r="I230" s="30" t="n"/>
      <c r="J230" s="30" t="n"/>
      <c r="K230" s="30" t="n"/>
      <c r="L230" s="30" t="inlineStr">
        <is>
          <t>NO</t>
        </is>
      </c>
      <c r="M230" s="30" t="n">
        <v>-2.545229140163467</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9" t="inlineStr">
        <is>
          <t>LR_BAND_LADDER_STOCH_EXTREME</t>
        </is>
      </c>
      <c r="B231" s="73" t="inlineStr">
        <is>
          <t>30.0</t>
        </is>
      </c>
      <c r="C231" s="38" t="n"/>
      <c r="D231" s="38" t="inlineStr">
        <is>
          <t>GLOBAL_CHECK, STOCKS_EXIT</t>
        </is>
      </c>
      <c r="E231" s="38" t="n"/>
      <c r="F231" s="30" t="n"/>
      <c r="G231" s="38">
        <f>IFERROR(VLOOKUP($A242&amp;"_"&amp;$B242,Results_Deltas!$A$2:$P$15000,5,FALSE),"")</f>
        <v/>
      </c>
      <c r="H231" s="38" t="inlineStr">
        <is>
          <t>Blanket (page end)</t>
        </is>
      </c>
      <c r="I231" s="30" t="n"/>
      <c r="J231" s="30" t="n"/>
      <c r="K231" s="30" t="n"/>
      <c r="L231" s="30" t="inlineStr">
        <is>
          <t>NO</t>
        </is>
      </c>
      <c r="M231" s="30" t="n">
        <v>-2.50313540919143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LR_BAND_LADDER_STOCH_EXTREME</t>
        </is>
      </c>
      <c r="B232" s="73" t="inlineStr">
        <is>
          <t>30.0_ALT</t>
        </is>
      </c>
      <c r="C232" s="38" t="n"/>
      <c r="D232" s="38" t="inlineStr">
        <is>
          <t>GLOBAL_CHECK, STOCKS_EXIT</t>
        </is>
      </c>
      <c r="E232" s="38" t="n"/>
      <c r="F232" s="30" t="n"/>
      <c r="G232" s="38">
        <f>IFERROR(VLOOKUP($A243&amp;"_"&amp;$B243,Results_Deltas!$A$2:$P$15000,5,FALSE),"")</f>
        <v/>
      </c>
      <c r="H232" s="38" t="inlineStr">
        <is>
          <t>Blanket (page end)</t>
        </is>
      </c>
      <c r="I232" s="30" t="n"/>
      <c r="J232" s="30" t="n"/>
      <c r="K232" s="30" t="n"/>
      <c r="L232" s="30" t="inlineStr">
        <is>
          <t>YES</t>
        </is>
      </c>
      <c r="M232" s="30" t="n">
        <v>-2.50313540919143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NEW_POSITION_MAX_LOSS_THRESHOLD</t>
        </is>
      </c>
      <c r="B233" s="73" t="inlineStr">
        <is>
          <t>2.0</t>
        </is>
      </c>
      <c r="C233" s="38" t="n"/>
      <c r="D233" s="38" t="inlineStr">
        <is>
          <t>AUGMENT, EXIT, GLOBAL_CHECK, REDUCE, STOCKS_EXIT</t>
        </is>
      </c>
      <c r="E233" s="38" t="n"/>
      <c r="F233" s="30" t="n"/>
      <c r="G233" s="38">
        <f>IFERROR(VLOOKUP($A244&amp;"_"&amp;$B244,Results_Deltas!$A$2:$P$15000,5,FALSE),"")</f>
        <v/>
      </c>
      <c r="H233" s="38" t="inlineStr">
        <is>
          <t>Blanket (page end)</t>
        </is>
      </c>
      <c r="I233" s="30" t="n"/>
      <c r="J233" s="30" t="n"/>
      <c r="K233" s="30" t="n"/>
      <c r="L233" s="30" t="inlineStr">
        <is>
          <t>NO</t>
        </is>
      </c>
      <c r="M233" s="30" t="n">
        <v>-2.486477737798866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EMA_9_21_FILTER_MIN_TFS</t>
        </is>
      </c>
      <c r="B234" s="73" t="inlineStr">
        <is>
          <t>1</t>
        </is>
      </c>
      <c r="C234" s="38" t="n"/>
      <c r="D234" s="38" t="inlineStr">
        <is>
          <t>GLOBAL_CHECK</t>
        </is>
      </c>
      <c r="E234" s="38" t="n"/>
      <c r="F234" s="30" t="n"/>
      <c r="G234" s="38">
        <f>IFERROR(VLOOKUP($A234&amp;"_"&amp;$B234,Results_Deltas!$A$2:$P$15000,5,FALSE),"")</f>
        <v/>
      </c>
      <c r="H234" s="38" t="inlineStr">
        <is>
          <t>Blanket (page end)</t>
        </is>
      </c>
      <c r="I234" s="30" t="n"/>
      <c r="J234" s="30" t="n"/>
      <c r="K234" s="30" t="n"/>
      <c r="L234" s="30" t="inlineStr">
        <is>
          <t>NO</t>
        </is>
      </c>
      <c r="M234" s="30" t="n">
        <v>-2.420952713889966</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9" t="inlineStr">
        <is>
          <t>HTF_TREND_VETO_BYPASS_ENABLED</t>
        </is>
      </c>
      <c r="B235" s="73" t="inlineStr">
        <is>
          <t>True</t>
        </is>
      </c>
      <c r="C235" s="38" t="n"/>
      <c r="D235" s="38" t="inlineStr">
        <is>
          <t>GLOBAL_CHECK, STOCKS_EXIT</t>
        </is>
      </c>
      <c r="E235" s="38" t="n"/>
      <c r="F235" s="30" t="n"/>
      <c r="G235" s="38">
        <f>IFERROR(VLOOKUP($A246&amp;"_"&amp;$B246,Results_Deltas!$A$2:$P$15000,5,FALSE),"")</f>
        <v/>
      </c>
      <c r="H235" s="38" t="inlineStr">
        <is>
          <t>Blanket (page end)</t>
        </is>
      </c>
      <c r="I235" s="30" t="n"/>
      <c r="J235" s="30" t="n"/>
      <c r="K235" s="30" t="n"/>
      <c r="L235" s="30" t="inlineStr">
        <is>
          <t>NO</t>
        </is>
      </c>
      <c r="M235" s="30" t="n">
        <v>-2.408580922029445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9" t="inlineStr">
        <is>
          <t>MANDATORY_REENTRY_WT_FILTER_MIN_TFS</t>
        </is>
      </c>
      <c r="B236" s="73" t="inlineStr">
        <is>
          <t>1</t>
        </is>
      </c>
      <c r="C236" s="38" t="n"/>
      <c r="D236" s="38" t="inlineStr">
        <is>
          <t>GLOBAL_CHECK, STOCKS_EXIT</t>
        </is>
      </c>
      <c r="E236" s="38" t="n"/>
      <c r="F236" s="30" t="n"/>
      <c r="G236" s="38">
        <f>IFERROR(VLOOKUP($A247&amp;"_"&amp;$B247,Results_Deltas!$A$2:$P$15000,5,FALSE),"")</f>
        <v/>
      </c>
      <c r="H236" s="38" t="inlineStr">
        <is>
          <t>Blanket (page end)</t>
        </is>
      </c>
      <c r="I236" s="30" t="n"/>
      <c r="J236" s="30" t="n"/>
      <c r="K236" s="30" t="n"/>
      <c r="L236" s="30" t="inlineStr">
        <is>
          <t>NO</t>
        </is>
      </c>
      <c r="M236" s="30" t="n">
        <v>-2.389357143864931</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LR_BAND_LADDER_TF_TOP</t>
        </is>
      </c>
      <c r="B237" s="73" t="inlineStr">
        <is>
          <t>0</t>
        </is>
      </c>
      <c r="C237" s="38" t="n"/>
      <c r="D237" s="38" t="inlineStr">
        <is>
          <t>GLOBAL_CHECK, STOCKS_EXIT</t>
        </is>
      </c>
      <c r="E237" s="38" t="n"/>
      <c r="F237" s="30" t="n"/>
      <c r="G237" s="38">
        <f>IFERROR(VLOOKUP($A248&amp;"_"&amp;$B248,Results_Deltas!$A$2:$P$15000,5,FALSE),"")</f>
        <v/>
      </c>
      <c r="H237" s="38" t="inlineStr">
        <is>
          <t>Blanket (page end)</t>
        </is>
      </c>
      <c r="I237" s="30" t="n"/>
      <c r="J237" s="30" t="n"/>
      <c r="K237" s="30" t="n"/>
      <c r="L237" s="30" t="inlineStr">
        <is>
          <t>NO</t>
        </is>
      </c>
      <c r="M237" s="30" t="n">
        <v>-2.378364209293836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LR_BAND_LADDER_TF_TOP</t>
        </is>
      </c>
      <c r="B238" s="73" t="inlineStr">
        <is>
          <t>1</t>
        </is>
      </c>
      <c r="C238" s="38" t="n"/>
      <c r="D238" s="38" t="inlineStr">
        <is>
          <t>GLOBAL_CHECK, STOCKS_EXIT</t>
        </is>
      </c>
      <c r="E238" s="38" t="n"/>
      <c r="F238" s="30" t="n"/>
      <c r="G238" s="38">
        <f>IFERROR(VLOOKUP($A249&amp;"_"&amp;$B249,Results_Deltas!$A$2:$P$15000,5,FALSE),"")</f>
        <v/>
      </c>
      <c r="H238" s="38" t="inlineStr">
        <is>
          <t>Blanket (page end)</t>
        </is>
      </c>
      <c r="I238" s="30" t="n"/>
      <c r="J238" s="30" t="n"/>
      <c r="K238" s="30" t="n"/>
      <c r="L238" s="30" t="inlineStr">
        <is>
          <t>NO</t>
        </is>
      </c>
      <c r="M238" s="30" t="n">
        <v>-2.369704628802915</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9" t="inlineStr">
        <is>
          <t>GR_FILTER_VEC_MIN_TFS</t>
        </is>
      </c>
      <c r="B239" s="73" t="inlineStr">
        <is>
          <t>2</t>
        </is>
      </c>
      <c r="C239" s="38" t="n"/>
      <c r="D239" s="38" t="inlineStr">
        <is>
          <t>GLOBAL_CHECK</t>
        </is>
      </c>
      <c r="E239" s="38" t="n"/>
      <c r="F239" s="30" t="n"/>
      <c r="G239" s="38">
        <f>IFERROR(VLOOKUP($A250&amp;"_"&amp;$B250,Results_Deltas!$A$2:$P$15000,5,FALSE),"")</f>
        <v/>
      </c>
      <c r="H239" s="38" t="inlineStr">
        <is>
          <t>Blanket (page end)</t>
        </is>
      </c>
      <c r="I239" s="30" t="n"/>
      <c r="J239" s="30" t="n"/>
      <c r="K239" s="30" t="n"/>
      <c r="L239" s="30" t="inlineStr">
        <is>
          <t>YES</t>
        </is>
      </c>
      <c r="M239" s="30" t="n">
        <v>-2.261707225694877</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NEW_POSITION_MAX_LOSS_THRESHOLD</t>
        </is>
      </c>
      <c r="B240" s="73" t="inlineStr">
        <is>
          <t>0.5</t>
        </is>
      </c>
      <c r="C240" s="38" t="n"/>
      <c r="D240" s="38" t="inlineStr">
        <is>
          <t>AUGMENT, EXIT, GLOBAL_CHECK, REDUCE, STOCKS_EXIT</t>
        </is>
      </c>
      <c r="E240" s="38" t="n"/>
      <c r="F240" s="30" t="n"/>
      <c r="G240" s="38">
        <f>IFERROR(VLOOKUP($A251&amp;"_"&amp;$B251,Results_Deltas!$A$2:$P$15000,5,FALSE),"")</f>
        <v/>
      </c>
      <c r="H240" s="38" t="inlineStr">
        <is>
          <t>Blanket (page end)</t>
        </is>
      </c>
      <c r="I240" s="30" t="n"/>
      <c r="J240" s="30" t="n"/>
      <c r="K240" s="30" t="n"/>
      <c r="L240" s="30" t="inlineStr">
        <is>
          <t>NO</t>
        </is>
      </c>
      <c r="M240" s="30" t="n">
        <v>-2.252849884317684</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NEW_POSITION_MAX_LOSS_THRESHOLD</t>
        </is>
      </c>
      <c r="B241" s="73" t="inlineStr">
        <is>
          <t>1.0</t>
        </is>
      </c>
      <c r="C241" s="38" t="n"/>
      <c r="D241" s="38" t="inlineStr">
        <is>
          <t>AUGMENT,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-2.165293110872208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ADX_RANGING_THRESHOLD</t>
        </is>
      </c>
      <c r="B242" s="73" t="inlineStr">
        <is>
          <t>20</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v>-2.158430829352413</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stocks_long — keep, needs S1 fills (backtest-expert: &lt;30 trades, seek plateaus, punish)</t>
        </is>
      </c>
    </row>
    <row r="243" ht="15.75" customHeight="1" s="67">
      <c r="A243" s="37" t="inlineStr">
        <is>
          <t>LR_BAND_LADDER_TF_BOTTOM</t>
        </is>
      </c>
      <c r="B243" s="73" t="inlineStr">
        <is>
          <t>0</t>
        </is>
      </c>
      <c r="C243" s="38" t="n"/>
      <c r="D243" s="38" t="inlineStr">
        <is>
          <t>GLOBAL_CHECK, STOCKS_EXIT</t>
        </is>
      </c>
      <c r="E243" s="38" t="n"/>
      <c r="F243" s="30" t="n"/>
      <c r="G243" s="38">
        <f>IFERROR(VLOOKUP($A254&amp;"_"&amp;$B254,Results_Deltas!$A$2:$P$15000,5,FALSE),"")</f>
        <v/>
      </c>
      <c r="H243" s="38" t="inlineStr">
        <is>
          <t>Blanket (page end)</t>
        </is>
      </c>
      <c r="I243" s="30" t="n"/>
      <c r="J243" s="30" t="n"/>
      <c r="K243" s="30" t="n"/>
      <c r="L243" s="30" t="inlineStr">
        <is>
          <t>NO</t>
        </is>
      </c>
      <c r="M243" s="30" t="n">
        <v>-2.150374990471185</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BANDAID_OFF_LOSER_RECOVER_PCT</t>
        </is>
      </c>
      <c r="B244" s="73" t="inlineStr">
        <is>
          <t>0</t>
        </is>
      </c>
      <c r="C244" s="38" t="n"/>
      <c r="D244" s="38" t="inlineStr">
        <is>
          <t>AUGMENT, ENTRY,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v>-2.133465805395355</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DELTA_REENTRY_FILTER_ENABLED</t>
        </is>
      </c>
      <c r="B245" s="73" t="inlineStr">
        <is>
          <t>True</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v>-2.061596397843281</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NEWBORN_LOSS_KILL_GAIN_THRESHOLD_PCT</t>
        </is>
      </c>
      <c r="B246" s="73" t="inlineStr">
        <is>
          <t>1.0</t>
        </is>
      </c>
      <c r="C246" s="38" t="n"/>
      <c r="D246" s="38" t="inlineStr">
        <is>
          <t>AUGMENT, EXIT, GLOBAL_CHECK, REDUCE, STOCKS_EXIT</t>
        </is>
      </c>
      <c r="E246" s="38" t="n"/>
      <c r="F246" s="30" t="n"/>
      <c r="G246" s="38">
        <f>IFERROR(VLOOKUP($A257&amp;"_"&amp;$B257,Results_Deltas!$A$2:$P$15000,5,FALSE),"")</f>
        <v/>
      </c>
      <c r="H246" s="38" t="inlineStr">
        <is>
          <t>Blanket (page end)</t>
        </is>
      </c>
      <c r="I246" s="30" t="n"/>
      <c r="J246" s="30" t="n"/>
      <c r="K246" s="30" t="n"/>
      <c r="L246" s="30" t="inlineStr">
        <is>
          <t>NO</t>
        </is>
      </c>
      <c r="M246" s="30" t="n">
        <v>-2.040156559075784</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NEWBORN_LOSS_KILL_GAIN_THRESHOLD_PCT</t>
        </is>
      </c>
      <c r="B247" s="73" t="inlineStr">
        <is>
          <t>0.5</t>
        </is>
      </c>
      <c r="C247" s="38" t="n"/>
      <c r="D247" s="38" t="inlineStr">
        <is>
          <t>AUGMENT, EXIT, GLOBAL_CHECK, REDUCE, STOCKS_EXIT</t>
        </is>
      </c>
      <c r="E247" s="38" t="n"/>
      <c r="F247" s="30" t="n"/>
      <c r="G247" s="38">
        <f>IFERROR(VLOOKUP($A258&amp;"_"&amp;$B258,Results_Deltas!$A$2:$P$15000,5,FALSE),"")</f>
        <v/>
      </c>
      <c r="H247" s="38" t="inlineStr">
        <is>
          <t>Blanket (page end)</t>
        </is>
      </c>
      <c r="I247" s="30" t="n"/>
      <c r="J247" s="30" t="n"/>
      <c r="K247" s="30" t="n"/>
      <c r="L247" s="30" t="inlineStr">
        <is>
          <t>NO</t>
        </is>
      </c>
      <c r="M247" s="30" t="n">
        <v>-2.022449792289659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NEWBORN_LOSS_KILL_GAIN_THRESHOLD_PCT</t>
        </is>
      </c>
      <c r="B248" s="73" t="inlineStr">
        <is>
          <t>2.0</t>
        </is>
      </c>
      <c r="C248" s="38" t="n"/>
      <c r="D248" s="38" t="inlineStr">
        <is>
          <t>AUGMENT, EXIT, GLOBAL_CHECK, REDUCE, STOCKS_EXIT</t>
        </is>
      </c>
      <c r="E248" s="38" t="n"/>
      <c r="F248" s="30" t="n"/>
      <c r="G248" s="38">
        <f>IFERROR(VLOOKUP($A259&amp;"_"&amp;$B259,Results_Deltas!$A$2:$P$15000,5,FALSE),"")</f>
        <v/>
      </c>
      <c r="H248" s="38" t="inlineStr">
        <is>
          <t>Blanket (page end)</t>
        </is>
      </c>
      <c r="I248" s="30" t="n"/>
      <c r="J248" s="30" t="n"/>
      <c r="K248" s="30" t="n"/>
      <c r="L248" s="30" t="inlineStr">
        <is>
          <t>YES</t>
        </is>
      </c>
      <c r="M248" s="30" t="n">
        <v>-1.95627606879137</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LIVE_VEC_EMERGENCY_BRAKE_ENABLED</t>
        </is>
      </c>
      <c r="B249" s="73" t="inlineStr">
        <is>
          <t>True</t>
        </is>
      </c>
      <c r="C249" s="38" t="n"/>
      <c r="D249" s="38" t="inlineStr">
        <is>
          <t>GLOBAL_CHECK, STOCKS_EXIT</t>
        </is>
      </c>
      <c r="E249" s="38" t="n"/>
      <c r="F249" s="30" t="n"/>
      <c r="G249" s="38">
        <f>IFERROR(VLOOKUP($A260&amp;"_"&amp;$B260,Results_Deltas!$A$2:$P$15000,5,FALSE),"")</f>
        <v/>
      </c>
      <c r="H249" s="38" t="inlineStr">
        <is>
          <t>Blanket (page end)</t>
        </is>
      </c>
      <c r="I249" s="30" t="n"/>
      <c r="J249" s="30" t="n"/>
      <c r="K249" s="30" t="n"/>
      <c r="L249" s="30" t="inlineStr">
        <is>
          <t>YES</t>
        </is>
      </c>
      <c r="M249" s="30" t="n">
        <v>-1.93218767513041</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COOLDOWN_LOCKS_FILTER_TF</t>
        </is>
      </c>
      <c r="B250" s="73" t="inlineStr">
        <is>
          <t>15m</t>
        </is>
      </c>
      <c r="C250" s="38" t="n"/>
      <c r="D250" s="38" t="inlineStr">
        <is>
          <t>GLOBAL_CHECK</t>
        </is>
      </c>
      <c r="E250" s="38" t="n"/>
      <c r="F250" s="30" t="n"/>
      <c r="G250" s="38">
        <f>IFERROR(VLOOKUP($A250&amp;"_"&amp;$B250,Results_Deltas!$A$2:$P$15000,5,FALSE),"")</f>
        <v/>
      </c>
      <c r="H250" s="38" t="inlineStr">
        <is>
          <t>Blanket (page end)</t>
        </is>
      </c>
      <c r="I250" s="30" t="n"/>
      <c r="J250" s="30" t="n"/>
      <c r="K250" s="30" t="n"/>
      <c r="L250" s="30" t="inlineStr">
        <is>
          <t>YES</t>
        </is>
      </c>
      <c r="M250" s="30" t="n">
        <v>-1.761923521758148</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9" t="inlineStr">
        <is>
          <t>BAND_ARROW_ENABLED</t>
        </is>
      </c>
      <c r="B251" s="73" t="inlineStr">
        <is>
          <t>False</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-1.707650576386983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9" t="inlineStr">
        <is>
          <t>DUP_GUARD_FILTER_TF</t>
        </is>
      </c>
      <c r="B252" s="73" t="inlineStr">
        <is>
          <t>15m</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YES</t>
        </is>
      </c>
      <c r="M252" s="30" t="n">
        <v>-1.491804233533836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9" t="inlineStr">
        <is>
          <t>DELTA_REENTRY_FILTER_ENABLED</t>
        </is>
      </c>
      <c r="B253" s="73" t="inlineStr">
        <is>
          <t>False</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YES</t>
        </is>
      </c>
      <c r="M253" s="30" t="n">
        <v>-1.37387735226341</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HLR_SMA_BAND_PCT</t>
        </is>
      </c>
      <c r="B254" s="73" t="inlineStr">
        <is>
          <t>0</t>
        </is>
      </c>
      <c r="C254" s="38" t="n"/>
      <c r="D254" s="38" t="inlineStr">
        <is>
          <t>ENTRY, GLOBAL_CHECK, STOCKS_EXIT</t>
        </is>
      </c>
      <c r="E254" s="38" t="n"/>
      <c r="F254" s="30" t="n"/>
      <c r="G254" s="38">
        <f>IFERROR(VLOOKUP($A265&amp;"_"&amp;$B265,Results_Deltas!$A$2:$P$15000,5,FALSE),"")</f>
        <v/>
      </c>
      <c r="H254" s="38" t="inlineStr">
        <is>
          <t>Blanket (page end)</t>
        </is>
      </c>
      <c r="I254" s="30" t="n"/>
      <c r="J254" s="30" t="n"/>
      <c r="K254" s="30" t="n"/>
      <c r="L254" s="30" t="inlineStr">
        <is>
          <t>NO</t>
        </is>
      </c>
      <c r="M254" s="30" t="n">
        <v>-1.289004419832626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HA_WICK_QUALITY_TF</t>
        </is>
      </c>
      <c r="B255" s="73" t="inlineStr">
        <is>
          <t>15m</t>
        </is>
      </c>
      <c r="C255" s="38" t="n"/>
      <c r="D255" s="38" t="inlineStr">
        <is>
          <t>ENTRY, GLOBAL_CHECK, STOCKS_EXIT</t>
        </is>
      </c>
      <c r="E255" s="38" t="n"/>
      <c r="F255" s="30" t="n"/>
      <c r="G255" s="38">
        <f>IFERROR(VLOOKUP($A266&amp;"_"&amp;$B266,Results_Deltas!$A$2:$P$15000,5,FALSE),"")</f>
        <v/>
      </c>
      <c r="H255" s="38" t="inlineStr">
        <is>
          <t>Blanket (page end)</t>
        </is>
      </c>
      <c r="I255" s="30" t="n"/>
      <c r="J255" s="30" t="n"/>
      <c r="K255" s="30" t="n"/>
      <c r="L255" s="30" t="inlineStr">
        <is>
          <t>YES</t>
        </is>
      </c>
      <c r="M255" s="30" t="n">
        <v>-1.256448915891258</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GR_FILTER_VEC_MIN_TFS</t>
        </is>
      </c>
      <c r="B256" s="73" t="inlineStr">
        <is>
          <t>0</t>
        </is>
      </c>
      <c r="C256" s="38" t="n"/>
      <c r="D256" s="38" t="inlineStr">
        <is>
          <t>GLOBAL_CHECK</t>
        </is>
      </c>
      <c r="E256" s="38" t="n"/>
      <c r="F256" s="30" t="n"/>
      <c r="G256" s="38">
        <f>IFERROR(VLOOKUP($A267&amp;"_"&amp;$B267,Results_Deltas!$A$2:$P$15000,5,FALSE),"")</f>
        <v/>
      </c>
      <c r="H256" s="38" t="inlineStr">
        <is>
          <t>Blanket (page end)</t>
        </is>
      </c>
      <c r="I256" s="30" t="n"/>
      <c r="J256" s="30" t="n"/>
      <c r="K256" s="30" t="n"/>
      <c r="L256" s="30" t="inlineStr">
        <is>
          <t>NO</t>
        </is>
      </c>
      <c r="M256" s="30" t="n">
        <v>-1.246612359288486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EZ_MANAGE_THROTTLER_RATE</t>
        </is>
      </c>
      <c r="B257" s="73" t="inlineStr">
        <is>
          <t>0.0</t>
        </is>
      </c>
      <c r="C257" s="38" t="n"/>
      <c r="D257" s="38" t="inlineStr">
        <is>
          <t>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v>-1.236110713421729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EZ_MANAGE_THROTTLER_RATE</t>
        </is>
      </c>
      <c r="B258" s="73" t="inlineStr">
        <is>
          <t>0.0_ALT</t>
        </is>
      </c>
      <c r="C258" s="38" t="n"/>
      <c r="D258" s="38" t="inlineStr">
        <is>
          <t>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v>-1.236110713421729</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HLR_TOP_MIN_TFS</t>
        </is>
      </c>
      <c r="B259" s="73" t="inlineStr">
        <is>
          <t>0</t>
        </is>
      </c>
      <c r="C259" s="38" t="n"/>
      <c r="D259" s="38" t="inlineStr">
        <is>
          <t>GLOBAL_CHECK, REENTRY, STOCKS_EXIT</t>
        </is>
      </c>
      <c r="E259" s="38" t="n"/>
      <c r="F259" s="30" t="n"/>
      <c r="G259" s="38">
        <f>IFERROR(VLOOKUP($A270&amp;"_"&amp;$B270,Results_Deltas!$A$2:$P$15000,5,FALSE),"")</f>
        <v/>
      </c>
      <c r="H259" s="38" t="inlineStr">
        <is>
          <t>Blanket (page end)</t>
        </is>
      </c>
      <c r="I259" s="30" t="n"/>
      <c r="J259" s="30" t="n"/>
      <c r="K259" s="30" t="n"/>
      <c r="L259" s="30" t="inlineStr">
        <is>
          <t>NO</t>
        </is>
      </c>
      <c r="M259" s="30" t="n">
        <v>-1.236110713421729</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HTF4_CONF</t>
        </is>
      </c>
      <c r="B260" s="73" t="inlineStr">
        <is>
          <t>False_ALT</t>
        </is>
      </c>
      <c r="C260" s="38" t="n"/>
      <c r="D260" s="38" t="inlineStr">
        <is>
          <t>GLOBAL_CHECK, STOCKS_EXIT</t>
        </is>
      </c>
      <c r="E260" s="38" t="n"/>
      <c r="F260" s="30" t="n"/>
      <c r="G260" s="38">
        <f>IFERROR(VLOOKUP($A271&amp;"_"&amp;$B271,Results_Deltas!$A$2:$P$15000,5,FALSE),"")</f>
        <v/>
      </c>
      <c r="H260" s="38" t="inlineStr">
        <is>
          <t>Blanket (page end)</t>
        </is>
      </c>
      <c r="I260" s="30" t="n"/>
      <c r="J260" s="30" t="n"/>
      <c r="K260" s="30" t="n"/>
      <c r="L260" s="30" t="inlineStr">
        <is>
          <t>NO</t>
        </is>
      </c>
      <c r="M260" s="30" t="n">
        <v>-1.236110713421729</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HTF_GATE_MIN_CONFIRMATIONS</t>
        </is>
      </c>
      <c r="B261" s="73" t="inlineStr">
        <is>
          <t>0.0</t>
        </is>
      </c>
      <c r="C261" s="38" t="n"/>
      <c r="D261" s="38" t="inlineStr">
        <is>
          <t>ENTRY, GLOBAL_CHECK, STOCKS_EXIT</t>
        </is>
      </c>
      <c r="E261" s="38" t="n"/>
      <c r="F261" s="30" t="n"/>
      <c r="G261" s="38">
        <f>IFERROR(VLOOKUP($A272&amp;"_"&amp;$B272,Results_Deltas!$A$2:$P$15000,5,FALSE),"")</f>
        <v/>
      </c>
      <c r="H261" s="38" t="inlineStr">
        <is>
          <t>Blanket (page end)</t>
        </is>
      </c>
      <c r="I261" s="30" t="n"/>
      <c r="J261" s="30" t="n"/>
      <c r="K261" s="30" t="n"/>
      <c r="L261" s="30" t="inlineStr">
        <is>
          <t>NO</t>
        </is>
      </c>
      <c r="M261" s="30" t="n">
        <v>-1.236110713421729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HTF_GATE_MIN_CONFIRMATIONS</t>
        </is>
      </c>
      <c r="B262" s="73" t="inlineStr">
        <is>
          <t>0.0_ALT</t>
        </is>
      </c>
      <c r="C262" s="38" t="n"/>
      <c r="D262" s="38" t="inlineStr">
        <is>
          <t>ENTRY, GLOBAL_CHECK, STOCKS_EXIT</t>
        </is>
      </c>
      <c r="E262" s="38" t="n"/>
      <c r="F262" s="30" t="n"/>
      <c r="G262" s="38">
        <f>IFERROR(VLOOKUP($A273&amp;"_"&amp;$B273,Results_Deltas!$A$2:$P$15000,5,FALSE),"")</f>
        <v/>
      </c>
      <c r="H262" s="38" t="inlineStr">
        <is>
          <t>Blanket (page end)</t>
        </is>
      </c>
      <c r="I262" s="30" t="n"/>
      <c r="J262" s="30" t="n"/>
      <c r="K262" s="30" t="n"/>
      <c r="L262" s="30" t="inlineStr">
        <is>
          <t>NO</t>
        </is>
      </c>
      <c r="M262" s="30" t="n">
        <v>-1.236110713421729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LEADERBOARD_FILTER</t>
        </is>
      </c>
      <c r="B263" s="73" t="inlineStr">
        <is>
          <t>False_ALT</t>
        </is>
      </c>
      <c r="C263" s="38" t="n"/>
      <c r="D263" s="38" t="inlineStr">
        <is>
          <t>AUGMENT, ENTRY, EXIT, GLOBAL_CHECK, REDUCE, STOCKS_EXIT</t>
        </is>
      </c>
      <c r="E263" s="38" t="n"/>
      <c r="F263" s="30" t="n"/>
      <c r="G263" s="38">
        <f>IFERROR(VLOOKUP($A274&amp;"_"&amp;$B274,Results_Deltas!$A$2:$P$15000,5,FALSE),"")</f>
        <v/>
      </c>
      <c r="H263" s="38" t="inlineStr">
        <is>
          <t>Blanket (page end)</t>
        </is>
      </c>
      <c r="I263" s="30" t="n"/>
      <c r="J263" s="30" t="n"/>
      <c r="K263" s="30" t="n"/>
      <c r="L263" s="30" t="inlineStr">
        <is>
          <t>NO</t>
        </is>
      </c>
      <c r="M263" s="30" t="n">
        <v>-1.236110713421729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LH_HL_FILTER_REQUIRE_BOTH</t>
        </is>
      </c>
      <c r="B264" s="73" t="inlineStr">
        <is>
          <t>False_ALT</t>
        </is>
      </c>
      <c r="C264" s="38" t="n"/>
      <c r="D264" s="38" t="inlineStr">
        <is>
          <t>ENTRY, GLOBAL_CHECK, STOCKS_EXIT</t>
        </is>
      </c>
      <c r="E264" s="38" t="n"/>
      <c r="F264" s="30" t="n"/>
      <c r="G264" s="38">
        <f>IFERROR(VLOOKUP($A275&amp;"_"&amp;$B275,Results_Deltas!$A$2:$P$15000,5,FALSE),"")</f>
        <v/>
      </c>
      <c r="H264" s="38" t="inlineStr">
        <is>
          <t>Blanket (page end)</t>
        </is>
      </c>
      <c r="I264" s="30" t="n"/>
      <c r="J264" s="30" t="n"/>
      <c r="K264" s="30" t="n"/>
      <c r="L264" s="30" t="inlineStr">
        <is>
          <t>YES</t>
        </is>
      </c>
      <c r="M264" s="30" t="n">
        <v>-1.236110713421729</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MI_TF_AGREE_MIN</t>
        </is>
      </c>
      <c r="B265" s="73" t="inlineStr">
        <is>
          <t>0.0</t>
        </is>
      </c>
      <c r="C265" s="38" t="n"/>
      <c r="D265" s="38" t="inlineStr">
        <is>
          <t>ENTRY, GLOBAL_CHECK, STOCKS_EXIT</t>
        </is>
      </c>
      <c r="E265" s="38" t="n"/>
      <c r="F265" s="30" t="n"/>
      <c r="G265" s="38">
        <f>IFERROR(VLOOKUP($A276&amp;"_"&amp;$B276,Results_Deltas!$A$2:$P$15000,5,FALSE),"")</f>
        <v/>
      </c>
      <c r="H265" s="38" t="inlineStr">
        <is>
          <t>Blanket (page end)</t>
        </is>
      </c>
      <c r="I265" s="30" t="n"/>
      <c r="J265" s="30" t="n"/>
      <c r="K265" s="30" t="n"/>
      <c r="L265" s="30" t="inlineStr">
        <is>
          <t>NO</t>
        </is>
      </c>
      <c r="M265" s="30" t="n">
        <v>-1.236110713421729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MI_TF_AGREE_MIN</t>
        </is>
      </c>
      <c r="B266" s="73" t="inlineStr">
        <is>
          <t>0.0_ALT</t>
        </is>
      </c>
      <c r="C266" s="38" t="n"/>
      <c r="D266" s="38" t="inlineStr">
        <is>
          <t>ENTRY, GLOBAL_CHECK, STOCKS_EXIT</t>
        </is>
      </c>
      <c r="E266" s="38" t="n"/>
      <c r="F266" s="30" t="n"/>
      <c r="G266" s="38">
        <f>IFERROR(VLOOKUP($A277&amp;"_"&amp;$B277,Results_Deltas!$A$2:$P$15000,5,FALSE),"")</f>
        <v/>
      </c>
      <c r="H266" s="38" t="inlineStr">
        <is>
          <t>Blanket (page end)</t>
        </is>
      </c>
      <c r="I266" s="30" t="n"/>
      <c r="J266" s="30" t="n"/>
      <c r="K266" s="30" t="n"/>
      <c r="L266" s="30" t="inlineStr">
        <is>
          <t>NO</t>
        </is>
      </c>
      <c r="M266" s="30" t="n">
        <v>-1.236110713421729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OI_CONFIRM_MIN_CHANGE_PCT</t>
        </is>
      </c>
      <c r="B267" s="73" t="inlineStr">
        <is>
          <t>0</t>
        </is>
      </c>
      <c r="C267" s="38" t="n"/>
      <c r="D267" s="38" t="inlineStr">
        <is>
          <t>ENTRY, GLOBAL_CHECK, STOCKS_EXIT</t>
        </is>
      </c>
      <c r="E267" s="38" t="n"/>
      <c r="F267" s="30" t="n"/>
      <c r="G267" s="38">
        <f>IFERROR(VLOOKUP($A278&amp;"_"&amp;$B278,Results_Deltas!$A$2:$P$15000,5,FALSE),"")</f>
        <v/>
      </c>
      <c r="H267" s="38" t="inlineStr">
        <is>
          <t>Blanket (page end)</t>
        </is>
      </c>
      <c r="I267" s="30" t="n"/>
      <c r="J267" s="30" t="n"/>
      <c r="K267" s="30" t="n"/>
      <c r="L267" s="30" t="inlineStr">
        <is>
          <t>YES</t>
        </is>
      </c>
      <c r="M267" s="30" t="n">
        <v>-1.236110713421729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HTF_GATE_D_MANDATORY</t>
        </is>
      </c>
      <c r="B268" s="73" t="inlineStr">
        <is>
          <t>0.0</t>
        </is>
      </c>
      <c r="C268" s="38" t="n"/>
      <c r="D268" s="38" t="inlineStr">
        <is>
          <t>ENTRY, GLOBAL_CHECK, STOCKS_EXIT</t>
        </is>
      </c>
      <c r="E268" s="38" t="n"/>
      <c r="F268" s="30" t="n"/>
      <c r="G268" s="38">
        <f>IFERROR(VLOOKUP($A279&amp;"_"&amp;$B279,Results_Deltas!$A$2:$P$15000,5,FALSE),"")</f>
        <v/>
      </c>
      <c r="H268" s="38" t="inlineStr">
        <is>
          <t>Blanket (page end)</t>
        </is>
      </c>
      <c r="I268" s="30" t="n"/>
      <c r="J268" s="30" t="n"/>
      <c r="K268" s="30" t="n"/>
      <c r="L268" s="30" t="inlineStr">
        <is>
          <t>NO</t>
        </is>
      </c>
      <c r="M268" s="30" t="n">
        <v>-1.179393211360316</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HTF_GATE_D_MANDATORY</t>
        </is>
      </c>
      <c r="B269" s="73" t="inlineStr">
        <is>
          <t>0.0_ALT</t>
        </is>
      </c>
      <c r="C269" s="38" t="n"/>
      <c r="D269" s="38" t="inlineStr">
        <is>
          <t>ENTRY, GLOBAL_CHECK, STOCKS_EXIT</t>
        </is>
      </c>
      <c r="E269" s="38" t="n"/>
      <c r="F269" s="30" t="n"/>
      <c r="G269" s="38">
        <f>IFERROR(VLOOKUP($A280&amp;"_"&amp;$B280,Results_Deltas!$A$2:$P$15000,5,FALSE),"")</f>
        <v/>
      </c>
      <c r="H269" s="38" t="inlineStr">
        <is>
          <t>Blanket (page end)</t>
        </is>
      </c>
      <c r="I269" s="30" t="n"/>
      <c r="J269" s="30" t="n"/>
      <c r="K269" s="30" t="n"/>
      <c r="L269" s="30" t="inlineStr">
        <is>
          <t>NO</t>
        </is>
      </c>
      <c r="M269" s="30" t="n">
        <v>-1.179393211360316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9" t="inlineStr">
        <is>
          <t>MANDATORY_REENTRY_WT_FILTER_MIN_VELOCITY</t>
        </is>
      </c>
      <c r="B270" s="73" t="inlineStr">
        <is>
          <t>0.0</t>
        </is>
      </c>
      <c r="C270" s="38" t="n"/>
      <c r="D270" s="38" t="inlineStr">
        <is>
          <t>GLOBAL_CHECK, STOCKS_EXIT</t>
        </is>
      </c>
      <c r="E270" s="38" t="n"/>
      <c r="F270" s="30" t="n"/>
      <c r="G270" s="38">
        <f>IFERROR(VLOOKUP($A281&amp;"_"&amp;$B281,Results_Deltas!$A$2:$P$15000,5,FALSE),"")</f>
        <v/>
      </c>
      <c r="H270" s="38" t="inlineStr">
        <is>
          <t>Blanket (page end)</t>
        </is>
      </c>
      <c r="I270" s="30" t="n"/>
      <c r="J270" s="30" t="n"/>
      <c r="K270" s="30" t="n"/>
      <c r="L270" s="30" t="inlineStr">
        <is>
          <t>NO</t>
        </is>
      </c>
      <c r="M270" s="30" t="n">
        <v>-1.179393211360316</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MANDATORY_REENTRY_WT_FILTER_MIN_VELOCITY</t>
        </is>
      </c>
      <c r="B271" s="73" t="inlineStr">
        <is>
          <t>0.0_ALT</t>
        </is>
      </c>
      <c r="C271" s="38" t="n"/>
      <c r="D271" s="38" t="inlineStr">
        <is>
          <t>GLOBAL_CHECK, STOCKS_EXIT</t>
        </is>
      </c>
      <c r="E271" s="38" t="n"/>
      <c r="F271" s="30" t="n"/>
      <c r="G271" s="38">
        <f>IFERROR(VLOOKUP($A282&amp;"_"&amp;$B282,Results_Deltas!$A$2:$P$15000,5,FALSE),"")</f>
        <v/>
      </c>
      <c r="H271" s="38" t="inlineStr">
        <is>
          <t>Blanket (page end)</t>
        </is>
      </c>
      <c r="I271" s="30" t="n"/>
      <c r="J271" s="30" t="n"/>
      <c r="K271" s="30" t="n"/>
      <c r="L271" s="30" t="inlineStr">
        <is>
          <t>YES</t>
        </is>
      </c>
      <c r="M271" s="30" t="n">
        <v>-1.179393211360316</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MANDATORY_REENTRY_WT_FILTER_REQUIRE_FLIP</t>
        </is>
      </c>
      <c r="B272" s="73" t="inlineStr">
        <is>
          <t>False_ALT</t>
        </is>
      </c>
      <c r="C272" s="38" t="n"/>
      <c r="D272" s="38" t="inlineStr">
        <is>
          <t>GLOBAL_CHECK, STOCKS_EXIT</t>
        </is>
      </c>
      <c r="E272" s="38" t="n"/>
      <c r="F272" s="30" t="n"/>
      <c r="G272" s="38">
        <f>IFERROR(VLOOKUP($A283&amp;"_"&amp;$B283,Results_Deltas!$A$2:$P$15000,5,FALSE),"")</f>
        <v/>
      </c>
      <c r="H272" s="38" t="inlineStr">
        <is>
          <t>Blanket (page end)</t>
        </is>
      </c>
      <c r="I272" s="30" t="n"/>
      <c r="J272" s="30" t="n"/>
      <c r="K272" s="30" t="n"/>
      <c r="L272" s="30" t="inlineStr">
        <is>
          <t>YES</t>
        </is>
      </c>
      <c r="M272" s="30" t="n">
        <v>-1.179393211360316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NEW_POSITION_MAX_LOSS_THRESHOLD</t>
        </is>
      </c>
      <c r="B273" s="73" t="inlineStr">
        <is>
          <t>0</t>
        </is>
      </c>
      <c r="C273" s="38" t="n"/>
      <c r="D273" s="38" t="inlineStr">
        <is>
          <t>AUGMENT, EXIT, GLOBAL_CHECK, REDUCE, STOCKS_EXIT</t>
        </is>
      </c>
      <c r="E273" s="38" t="n"/>
      <c r="F273" s="30" t="n"/>
      <c r="G273" s="38">
        <f>IFERROR(VLOOKUP($A284&amp;"_"&amp;$B284,Results_Deltas!$A$2:$P$15000,5,FALSE),"")</f>
        <v/>
      </c>
      <c r="H273" s="38" t="inlineStr">
        <is>
          <t>Blanket (page end)</t>
        </is>
      </c>
      <c r="I273" s="30" t="n"/>
      <c r="J273" s="30" t="n"/>
      <c r="K273" s="30" t="n"/>
      <c r="L273" s="30" t="inlineStr">
        <is>
          <t>NO</t>
        </is>
      </c>
      <c r="M273" s="30" t="n">
        <v>-1.149361981748114</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HTF_GATE_BYPASS_RZ</t>
        </is>
      </c>
      <c r="B274" s="73" t="inlineStr">
        <is>
          <t>0.0</t>
        </is>
      </c>
      <c r="C274" s="38" t="n"/>
      <c r="D274" s="38" t="inlineStr">
        <is>
          <t>ENTRY, GLOBAL_CHECK, STOCKS_EXIT</t>
        </is>
      </c>
      <c r="E274" s="38" t="n"/>
      <c r="F274" s="30" t="n"/>
      <c r="G274" s="38">
        <f>IFERROR(VLOOKUP($A285&amp;"_"&amp;$B285,Results_Deltas!$A$2:$P$15000,5,FALSE),"")</f>
        <v/>
      </c>
      <c r="H274" s="38" t="inlineStr">
        <is>
          <t>Blanket (page end)</t>
        </is>
      </c>
      <c r="I274" s="30" t="n"/>
      <c r="J274" s="30" t="n"/>
      <c r="K274" s="30" t="n"/>
      <c r="L274" s="30" t="inlineStr">
        <is>
          <t>NO</t>
        </is>
      </c>
      <c r="M274" s="30" t="n">
        <v>-1.135963600575939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HTF_GATE_BYPASS_RZ</t>
        </is>
      </c>
      <c r="B275" s="73" t="inlineStr">
        <is>
          <t>0.0_ALT</t>
        </is>
      </c>
      <c r="C275" s="38" t="n"/>
      <c r="D275" s="38" t="inlineStr">
        <is>
          <t>ENTRY, GLOBAL_CHECK, STOCKS_EXIT</t>
        </is>
      </c>
      <c r="E275" s="38" t="n"/>
      <c r="F275" s="30" t="n"/>
      <c r="G275" s="38">
        <f>IFERROR(VLOOKUP($A286&amp;"_"&amp;$B286,Results_Deltas!$A$2:$P$15000,5,FALSE),"")</f>
        <v/>
      </c>
      <c r="H275" s="38" t="inlineStr">
        <is>
          <t>Blanket (page end)</t>
        </is>
      </c>
      <c r="I275" s="30" t="n"/>
      <c r="J275" s="30" t="n"/>
      <c r="K275" s="30" t="n"/>
      <c r="L275" s="30" t="inlineStr">
        <is>
          <t>NO</t>
        </is>
      </c>
      <c r="M275" s="30" t="n">
        <v>-1.135963600575939</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HTF_TREND_VETO_BYPASS_REASONS</t>
        </is>
      </c>
      <c r="B276" s="73" t="inlineStr">
        <is>
          <t>0.0</t>
        </is>
      </c>
      <c r="C276" s="38" t="n"/>
      <c r="D276" s="38" t="inlineStr">
        <is>
          <t>GLOBAL_CHECK, STOCKS_EXIT</t>
        </is>
      </c>
      <c r="E276" s="38" t="n"/>
      <c r="F276" s="30" t="n"/>
      <c r="G276" s="38">
        <f>IFERROR(VLOOKUP($A287&amp;"_"&amp;$B287,Results_Deltas!$A$2:$P$15000,5,FALSE),"")</f>
        <v/>
      </c>
      <c r="H276" s="38" t="inlineStr">
        <is>
          <t>Blanket (page end)</t>
        </is>
      </c>
      <c r="I276" s="30" t="n"/>
      <c r="J276" s="30" t="n"/>
      <c r="K276" s="30" t="n"/>
      <c r="L276" s="30" t="inlineStr">
        <is>
          <t>YES</t>
        </is>
      </c>
      <c r="M276" s="30" t="n">
        <v>-1.135963600575939</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HTF_TREND_VETO_BYPASS_REASONS</t>
        </is>
      </c>
      <c r="B277" s="73" t="inlineStr">
        <is>
          <t>0.0_ALT</t>
        </is>
      </c>
      <c r="C277" s="38" t="n"/>
      <c r="D277" s="38" t="inlineStr">
        <is>
          <t>GLOBAL_CHECK, STOCKS_EXIT</t>
        </is>
      </c>
      <c r="E277" s="38" t="n"/>
      <c r="F277" s="30" t="n"/>
      <c r="G277" s="38">
        <f>IFERROR(VLOOKUP($A288&amp;"_"&amp;$B288,Results_Deltas!$A$2:$P$15000,5,FALSE),"")</f>
        <v/>
      </c>
      <c r="H277" s="38" t="inlineStr">
        <is>
          <t>Blanket (page end)</t>
        </is>
      </c>
      <c r="I277" s="30" t="n"/>
      <c r="J277" s="30" t="n"/>
      <c r="K277" s="30" t="n"/>
      <c r="L277" s="30" t="inlineStr">
        <is>
          <t>NO</t>
        </is>
      </c>
      <c r="M277" s="30" t="n">
        <v>-1.135963600575939</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MTF_FILTER_STRONG_BUY_QUICK_BYPASS</t>
        </is>
      </c>
      <c r="B278" s="73" t="inlineStr">
        <is>
          <t>0.0</t>
        </is>
      </c>
      <c r="C278" s="38" t="n"/>
      <c r="D278" s="38" t="inlineStr">
        <is>
          <t>GLOBAL_CHECK, STOCKS_EXIT</t>
        </is>
      </c>
      <c r="E278" s="38" t="n"/>
      <c r="F278" s="30" t="n"/>
      <c r="G278" s="38">
        <f>IFERROR(VLOOKUP($A289&amp;"_"&amp;$B289,Results_Deltas!$A$2:$P$15000,5,FALSE),"")</f>
        <v/>
      </c>
      <c r="H278" s="38" t="inlineStr">
        <is>
          <t>Blanket (page end)</t>
        </is>
      </c>
      <c r="I278" s="30" t="n"/>
      <c r="J278" s="30" t="n"/>
      <c r="K278" s="30" t="n"/>
      <c r="L278" s="30" t="inlineStr">
        <is>
          <t>NO</t>
        </is>
      </c>
      <c r="M278" s="30" t="n">
        <v>-1.135963600575939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MTF_FILTER_STRONG_BUY_QUICK_BYPASS</t>
        </is>
      </c>
      <c r="B279" s="73" t="inlineStr">
        <is>
          <t>0.0_ALT</t>
        </is>
      </c>
      <c r="C279" s="38" t="n"/>
      <c r="D279" s="38" t="inlineStr">
        <is>
          <t>GLOBAL_CHECK, STOCKS_EXIT</t>
        </is>
      </c>
      <c r="E279" s="38" t="n"/>
      <c r="F279" s="30" t="n"/>
      <c r="G279" s="38">
        <f>IFERROR(VLOOKUP($A290&amp;"_"&amp;$B290,Results_Deltas!$A$2:$P$15000,5,FALSE),"")</f>
        <v/>
      </c>
      <c r="H279" s="38" t="inlineStr">
        <is>
          <t>Blanket (page end)</t>
        </is>
      </c>
      <c r="I279" s="30" t="n"/>
      <c r="J279" s="30" t="n"/>
      <c r="K279" s="30" t="n"/>
      <c r="L279" s="30" t="inlineStr">
        <is>
          <t>NO</t>
        </is>
      </c>
      <c r="M279" s="30" t="n">
        <v>-1.135963600575939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OI_CONFIRM_MIN_PRICE_PCT</t>
        </is>
      </c>
      <c r="B280" s="73" t="inlineStr">
        <is>
          <t>0</t>
        </is>
      </c>
      <c r="C280" s="38" t="n"/>
      <c r="D280" s="38" t="inlineStr">
        <is>
          <t>ENTRY, GLOBAL_CHECK, STOCKS_EXIT</t>
        </is>
      </c>
      <c r="E280" s="38" t="n"/>
      <c r="F280" s="30" t="n"/>
      <c r="G280" s="38">
        <f>IFERROR(VLOOKUP($A291&amp;"_"&amp;$B291,Results_Deltas!$A$2:$P$15000,5,FALSE),"")</f>
        <v/>
      </c>
      <c r="H280" s="38" t="inlineStr">
        <is>
          <t>Blanket (page end)</t>
        </is>
      </c>
      <c r="I280" s="30" t="n"/>
      <c r="J280" s="30" t="n"/>
      <c r="K280" s="30" t="n"/>
      <c r="L280" s="30" t="inlineStr">
        <is>
          <t>YES</t>
        </is>
      </c>
      <c r="M280" s="30" t="n">
        <v>-1.128291677550901</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9" t="inlineStr">
        <is>
          <t>HA_WICK_QUALITY_ENABLED</t>
        </is>
      </c>
      <c r="B281" s="73" t="inlineStr">
        <is>
          <t>False</t>
        </is>
      </c>
      <c r="C281" s="38" t="n"/>
      <c r="D281" s="38" t="inlineStr">
        <is>
          <t>ENTRY, GLOBAL_CHECK, STOCKS_EXIT</t>
        </is>
      </c>
      <c r="E281" s="38" t="n"/>
      <c r="F281" s="30" t="n"/>
      <c r="G281" s="38">
        <f>IFERROR(VLOOKUP($A292&amp;"_"&amp;$B292,Results_Deltas!$A$2:$P$15000,5,FALSE),"")</f>
        <v/>
      </c>
      <c r="H281" s="38" t="inlineStr">
        <is>
          <t>Blanket (page end)</t>
        </is>
      </c>
      <c r="I281" s="30" t="n"/>
      <c r="J281" s="30" t="n"/>
      <c r="K281" s="30" t="n"/>
      <c r="L281" s="30" t="inlineStr">
        <is>
          <t>NO</t>
        </is>
      </c>
      <c r="M281" s="30" t="n">
        <v>-1.103014056994887</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HTF4_CONF</t>
        </is>
      </c>
      <c r="B282" s="73" t="inlineStr">
        <is>
          <t>False</t>
        </is>
      </c>
      <c r="C282" s="38" t="n"/>
      <c r="D282" s="38" t="inlineStr">
        <is>
          <t>GLOBAL_CHECK, STOCKS_EXIT</t>
        </is>
      </c>
      <c r="E282" s="38" t="n"/>
      <c r="F282" s="30" t="n"/>
      <c r="G282" s="38">
        <f>IFERROR(VLOOKUP($A293&amp;"_"&amp;$B293,Results_Deltas!$A$2:$P$15000,5,FALSE),"")</f>
        <v/>
      </c>
      <c r="H282" s="38" t="inlineStr">
        <is>
          <t>Blanket (page end)</t>
        </is>
      </c>
      <c r="I282" s="30" t="n"/>
      <c r="J282" s="30" t="n"/>
      <c r="K282" s="30" t="n"/>
      <c r="L282" s="30" t="inlineStr">
        <is>
          <t>NO</t>
        </is>
      </c>
      <c r="M282" s="30" t="n">
        <v>-1.082589615626807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9" t="inlineStr">
        <is>
          <t>HTF_DIRECTION_GATE_ENABLED</t>
        </is>
      </c>
      <c r="B283" s="73" t="inlineStr">
        <is>
          <t>False</t>
        </is>
      </c>
      <c r="C283" s="38" t="n"/>
      <c r="D283" s="38" t="inlineStr">
        <is>
          <t>ENTRY, GLOBAL_CHECK, STOCKS_EXIT</t>
        </is>
      </c>
      <c r="E283" s="38" t="n"/>
      <c r="F283" s="30" t="n"/>
      <c r="G283" s="38">
        <f>IFERROR(VLOOKUP($A294&amp;"_"&amp;$B294,Results_Deltas!$A$2:$P$15000,5,FALSE),"")</f>
        <v/>
      </c>
      <c r="H283" s="38" t="inlineStr">
        <is>
          <t>Blanket (page end)</t>
        </is>
      </c>
      <c r="I283" s="30" t="n"/>
      <c r="J283" s="30" t="n"/>
      <c r="K283" s="30" t="n"/>
      <c r="L283" s="30" t="inlineStr">
        <is>
          <t>NO</t>
        </is>
      </c>
      <c r="M283" s="30" t="n">
        <v>-1.082589615626807</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LEADERBOARD_FILTER</t>
        </is>
      </c>
      <c r="B284" s="73" t="inlineStr">
        <is>
          <t>False</t>
        </is>
      </c>
      <c r="C284" s="38" t="n"/>
      <c r="D284" s="38" t="inlineStr">
        <is>
          <t>AUGMENT, ENTRY, EXIT, GLOBAL_CHECK, REDUCE, STOCKS_EXIT</t>
        </is>
      </c>
      <c r="E284" s="38" t="n"/>
      <c r="F284" s="30" t="n"/>
      <c r="G284" s="38">
        <f>IFERROR(VLOOKUP($A295&amp;"_"&amp;$B295,Results_Deltas!$A$2:$P$15000,5,FALSE),"")</f>
        <v/>
      </c>
      <c r="H284" s="38" t="inlineStr">
        <is>
          <t>Blanket (page end)</t>
        </is>
      </c>
      <c r="I284" s="30" t="n"/>
      <c r="J284" s="30" t="n"/>
      <c r="K284" s="30" t="n"/>
      <c r="L284" s="30" t="inlineStr">
        <is>
          <t>NO</t>
        </is>
      </c>
      <c r="M284" s="30" t="n">
        <v>-1.082589615626807</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LH_HL_FILTER_ENABLED</t>
        </is>
      </c>
      <c r="B285" s="73" t="inlineStr">
        <is>
          <t>False</t>
        </is>
      </c>
      <c r="C285" s="38" t="n"/>
      <c r="D285" s="38" t="inlineStr">
        <is>
          <t>ENTRY, GLOBAL_CHECK, STOCKS_EXIT</t>
        </is>
      </c>
      <c r="E285" s="38" t="n"/>
      <c r="F285" s="30" t="n"/>
      <c r="G285" s="38">
        <f>IFERROR(VLOOKUP($A296&amp;"_"&amp;$B296,Results_Deltas!$A$2:$P$15000,5,FALSE),"")</f>
        <v/>
      </c>
      <c r="H285" s="38" t="inlineStr">
        <is>
          <t>Blanket (page end)</t>
        </is>
      </c>
      <c r="I285" s="30" t="n"/>
      <c r="J285" s="30" t="n"/>
      <c r="K285" s="30" t="n"/>
      <c r="L285" s="30" t="inlineStr">
        <is>
          <t>NO</t>
        </is>
      </c>
      <c r="M285" s="30" t="n">
        <v>-1.082589615626807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9" t="inlineStr">
        <is>
          <t>LH_HL_FILTER_REQUIRE_BOTH</t>
        </is>
      </c>
      <c r="B286" s="73" t="inlineStr">
        <is>
          <t>False</t>
        </is>
      </c>
      <c r="C286" s="38" t="n"/>
      <c r="D286" s="38" t="inlineStr">
        <is>
          <t>ENTRY, GLOBAL_CHECK, STOCKS_EXIT</t>
        </is>
      </c>
      <c r="E286" s="38" t="n"/>
      <c r="F286" s="30" t="n"/>
      <c r="G286" s="38">
        <f>IFERROR(VLOOKUP($A297&amp;"_"&amp;$B297,Results_Deltas!$A$2:$P$15000,5,FALSE),"")</f>
        <v/>
      </c>
      <c r="H286" s="38" t="inlineStr">
        <is>
          <t>Blanket (page end)</t>
        </is>
      </c>
      <c r="I286" s="30" t="n"/>
      <c r="J286" s="30" t="n"/>
      <c r="K286" s="30" t="n"/>
      <c r="L286" s="30" t="inlineStr">
        <is>
          <t>NO</t>
        </is>
      </c>
      <c r="M286" s="30" t="n">
        <v>-1.082589615626807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9" t="inlineStr">
        <is>
          <t>MARKET_QUALITY_SCORE_ENABLED</t>
        </is>
      </c>
      <c r="B287" s="73" t="inlineStr">
        <is>
          <t>False</t>
        </is>
      </c>
      <c r="C287" s="38" t="n"/>
      <c r="D287" s="38" t="inlineStr">
        <is>
          <t>ENTRY, GLOBAL_CHECK, STOCKS_EXIT</t>
        </is>
      </c>
      <c r="E287" s="38" t="n"/>
      <c r="F287" s="30" t="n"/>
      <c r="G287" s="38">
        <f>IFERROR(VLOOKUP($A298&amp;"_"&amp;$B298,Results_Deltas!$A$2:$P$15000,5,FALSE),"")</f>
        <v/>
      </c>
      <c r="H287" s="38" t="inlineStr">
        <is>
          <t>Blanket (page end)</t>
        </is>
      </c>
      <c r="I287" s="30" t="n"/>
      <c r="J287" s="30" t="n"/>
      <c r="K287" s="30" t="n"/>
      <c r="L287" s="30" t="inlineStr">
        <is>
          <t>NO</t>
        </is>
      </c>
      <c r="M287" s="30" t="n">
        <v>-1.082589615626807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MTS_GATE_ENABLED</t>
        </is>
      </c>
      <c r="B288" s="73" t="inlineStr">
        <is>
          <t>False</t>
        </is>
      </c>
      <c r="C288" s="38" t="n"/>
      <c r="D288" s="38" t="inlineStr">
        <is>
          <t>ENTRY, GLOBAL_CHECK, STOCKS_EXIT</t>
        </is>
      </c>
      <c r="E288" s="38" t="n"/>
      <c r="F288" s="30" t="n"/>
      <c r="G288" s="38">
        <f>IFERROR(VLOOKUP($A299&amp;"_"&amp;$B299,Results_Deltas!$A$2:$P$15000,5,FALSE),"")</f>
        <v/>
      </c>
      <c r="H288" s="38" t="inlineStr">
        <is>
          <t>Blanket (page end)</t>
        </is>
      </c>
      <c r="I288" s="30" t="n"/>
      <c r="J288" s="30" t="n"/>
      <c r="K288" s="30" t="n"/>
      <c r="L288" s="30" t="inlineStr">
        <is>
          <t>NO</t>
        </is>
      </c>
      <c r="M288" s="30" t="n">
        <v>-1.082589615626807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7" t="inlineStr">
        <is>
          <t>OI_CONFIRM_ENABLED</t>
        </is>
      </c>
      <c r="B289" s="73" t="inlineStr">
        <is>
          <t>False</t>
        </is>
      </c>
      <c r="C289" s="38" t="n"/>
      <c r="D289" s="38" t="inlineStr">
        <is>
          <t>ENTRY, GLOBAL_CHECK, STOCKS_EXIT</t>
        </is>
      </c>
      <c r="E289" s="38" t="n"/>
      <c r="F289" s="30" t="n"/>
      <c r="G289" s="38">
        <f>IFERROR(VLOOKUP($A300&amp;"_"&amp;$B300,Results_Deltas!$A$2:$P$15000,5,FALSE),"")</f>
        <v/>
      </c>
      <c r="H289" s="38" t="inlineStr">
        <is>
          <t>Blanket (page end)</t>
        </is>
      </c>
      <c r="I289" s="30" t="n"/>
      <c r="J289" s="30" t="n"/>
      <c r="K289" s="30" t="n"/>
      <c r="L289" s="30" t="inlineStr">
        <is>
          <t>NO</t>
        </is>
      </c>
      <c r="M289" s="30" t="n">
        <v>-1.082589615626807</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9" t="inlineStr">
        <is>
          <t>MANDATORY_REENTRY_WT_FILTER_REQUIRE_FLIP</t>
        </is>
      </c>
      <c r="B290" s="73" t="inlineStr">
        <is>
          <t>False</t>
        </is>
      </c>
      <c r="C290" s="38" t="n"/>
      <c r="D290" s="38" t="inlineStr">
        <is>
          <t>GLOBAL_CHECK, STOCKS_EXIT</t>
        </is>
      </c>
      <c r="E290" s="38" t="n"/>
      <c r="F290" s="30" t="n"/>
      <c r="G290" s="38">
        <f>IFERROR(VLOOKUP($A301&amp;"_"&amp;$B301,Results_Deltas!$A$2:$P$15000,5,FALSE),"")</f>
        <v/>
      </c>
      <c r="H290" s="38" t="inlineStr">
        <is>
          <t>Blanket (page end)</t>
        </is>
      </c>
      <c r="I290" s="30" t="n"/>
      <c r="J290" s="30" t="n"/>
      <c r="K290" s="30" t="n"/>
      <c r="L290" s="30" t="inlineStr">
        <is>
          <t>NO</t>
        </is>
      </c>
      <c r="M290" s="30" t="n">
        <v>-1.033444880113299</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GOLDEN_RULE_BASE_USD</t>
        </is>
      </c>
      <c r="B291" s="73" t="inlineStr">
        <is>
          <t>0.0_ALT</t>
        </is>
      </c>
      <c r="C291" s="38" t="n"/>
      <c r="D291" s="38" t="inlineStr">
        <is>
          <t>GLOBAL_CHECK, STOCKS_EXIT</t>
        </is>
      </c>
      <c r="E291" s="38" t="n"/>
      <c r="F291" s="30" t="n"/>
      <c r="G291" s="38">
        <f>IFERROR(VLOOKUP($A302&amp;"_"&amp;$B302,Results_Deltas!$A$2:$P$15000,5,FALSE),"")</f>
        <v/>
      </c>
      <c r="H291" s="38" t="inlineStr">
        <is>
          <t>Blanket (page end)</t>
        </is>
      </c>
      <c r="I291" s="30" t="n"/>
      <c r="J291" s="30" t="n"/>
      <c r="K291" s="30" t="n"/>
      <c r="L291" s="30" t="inlineStr">
        <is>
          <t>NO</t>
        </is>
      </c>
      <c r="M291" s="30" t="n">
        <v>-0.9937630521090277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NEWBORN_LOSS_KILL_REQUIRE_VEL_AGAINST</t>
        </is>
      </c>
      <c r="B292" s="73" t="inlineStr">
        <is>
          <t>0.0</t>
        </is>
      </c>
      <c r="C292" s="38" t="n"/>
      <c r="D292" s="38" t="inlineStr">
        <is>
          <t>AUGMENT, EXIT, GLOBAL_CHECK, REDUCE, STOCKS_EXIT</t>
        </is>
      </c>
      <c r="E292" s="38" t="n"/>
      <c r="F292" s="30" t="n"/>
      <c r="G292" s="38">
        <f>IFERROR(VLOOKUP($A303&amp;"_"&amp;$B303,Results_Deltas!$A$2:$P$15000,5,FALSE),"")</f>
        <v/>
      </c>
      <c r="H292" s="38" t="inlineStr">
        <is>
          <t>Blanket (page end)</t>
        </is>
      </c>
      <c r="I292" s="30" t="n"/>
      <c r="J292" s="30" t="n"/>
      <c r="K292" s="30" t="n"/>
      <c r="L292" s="30" t="inlineStr">
        <is>
          <t>NO</t>
        </is>
      </c>
      <c r="M292" s="30" t="n">
        <v>-0.9738191267309265</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NEWBORN_LOSS_KILL_REQUIRE_VEL_AGAINST</t>
        </is>
      </c>
      <c r="B293" s="73" t="inlineStr">
        <is>
          <t>0.0_ALT</t>
        </is>
      </c>
      <c r="C293" s="38" t="n"/>
      <c r="D293" s="38" t="inlineStr">
        <is>
          <t>AUGMENT, EXIT, GLOBAL_CHECK, REDUCE, STOCKS_EXIT</t>
        </is>
      </c>
      <c r="E293" s="38" t="n"/>
      <c r="F293" s="30" t="n"/>
      <c r="G293" s="38">
        <f>IFERROR(VLOOKUP($A304&amp;"_"&amp;$B304,Results_Deltas!$A$2:$P$15000,5,FALSE),"")</f>
        <v/>
      </c>
      <c r="H293" s="38" t="inlineStr">
        <is>
          <t>Blanket (page end)</t>
        </is>
      </c>
      <c r="I293" s="30" t="n"/>
      <c r="J293" s="30" t="n"/>
      <c r="K293" s="30" t="n"/>
      <c r="L293" s="30" t="inlineStr">
        <is>
          <t>NO</t>
        </is>
      </c>
      <c r="M293" s="30" t="n">
        <v>-0.9738191267309265</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HTF_TREND_VETO_BYPASS_ENABLED</t>
        </is>
      </c>
      <c r="B294" s="73" t="inlineStr">
        <is>
          <t>False</t>
        </is>
      </c>
      <c r="C294" s="38" t="n"/>
      <c r="D294" s="38" t="inlineStr">
        <is>
          <t>GLOBAL_CHECK, STOCKS_EXIT</t>
        </is>
      </c>
      <c r="E294" s="38" t="n"/>
      <c r="F294" s="30" t="n"/>
      <c r="G294" s="38">
        <f>IFERROR(VLOOKUP($A305&amp;"_"&amp;$B305,Results_Deltas!$A$2:$P$15000,5,FALSE),"")</f>
        <v/>
      </c>
      <c r="H294" s="38" t="inlineStr">
        <is>
          <t>Blanket (page end)</t>
        </is>
      </c>
      <c r="I294" s="30" t="n"/>
      <c r="J294" s="30" t="n"/>
      <c r="K294" s="30" t="n"/>
      <c r="L294" s="30" t="inlineStr">
        <is>
          <t>NO</t>
        </is>
      </c>
      <c r="M294" s="30" t="n">
        <v>-0.9736059928240356</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GR_FILTER_VEC_ENABLED</t>
        </is>
      </c>
      <c r="B295" s="73" t="inlineStr">
        <is>
          <t>False</t>
        </is>
      </c>
      <c r="C295" s="38" t="n"/>
      <c r="D295" s="38" t="inlineStr">
        <is>
          <t>GLOBAL_CHECK</t>
        </is>
      </c>
      <c r="E295" s="38" t="n"/>
      <c r="F295" s="30" t="n"/>
      <c r="G295" s="38">
        <f>IFERROR(VLOOKUP($A306&amp;"_"&amp;$B306,Results_Deltas!$A$2:$P$15000,5,FALSE),"")</f>
        <v/>
      </c>
      <c r="H295" s="38" t="inlineStr">
        <is>
          <t>Blanket (page end)</t>
        </is>
      </c>
      <c r="I295" s="30" t="n"/>
      <c r="J295" s="30" t="n"/>
      <c r="K295" s="30" t="n"/>
      <c r="L295" s="30" t="inlineStr">
        <is>
          <t>NO</t>
        </is>
      </c>
      <c r="M295" s="30" t="n">
        <v>-0.9724672538224792</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EXECUTE_NOW_SINGLE_GATE_ENFORCE</t>
        </is>
      </c>
      <c r="B296" s="73" t="inlineStr">
        <is>
          <t>0.0</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v>-0.9669045912412162</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EXECUTE_NOW_SINGLE_GATE_ENFORCE</t>
        </is>
      </c>
      <c r="B297" s="73" t="inlineStr">
        <is>
          <t>0.0_ALT</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v>-0.9669045912412162</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GOLDEN_RULE_BASE_USD</t>
        </is>
      </c>
      <c r="B298" s="73" t="inlineStr">
        <is>
          <t>0.0</t>
        </is>
      </c>
      <c r="C298" s="38" t="n"/>
      <c r="D298" s="38" t="inlineStr">
        <is>
          <t>GLOBAL_CHECK, STOCKS_EXIT</t>
        </is>
      </c>
      <c r="E298" s="38" t="n"/>
      <c r="F298" s="30" t="n"/>
      <c r="G298" s="38">
        <f>IFERROR(VLOOKUP($A309&amp;"_"&amp;$B309,Results_Deltas!$A$2:$P$15000,5,FALSE),"")</f>
        <v/>
      </c>
      <c r="H298" s="38" t="inlineStr">
        <is>
          <t>Blanket (page end)</t>
        </is>
      </c>
      <c r="I298" s="30" t="n"/>
      <c r="J298" s="30" t="n"/>
      <c r="K298" s="30" t="n"/>
      <c r="L298" s="30" t="inlineStr">
        <is>
          <t>NO</t>
        </is>
      </c>
      <c r="M298" s="30" t="n">
        <v>-0.9669045912412162</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9" t="inlineStr">
        <is>
          <t>EMA_BLANKET_FILTER_ENABLED</t>
        </is>
      </c>
      <c r="B299" s="73" t="inlineStr">
        <is>
          <t>True</t>
        </is>
      </c>
      <c r="C299" s="38" t="n"/>
      <c r="D299" s="38" t="inlineStr">
        <is>
          <t>GLOBAL_CHECK</t>
        </is>
      </c>
      <c r="E299" s="38" t="n"/>
      <c r="F299" s="30" t="n"/>
      <c r="G299" s="38">
        <f>IFERROR(VLOOKUP($A299&amp;"_"&amp;$B299,Results_Deltas!$A$2:$P$15000,5,FALSE),"")</f>
        <v/>
      </c>
      <c r="H299" s="38" t="inlineStr">
        <is>
          <t>Blanket (page end)</t>
        </is>
      </c>
      <c r="I299" s="30" t="n"/>
      <c r="J299" s="30" t="n"/>
      <c r="K299" s="30" t="n"/>
      <c r="L299" s="30" t="inlineStr">
        <is>
          <t>YES</t>
        </is>
      </c>
      <c r="M299" s="30" t="n">
        <v>-0.9158886086599916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GR_FILTER_ALL_ENTRIES</t>
        </is>
      </c>
      <c r="B300" s="73" t="inlineStr">
        <is>
          <t>0.0</t>
        </is>
      </c>
      <c r="C300" s="38" t="n"/>
      <c r="D300" s="38" t="inlineStr">
        <is>
          <t>GLOBAL_CHECK, STOCKS_EXIT</t>
        </is>
      </c>
      <c r="E300" s="38" t="n"/>
      <c r="F300" s="30" t="n"/>
      <c r="G300" s="38">
        <f>IFERROR(VLOOKUP($A311&amp;"_"&amp;$B311,Results_Deltas!$A$2:$P$15000,5,FALSE),"")</f>
        <v/>
      </c>
      <c r="H300" s="38" t="inlineStr">
        <is>
          <t>Blanket (page end)</t>
        </is>
      </c>
      <c r="I300" s="30" t="n"/>
      <c r="J300" s="30" t="n"/>
      <c r="K300" s="30" t="n"/>
      <c r="L300" s="30" t="inlineStr">
        <is>
          <t>NO</t>
        </is>
      </c>
      <c r="M300" s="30" t="n">
        <v>-0.9092164855031634</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GR_FILTER_ALL_ENTRIES</t>
        </is>
      </c>
      <c r="B301" s="73" t="inlineStr">
        <is>
          <t>0.0_ALT</t>
        </is>
      </c>
      <c r="C301" s="38" t="n"/>
      <c r="D301" s="38" t="inlineStr">
        <is>
          <t>GLOBAL_CHECK, STOCKS_EXIT</t>
        </is>
      </c>
      <c r="E301" s="38" t="n"/>
      <c r="F301" s="30" t="n"/>
      <c r="G301" s="38">
        <f>IFERROR(VLOOKUP($A312&amp;"_"&amp;$B312,Results_Deltas!$A$2:$P$15000,5,FALSE),"")</f>
        <v/>
      </c>
      <c r="H301" s="38" t="inlineStr">
        <is>
          <t>Blanket (page end)</t>
        </is>
      </c>
      <c r="I301" s="30" t="n"/>
      <c r="J301" s="30" t="n"/>
      <c r="K301" s="30" t="n"/>
      <c r="L301" s="30" t="inlineStr">
        <is>
          <t>NO</t>
        </is>
      </c>
      <c r="M301" s="30" t="n">
        <v>-0.9092164855031634</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NEWBORN_LOSS_KILL_GAIN_THRESHOLD_PCT</t>
        </is>
      </c>
      <c r="B302" s="73" t="inlineStr">
        <is>
          <t>0</t>
        </is>
      </c>
      <c r="C302" s="38" t="n"/>
      <c r="D302" s="38" t="inlineStr">
        <is>
          <t>AUGMENT, EXIT, GLOBAL_CHECK, REDUCE, STOCKS_EXIT</t>
        </is>
      </c>
      <c r="E302" s="38" t="n"/>
      <c r="F302" s="30" t="n"/>
      <c r="G302" s="38">
        <f>IFERROR(VLOOKUP($A313&amp;"_"&amp;$B313,Results_Deltas!$A$2:$P$15000,5,FALSE),"")</f>
        <v/>
      </c>
      <c r="H302" s="38" t="inlineStr">
        <is>
          <t>Blanket (page end)</t>
        </is>
      </c>
      <c r="I302" s="30" t="n"/>
      <c r="J302" s="30" t="n"/>
      <c r="K302" s="30" t="n"/>
      <c r="L302" s="30" t="inlineStr">
        <is>
          <t>YES</t>
        </is>
      </c>
      <c r="M302" s="30" t="n">
        <v>-0.8158070214737136</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9" t="inlineStr">
        <is>
          <t>LIVE_VEC_EMERGENCY_BRAKE_ENABLED</t>
        </is>
      </c>
      <c r="B303" s="73" t="inlineStr">
        <is>
          <t>False</t>
        </is>
      </c>
      <c r="C303" s="38" t="n"/>
      <c r="D303" s="38" t="inlineStr">
        <is>
          <t>GLOBAL_CHECK, STOCKS_EXIT</t>
        </is>
      </c>
      <c r="E303" s="38" t="n"/>
      <c r="F303" s="30" t="n"/>
      <c r="G303" s="38">
        <f>IFERROR(VLOOKUP($A314&amp;"_"&amp;$B314,Results_Deltas!$A$2:$P$15000,5,FALSE),"")</f>
        <v/>
      </c>
      <c r="H303" s="38" t="inlineStr">
        <is>
          <t>Blanket (page end)</t>
        </is>
      </c>
      <c r="I303" s="30" t="n"/>
      <c r="J303" s="30" t="n"/>
      <c r="K303" s="30" t="n"/>
      <c r="L303" s="30" t="inlineStr">
        <is>
          <t>NO</t>
        </is>
      </c>
      <c r="M303" s="30" t="n">
        <v>-0.7181639412944513</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BLACKLIST_SYMBOLS</t>
        </is>
      </c>
      <c r="B3" s="72" t="inlineStr">
        <is>
          <t>()</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v>-3.489028942729945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ez_manage.py:4377 top()</t>
        </is>
      </c>
      <c r="IL3" s="30" t="inlineStr">
        <is>
          <t>v12_quick_engine.py:3798 x5</t>
        </is>
      </c>
      <c r="IM3" s="30" t="n"/>
    </row>
    <row r="4" ht="10.5" customHeight="1" s="67">
      <c r="A4" s="30" t="inlineStr">
        <is>
          <t>RECENT_REDUCTION_GUARD_WINDOW_S</t>
        </is>
      </c>
      <c r="B4" s="72" t="inlineStr">
        <is>
          <t>1350.0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-3.363408567827536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10</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-3.2560258545735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EXECUTE_NOW_MAX_MARK_AGE_S</t>
        </is>
      </c>
      <c r="B6" s="72" t="inlineStr">
        <is>
          <t>45.0</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3" t="n">
        <v>-3.022863941467785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ez_manage.py:4656 top()</t>
        </is>
      </c>
      <c r="IL6" s="30" t="inlineStr">
        <is>
          <t>v12_quick_engine.py:3868 x1</t>
        </is>
      </c>
      <c r="IM6" s="30" t="n"/>
    </row>
    <row r="7" ht="10.5" customHeight="1" s="67">
      <c r="A7" s="30" t="inlineStr">
        <is>
          <t>TRADES_PER_SYM_PER_DAY_MAX</t>
        </is>
      </c>
      <c r="B7" s="72" t="inlineStr">
        <is>
          <t>12</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-2.979792829024546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RECENT_REDUCTION_GUARD_WINDOW_S</t>
        </is>
      </c>
      <c r="B8" s="72" t="inlineStr">
        <is>
          <t>900.0</t>
        </is>
      </c>
      <c r="C8" s="30" t="n"/>
      <c r="D8" s="30" t="n"/>
      <c r="E8" s="30" t="n"/>
      <c r="F8" s="30" t="n"/>
      <c r="G8" s="30">
        <f>IFERROR(VLOOKUP($A13&amp;"_"&amp;$B13,Results_Deltas!$A$2:$P$15000,5,FALSE),"")</f>
        <v/>
      </c>
      <c r="H8" s="30">
        <f>IFERROR(VLOOKUP($A13,Results_30d_Deltas!$A$2:$H$5000,7,FALSE)-E12,"")</f>
        <v/>
      </c>
      <c r="I8" s="30">
        <f>IFERROR(VLOOKUP($A13,Results_30d_Deltas!$A$2:$H$5000,6,FALSE),"")</f>
        <v/>
      </c>
      <c r="J8" s="30" t="n"/>
      <c r="K8" s="30" t="n"/>
      <c r="L8" s="30" t="inlineStr">
        <is>
          <t>YES</t>
        </is>
      </c>
      <c r="M8" s="33" t="n">
        <v>-2.767092680306634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ez_manage.py:5266 top()</t>
        </is>
      </c>
      <c r="IL8" s="30" t="inlineStr">
        <is>
          <t>v12_quick_engine.py:4016 x1</t>
        </is>
      </c>
      <c r="IM8" s="30" t="n"/>
    </row>
    <row r="9" ht="10.5" customHeight="1" s="67">
      <c r="A9" s="30" t="inlineStr">
        <is>
          <t>EXECUTE_NOW_MAX_MARK_AGE_S</t>
        </is>
      </c>
      <c r="B9" s="72" t="inlineStr">
        <is>
          <t>90.0</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3" t="n">
        <v>-2.629907570304769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ez_manage.py:4656 top()</t>
        </is>
      </c>
      <c r="IL9" s="30" t="inlineStr">
        <is>
          <t>v12_quick_engine.py:3868 x1</t>
        </is>
      </c>
      <c r="IM9" s="30" t="n"/>
    </row>
    <row r="10" ht="10.5" customHeight="1" s="67">
      <c r="A10" s="30" t="inlineStr">
        <is>
          <t>EXECUTE_NOW_MAX_MARK_AGE_S</t>
        </is>
      </c>
      <c r="B10" s="72" t="inlineStr">
        <is>
          <t>30.0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-2.577422853956339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ez_manage.py:4656 top()</t>
        </is>
      </c>
      <c r="IL10" s="30" t="inlineStr">
        <is>
          <t>v12_quick_engine.py:3868 x1</t>
        </is>
      </c>
      <c r="IM10" s="30" t="n"/>
    </row>
    <row r="11" ht="10.5" customHeight="1" s="67">
      <c r="A11" s="30" t="inlineStr">
        <is>
          <t>TRADES_PER_SYM_PER_DAY_MAX</t>
        </is>
      </c>
      <c r="B11" s="72" t="inlineStr">
        <is>
          <t>4</t>
        </is>
      </c>
      <c r="C11" s="30" t="n"/>
      <c r="D11" s="30" t="n"/>
      <c r="E11" s="30" t="n"/>
      <c r="F11" s="30" t="n"/>
      <c r="G11" s="30">
        <f>IFERROR(VLOOKUP($A17&amp;"_"&amp;$B17,Results_Deltas!$A$2:$P$15000,5,FALSE),"")</f>
        <v/>
      </c>
      <c r="H11" s="30">
        <f>IFERROR(VLOOKUP($A17,Results_30d_Deltas!$A$2:$H$5000,7,FALSE)-E16,"")</f>
        <v/>
      </c>
      <c r="I11" s="30">
        <f>IFERROR(VLOOKUP($A17,Results_30d_Deltas!$A$2:$H$5000,6,FALSE),"")</f>
        <v/>
      </c>
      <c r="J11" s="30" t="n"/>
      <c r="K11" s="30" t="n"/>
      <c r="L11" s="30" t="inlineStr">
        <is>
          <t>NO</t>
        </is>
      </c>
      <c r="M11" s="33" t="n">
        <v>-2.5689367410939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ez_manage.py:4116 top()</t>
        </is>
      </c>
      <c r="IL11" s="30" t="inlineStr">
        <is>
          <t>v12_quick_engine.py:3383 x1</t>
        </is>
      </c>
      <c r="IM11" s="30" t="n"/>
    </row>
    <row r="12" ht="10.5" customHeight="1" s="67">
      <c r="A12" s="30" t="inlineStr">
        <is>
          <t>TRADES_PER_SYM_PER_DAY_MAX</t>
        </is>
      </c>
      <c r="B12" s="72" t="inlineStr">
        <is>
          <t>6</t>
        </is>
      </c>
      <c r="C12" s="30" t="n"/>
      <c r="D12" s="30" t="n"/>
      <c r="E12" s="30" t="n"/>
      <c r="F12" s="30" t="n"/>
      <c r="G12" s="30">
        <f>IFERROR(VLOOKUP($A18&amp;"_"&amp;$B18,Results_Deltas!$A$2:$P$15000,5,FALSE),"")</f>
        <v/>
      </c>
      <c r="H12" s="30">
        <f>IFERROR(VLOOKUP($A18,Results_30d_Deltas!$A$2:$H$5000,7,FALSE)-E17,"")</f>
        <v/>
      </c>
      <c r="I12" s="30">
        <f>IFERROR(VLOOKUP($A18,Results_30d_Deltas!$A$2:$H$5000,6,FALSE),"")</f>
        <v/>
      </c>
      <c r="J12" s="30" t="n"/>
      <c r="K12" s="30" t="n"/>
      <c r="L12" s="30" t="inlineStr">
        <is>
          <t>NO</t>
        </is>
      </c>
      <c r="M12" s="33" t="n">
        <v>-2.539697709953941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ez_manage.py:4116 top()</t>
        </is>
      </c>
      <c r="IL12" s="30" t="inlineStr">
        <is>
          <t>v12_quick_engine.py:3383 x1</t>
        </is>
      </c>
      <c r="IM12" s="30" t="n"/>
    </row>
    <row r="13" ht="10.5" customHeight="1" s="67">
      <c r="A13" s="30" t="inlineStr">
        <is>
          <t>RECENT_REDUCTION_GUARD_WINDOW_S</t>
        </is>
      </c>
      <c r="B13" s="72" t="inlineStr">
        <is>
          <t>1125.0</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NO</t>
        </is>
      </c>
      <c r="M13" s="33" t="n">
        <v>-2.472159644569278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ez_manage.py:5266 top()</t>
        </is>
      </c>
      <c r="IL13" s="30" t="inlineStr">
        <is>
          <t>v12_quick_engine.py:4016 x1</t>
        </is>
      </c>
      <c r="IM13" s="30" t="n"/>
    </row>
    <row r="14" ht="10.5" customHeight="1" s="67">
      <c r="A14" s="30" t="inlineStr">
        <is>
          <t>RECENT_REDUCTION_GUARD_WINDOW_S</t>
        </is>
      </c>
      <c r="B14" s="72" t="inlineStr">
        <is>
          <t>675.0</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-2.372742470607429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ez_manage.py:5266 top()</t>
        </is>
      </c>
      <c r="IL14" s="30" t="inlineStr">
        <is>
          <t>v12_quick_engine.py:4016 x1</t>
        </is>
      </c>
      <c r="IM14" s="30" t="n"/>
    </row>
    <row r="15" ht="10.5" customHeight="1" s="67">
      <c r="A15" s="30" t="inlineStr">
        <is>
          <t>EXECUTE_NOW_MAX_MARK_AGE_S</t>
        </is>
      </c>
      <c r="B15" s="72" t="inlineStr">
        <is>
          <t>75.0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3" t="n">
        <v>-2.357541555795288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GAP_PER_SYMBOL_AVG_THRESH_PCT</t>
        </is>
      </c>
      <c r="B16" s="72" t="inlineStr">
        <is>
          <t>0.50</t>
        </is>
      </c>
      <c r="C16" s="30" t="n"/>
      <c r="D16" s="30" t="n"/>
      <c r="E16" s="30" t="n"/>
      <c r="F16" s="30" t="n"/>
      <c r="G16" s="30">
        <f>IFERROR(VLOOKUP($A23&amp;"_"&amp;$B23,Results_Deltas!$A$2:$P$15000,5,FALSE),"")</f>
        <v/>
      </c>
      <c r="H16" s="30">
        <f>IFERROR(VLOOKUP($A23,Results_30d_Deltas!$A$2:$H$5000,7,FALSE)-E22,"")</f>
        <v/>
      </c>
      <c r="I16" s="30" t="n"/>
      <c r="J16" s="30" t="n"/>
      <c r="K16" s="30" t="n"/>
      <c r="L16" s="30" t="inlineStr">
        <is>
          <t>NO</t>
        </is>
      </c>
      <c r="M16" s="30" t="n">
        <v>-2.327741053196163</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0" t="inlineStr">
        <is>
          <t>GAP_PER_SYMBOL_AVG_THRESH_PCT</t>
        </is>
      </c>
      <c r="B17" s="72" t="inlineStr">
        <is>
          <t>0.30</t>
        </is>
      </c>
      <c r="C17" s="30" t="n"/>
      <c r="D17" s="30" t="n"/>
      <c r="E17" s="30" t="n"/>
      <c r="F17" s="30" t="n"/>
      <c r="G17" s="30">
        <f>IFERROR(VLOOKUP($A24&amp;"_"&amp;$B24,Results_Deltas!$A$2:$P$15000,5,FALSE),"")</f>
        <v/>
      </c>
      <c r="H17" s="30">
        <f>IFERROR(VLOOKUP($A24,Results_30d_Deltas!$A$2:$H$5000,7,FALSE)-E23,"")</f>
        <v/>
      </c>
      <c r="I17" s="30" t="n"/>
      <c r="J17" s="30" t="n"/>
      <c r="K17" s="30" t="n"/>
      <c r="L17" s="30" t="inlineStr">
        <is>
          <t>NO</t>
        </is>
      </c>
      <c r="M17" s="30" t="n">
        <v>-2.172102981417073</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ht="10.5" customHeight="1" s="67">
      <c r="A18" s="30" t="inlineStr">
        <is>
          <t>RECENT_REDUCTION_GUARD_ENABLED</t>
        </is>
      </c>
      <c r="B18" s="72"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-2.140434461846592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ez_manage.py:5264 top()</t>
        </is>
      </c>
      <c r="IL18" s="30" t="inlineStr">
        <is>
          <t>v12_quick_engine.py:2806 x1</t>
        </is>
      </c>
      <c r="IM18" s="30" t="n"/>
    </row>
    <row r="19" ht="10.5" customHeight="1" s="67">
      <c r="A19" s="30" t="inlineStr">
        <is>
          <t>COUNTER_TREND_ADD_BLOCK_ENABLED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-2.102136099799269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ez_manage.py:3055 top()</t>
        </is>
      </c>
      <c r="IL19" s="30" t="inlineStr">
        <is>
          <t>v12_quick_engine.py:1469 x2</t>
        </is>
      </c>
      <c r="IM19" s="30" t="n"/>
    </row>
    <row r="20" ht="10.5" customHeight="1" s="67">
      <c r="A20" s="30" t="inlineStr">
        <is>
          <t>OPEN_RATE_BREAKER_ENABLED</t>
        </is>
      </c>
      <c r="B20" s="72" t="inlineStr">
        <is>
          <t>False</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-1.648363718523859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ez_manage.py:5141 top()</t>
        </is>
      </c>
      <c r="IL20" s="30" t="inlineStr">
        <is>
          <t>v12_quick_engine.py:2538 x1</t>
        </is>
      </c>
      <c r="IM20" s="30" t="n"/>
    </row>
    <row r="21" ht="10.5" customHeight="1" s="67">
      <c r="A21" s="30" t="inlineStr">
        <is>
          <t>OPEN_RATE_MAX</t>
        </is>
      </c>
      <c r="B21" s="72" t="inlineStr">
        <is>
          <t>15</t>
        </is>
      </c>
      <c r="C21" s="30" t="n"/>
      <c r="D21" s="30" t="n"/>
      <c r="E21" s="30" t="n"/>
      <c r="F21" s="30" t="n"/>
      <c r="G21" s="30">
        <f>IFERROR(VLOOKUP($A26&amp;"_"&amp;$B26,Results_Deltas!$A$2:$P$15000,5,FALSE),"")</f>
        <v/>
      </c>
      <c r="H21" s="30">
        <f>IFERROR(VLOOKUP($A26,Results_30d_Deltas!$A$2:$H$5000,7,FALSE)-E25,"")</f>
        <v/>
      </c>
      <c r="I21" s="30">
        <f>IFERROR(VLOOKUP($A26,Results_30d_Deltas!$A$2:$H$5000,6,FALSE),"")</f>
        <v/>
      </c>
      <c r="J21" s="30" t="n"/>
      <c r="K21" s="30" t="n"/>
      <c r="L21" s="30" t="inlineStr">
        <is>
          <t>NO</t>
        </is>
      </c>
      <c r="M21" s="33" t="n">
        <v>-1.521968831913449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4" t="n"/>
      <c r="DY21" s="34" t="n"/>
      <c r="DZ21" s="34" t="n"/>
      <c r="EA21" s="34" t="n"/>
      <c r="EB21" s="34"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4" t="n"/>
      <c r="HJ21" s="34" t="n"/>
      <c r="HK21" s="34" t="n"/>
      <c r="HL21" s="34" t="n"/>
      <c r="HM21" s="34"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ez_manage.py:5142 top()</t>
        </is>
      </c>
      <c r="IL21" s="30" t="inlineStr">
        <is>
          <t>v12_quick_engine.py:2539 x1</t>
        </is>
      </c>
      <c r="IM21" s="30" t="n"/>
    </row>
    <row r="22" ht="10.5" customHeight="1" s="67">
      <c r="A22" s="30" t="inlineStr">
        <is>
          <t>OPEN_RATE_MAX</t>
        </is>
      </c>
      <c r="B22" s="72" t="inlineStr">
        <is>
          <t>45</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-1.444537838354645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ez_manage.py:5142 top()</t>
        </is>
      </c>
      <c r="IL22" s="30" t="inlineStr">
        <is>
          <t>v12_quick_engine.py:2539 x1</t>
        </is>
      </c>
      <c r="IM22" s="30" t="n"/>
    </row>
    <row r="23" ht="10.5" customHeight="1" s="67">
      <c r="A23" s="30" t="inlineStr">
        <is>
          <t>OPEN_RATE_MAX</t>
        </is>
      </c>
      <c r="B23" s="72" t="inlineStr">
        <is>
          <t>38</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-1.410781343169758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UNIVERSAL_NOLOSS_GATE</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-1.400646119139731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ez_manage.py:4233 top()</t>
        </is>
      </c>
      <c r="IL24" s="30" t="inlineStr">
        <is>
          <t>v12_quick_engine.py:837 x18</t>
        </is>
      </c>
      <c r="IM24" s="30" t="n"/>
    </row>
    <row r="25" ht="10.5" customHeight="1" s="67">
      <c r="A25" s="30" t="inlineStr">
        <is>
          <t>COUNTER_TREND_SMA200_BYPASS_ENABLED</t>
        </is>
      </c>
      <c r="B25" s="72" t="inlineStr">
        <is>
          <t>False</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-1.288245093233959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ez_manage.py:3056 top()</t>
        </is>
      </c>
      <c r="IL25" s="30" t="inlineStr">
        <is>
          <t>v12_quick_engine.py:1470 x6</t>
        </is>
      </c>
      <c r="IM25" s="30" t="n"/>
    </row>
    <row r="26" ht="10.5" customHeight="1" s="67">
      <c r="A26" s="30" t="inlineStr">
        <is>
          <t>OPEN_RATE_MAX</t>
        </is>
      </c>
      <c r="B26" s="72" t="inlineStr">
        <is>
          <t>22</t>
        </is>
      </c>
      <c r="C26" s="30" t="n"/>
      <c r="D26" s="30" t="n"/>
      <c r="E26" s="30" t="n"/>
      <c r="F26" s="30" t="n"/>
      <c r="G26" s="30">
        <f>IFERROR(VLOOKUP($A31&amp;"_"&amp;$B31,Results_Deltas!$A$2:$P$15000,5,FALSE),"")</f>
        <v/>
      </c>
      <c r="H26" s="30">
        <f>IFERROR(VLOOKUP($A31,Results_30d_Deltas!$A$2:$H$5000,7,FALSE)-E30,"")</f>
        <v/>
      </c>
      <c r="I26" s="30">
        <f>IFERROR(VLOOKUP($A31,Results_30d_Deltas!$A$2:$H$5000,6,FALSE),"")</f>
        <v/>
      </c>
      <c r="J26" s="30" t="n"/>
      <c r="K26" s="30" t="n"/>
      <c r="L26" s="30" t="inlineStr">
        <is>
          <t>NO</t>
        </is>
      </c>
      <c r="M26" s="33" t="n">
        <v>-1.230905938915044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ez_manage.py:5142 top()</t>
        </is>
      </c>
      <c r="IL26" s="30" t="inlineStr">
        <is>
          <t>v12_quick_engine.py:2539 x1</t>
        </is>
      </c>
      <c r="IM26" s="30" t="n"/>
    </row>
    <row r="27" ht="10.5" customHeight="1" s="67">
      <c r="A27" s="31" t="inlineStr">
        <is>
          <t>TRADES_PER_SYM_PER_DAY_MAX</t>
        </is>
      </c>
      <c r="B27" s="72" t="inlineStr">
        <is>
          <t>8</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YES</t>
        </is>
      </c>
      <c r="M27" s="33" t="n">
        <v>-0.4612469132416628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ez_manage.py:4116 top()</t>
        </is>
      </c>
      <c r="IL27" s="30" t="inlineStr">
        <is>
          <t>v12_quick_engine.py:3383 x1</t>
        </is>
      </c>
      <c r="IM27" s="30" t="n"/>
    </row>
    <row r="28" ht="10.5" customHeight="1" s="67">
      <c r="A28" s="30" t="inlineStr">
        <is>
          <t>GAP_PER_SYMBOL_AVG_THRESH_PCT</t>
        </is>
      </c>
      <c r="B28" s="72" t="inlineStr">
        <is>
          <t>0.10</t>
        </is>
      </c>
      <c r="C28" s="30" t="n"/>
      <c r="D28" s="30" t="n"/>
      <c r="E28" s="30" t="n"/>
      <c r="F28" s="30" t="n"/>
      <c r="G28" s="30">
        <f>IFERROR(VLOOKUP($A35&amp;"_"&amp;$B35,Results_Deltas!$A$2:$P$15000,5,FALSE),"")</f>
        <v/>
      </c>
      <c r="H28" s="30">
        <f>IFERROR(VLOOKUP($A35,Results_30d_Deltas!$A$2:$H$5000,7,FALSE)-E34,"")</f>
        <v/>
      </c>
      <c r="I28" s="30" t="n"/>
      <c r="J28" s="30" t="n"/>
      <c r="K28" s="30" t="n"/>
      <c r="L28" s="30" t="inlineStr">
        <is>
          <t>NO</t>
        </is>
      </c>
      <c r="M28" s="30" t="n">
        <v>-0.4355944507912368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0.5" customHeight="1" s="67">
      <c r="A29" s="30" t="inlineStr">
        <is>
          <t>RECENT_REDUCTION_GUARD_WINDOW_S</t>
        </is>
      </c>
      <c r="B29" s="72" t="inlineStr">
        <is>
          <t>450.0</t>
        </is>
      </c>
      <c r="C29" s="30" t="n"/>
      <c r="D29" s="30" t="n"/>
      <c r="E29" s="30" t="n"/>
      <c r="F29" s="30" t="n"/>
      <c r="G29" s="30">
        <f>IFERROR(VLOOKUP($A34&amp;"_"&amp;$B34,Results_Deltas!$A$2:$P$15000,5,FALSE),"")</f>
        <v/>
      </c>
      <c r="H29" s="30">
        <f>IFERROR(VLOOKUP($A34,Results_30d_Deltas!$A$2:$H$5000,7,FALSE)-E33,"")</f>
        <v/>
      </c>
      <c r="I29" s="30">
        <f>IFERROR(VLOOKUP($A34,Results_30d_Deltas!$A$2:$H$5000,6,FALSE),"")</f>
        <v/>
      </c>
      <c r="J29" s="30" t="n"/>
      <c r="K29" s="30" t="n"/>
      <c r="L29" s="30" t="inlineStr">
        <is>
          <t>NO</t>
        </is>
      </c>
      <c r="M29" s="33" t="n">
        <v>-0.4330073063084998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ez_manage.py:5266 top()</t>
        </is>
      </c>
      <c r="IL29" s="30" t="inlineStr">
        <is>
          <t>v12_quick_engine.py:4016 x1</t>
        </is>
      </c>
      <c r="IM29" s="30" t="n"/>
    </row>
    <row r="30" ht="10.5" customHeight="1" s="67">
      <c r="A30" s="31" t="inlineStr">
        <is>
          <t>OPEN_RATE_MAX</t>
        </is>
      </c>
      <c r="B30" s="72" t="inlineStr">
        <is>
          <t>30</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YES</t>
        </is>
      </c>
      <c r="M30" s="33" t="n">
        <v>-0.418289633297047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4" t="n"/>
      <c r="DY30" s="34" t="n"/>
      <c r="DZ30" s="34" t="n"/>
      <c r="EA30" s="34" t="n"/>
      <c r="EB30" s="34"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ez_manage.py:5142 top()</t>
        </is>
      </c>
      <c r="IL30" s="30" t="inlineStr">
        <is>
          <t>v12_quick_engine.py:2539 x1</t>
        </is>
      </c>
      <c r="IM30" s="30" t="n"/>
    </row>
    <row r="31" ht="10.5" customHeight="1" s="67">
      <c r="A31" s="31" t="inlineStr">
        <is>
          <t>EXECUTE_NOW_MAX_MARK_AGE_S</t>
        </is>
      </c>
      <c r="B31" s="72" t="inlineStr">
        <is>
          <t>60.0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YES</t>
        </is>
      </c>
      <c r="M31" s="33" t="n">
        <v>-0.3926246192398047</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ez_manage.py:4656 top()</t>
        </is>
      </c>
      <c r="IL31" s="30" t="inlineStr">
        <is>
          <t>v12_quick_engine.py:3868 x1</t>
        </is>
      </c>
      <c r="IM31" s="30" t="n"/>
    </row>
    <row r="32" ht="10.5" customHeight="1" s="67">
      <c r="A32" s="31" t="inlineStr">
        <is>
          <t>OPEN_RATE_BREAKER_ENABLED</t>
        </is>
      </c>
      <c r="B32" s="72" t="inlineStr">
        <is>
          <t>True</t>
        </is>
      </c>
      <c r="C32" s="30" t="n"/>
      <c r="D32" s="30" t="n"/>
      <c r="E32" s="30" t="n"/>
      <c r="F32" s="30" t="n"/>
      <c r="G32" s="30">
        <f>IFERROR(VLOOKUP($A37&amp;"_"&amp;$B37,Results_Deltas!$A$2:$P$15000,5,FALSE),"")</f>
        <v/>
      </c>
      <c r="H32" s="30">
        <f>IFERROR(VLOOKUP($A37,Results_30d_Deltas!$A$2:$H$5000,7,FALSE)-E36,"")</f>
        <v/>
      </c>
      <c r="I32" s="30">
        <f>IFERROR(VLOOKUP($A37,Results_30d_Deltas!$A$2:$H$5000,6,FALSE),"")</f>
        <v/>
      </c>
      <c r="J32" s="30" t="n"/>
      <c r="K32" s="30" t="n"/>
      <c r="L32" s="30" t="inlineStr">
        <is>
          <t>YES</t>
        </is>
      </c>
      <c r="M32" s="33" t="n">
        <v>-0.2602864272339891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4" t="n"/>
      <c r="DY32" s="34" t="n"/>
      <c r="DZ32" s="34" t="n"/>
      <c r="EA32" s="34" t="n"/>
      <c r="EB32" s="34"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ez_manage.py:5141 top()</t>
        </is>
      </c>
      <c r="IL32" s="30" t="inlineStr">
        <is>
          <t>v12_quick_engine.py:2538 x1</t>
        </is>
      </c>
      <c r="IM32" s="30" t="n"/>
    </row>
    <row r="33" ht="10.5" customHeight="1" s="67">
      <c r="A33" s="31" t="inlineStr">
        <is>
          <t>COUNTER_TREND_SMA200_BYPASS_ENABLED</t>
        </is>
      </c>
      <c r="B33" s="72" t="inlineStr">
        <is>
          <t>True</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YES</t>
        </is>
      </c>
      <c r="M33" s="33" t="n">
        <v>-0.2529634818940776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ez_manage.py:3056 top()</t>
        </is>
      </c>
      <c r="IL33" s="30" t="inlineStr">
        <is>
          <t>v12_quick_engine.py:1470 x6</t>
        </is>
      </c>
      <c r="IM33" s="30" t="n"/>
    </row>
    <row r="34" ht="10.5" customHeight="1" s="67">
      <c r="A34" s="31" t="inlineStr">
        <is>
          <t>COUNTER_TREND_ADD_BLOCK_ENABLED</t>
        </is>
      </c>
      <c r="B34" s="72" t="inlineStr">
        <is>
          <t>True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v>-0.2010767896850408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ez_manage.py:3055 top()</t>
        </is>
      </c>
      <c r="IL34" s="30" t="inlineStr">
        <is>
          <t>v12_quick_engine.py:1469 x2</t>
        </is>
      </c>
      <c r="IM34" s="30" t="n"/>
    </row>
    <row r="35" ht="10.5" customHeight="1" s="67">
      <c r="A35" s="31" t="inlineStr">
        <is>
          <t>RECENT_REDUCTION_GUARD_ENABLED</t>
        </is>
      </c>
      <c r="B35" s="72"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-0.2007393798628584</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ez_manage.py:5264 top()</t>
        </is>
      </c>
      <c r="IL35" s="30" t="inlineStr">
        <is>
          <t>v12_quick_engine.py:2806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0.05033770428357402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0.5" customHeight="1" s="67">
      <c r="A37" s="31" t="inlineStr">
        <is>
          <t>UNIVERSAL_NOLOSS_GATE</t>
        </is>
      </c>
      <c r="B37" s="72" t="inlineStr">
        <is>
          <t>False</t>
        </is>
      </c>
      <c r="C37" s="30" t="n"/>
      <c r="D37" s="30" t="n"/>
      <c r="E37" s="30" t="n"/>
      <c r="F37" s="30" t="n"/>
      <c r="G37" s="30">
        <f>IFERROR(VLOOKUP($A55&amp;"_"&amp;$B55,Results_Deltas!$A$2:$P$15000,5,FALSE),"")</f>
        <v/>
      </c>
      <c r="H37" s="30">
        <f>IFERROR(VLOOKUP($A56,Results_30d_Deltas!$A$2:$H$5000,7,FALSE)-E-155,"")</f>
        <v/>
      </c>
      <c r="I37" s="30">
        <f>IFERROR(VLOOKUP($A56,Results_30d_Deltas!$A$2:$H$5000,6,FALSE),"")</f>
        <v/>
      </c>
      <c r="J37" s="30" t="n"/>
      <c r="K37" s="30" t="n"/>
      <c r="L37" s="30" t="inlineStr">
        <is>
          <t>YES</t>
        </is>
      </c>
      <c r="M37" s="33" t="n">
        <v>0.05033770428357402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0.5" customHeight="1" s="67">
      <c r="A38" s="37" t="inlineStr">
        <is>
          <t>BANDAID_OFF_LOSER_RECOVER_PCT</t>
        </is>
      </c>
      <c r="B38" s="73" t="inlineStr">
        <is>
          <t>2.0</t>
        </is>
      </c>
      <c r="C38" s="38" t="n"/>
      <c r="D38" s="38" t="inlineStr">
        <is>
          <t>AUGMENT, ENTRY, EXIT, GLOBAL_CHECK, REDUCE, STOCKS_EXIT</t>
        </is>
      </c>
      <c r="E38" s="38" t="n"/>
      <c r="F38" s="30" t="n"/>
      <c r="G38" s="38">
        <f>IFERROR(VLOOKUP($A45&amp;"_"&amp;$B45,Results_Deltas!$A$2:$P$15000,5,FALSE),"")</f>
        <v/>
      </c>
      <c r="H38" s="38" t="inlineStr">
        <is>
          <t>Blanket (page end)</t>
        </is>
      </c>
      <c r="I38" s="30" t="n"/>
      <c r="J38" s="30" t="n"/>
      <c r="K38" s="30" t="n"/>
      <c r="L38" s="30" t="inlineStr">
        <is>
          <t>NO</t>
        </is>
      </c>
      <c r="M38" s="30" t="n">
        <v>-3.616990220231047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0.5" customHeight="1" s="67">
      <c r="A39" s="37" t="inlineStr">
        <is>
          <t>DUP_GUARD_FILTER_TF</t>
        </is>
      </c>
      <c r="B39" s="73" t="inlineStr">
        <is>
          <t>OFF</t>
        </is>
      </c>
      <c r="C39" s="38" t="n"/>
      <c r="D39" s="38" t="inlineStr">
        <is>
          <t>GLOBAL_CHECK</t>
        </is>
      </c>
      <c r="E39" s="38" t="n"/>
      <c r="F39" s="30" t="n"/>
      <c r="G39" s="38">
        <f>IFERROR(VLOOKUP($A46&amp;"_"&amp;$B46,Results_Deltas!$A$2:$P$15000,5,FALSE),"")</f>
        <v/>
      </c>
      <c r="H39" s="38" t="inlineStr">
        <is>
          <t>Blanket (page end)</t>
        </is>
      </c>
      <c r="I39" s="30" t="n"/>
      <c r="J39" s="30" t="n"/>
      <c r="K39" s="30" t="n"/>
      <c r="L39" s="30" t="inlineStr">
        <is>
          <t>NO</t>
        </is>
      </c>
      <c r="M39" s="30" t="n">
        <v>-3.582556015630975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0.5" customHeight="1" s="67">
      <c r="A40" s="37" t="inlineStr">
        <is>
          <t>BANDAID_OFF_LOSER_RECOVER_PCT</t>
        </is>
      </c>
      <c r="B40" s="73" t="inlineStr">
        <is>
          <t>1.0</t>
        </is>
      </c>
      <c r="C40" s="38" t="n"/>
      <c r="D40" s="38" t="inlineStr">
        <is>
          <t>AUGMENT, ENTRY, EXIT, GLOBAL_CHECK, REDUCE, STOCKS_EXIT</t>
        </is>
      </c>
      <c r="E40" s="38" t="n"/>
      <c r="F40" s="30" t="n"/>
      <c r="G40" s="38">
        <f>IFERROR(VLOOKUP($A47&amp;"_"&amp;$B47,Results_Deltas!$A$2:$P$15000,5,FALSE),"")</f>
        <v/>
      </c>
      <c r="H40" s="38" t="inlineStr">
        <is>
          <t>Blanket (page end)</t>
        </is>
      </c>
      <c r="I40" s="30" t="n"/>
      <c r="J40" s="30" t="n"/>
      <c r="K40" s="30" t="n"/>
      <c r="L40" s="30" t="inlineStr">
        <is>
          <t>NO</t>
        </is>
      </c>
      <c r="M40" s="30" t="n">
        <v>-3.411255831984739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DUP_GUARD_FILTER_TF</t>
        </is>
      </c>
      <c r="B41" s="73" t="inlineStr">
        <is>
          <t>D</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-3.404211050015653</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BANDAID_OFF_LOSER_RECOVER_PCT</t>
        </is>
      </c>
      <c r="B42" s="73" t="inlineStr">
        <is>
          <t>0.5</t>
        </is>
      </c>
      <c r="C42" s="38" t="n"/>
      <c r="D42" s="38" t="inlineStr">
        <is>
          <t>AUGMENT, ENTRY, EXIT, GLOBAL_CHECK, REDUCE, STOCKS_EXIT</t>
        </is>
      </c>
      <c r="E42" s="38" t="n"/>
      <c r="F42" s="30" t="n"/>
      <c r="G42" s="38">
        <f>IFERROR(VLOOKUP($A49&amp;"_"&amp;$B49,Results_Deltas!$A$2:$P$15000,5,FALSE),"")</f>
        <v/>
      </c>
      <c r="H42" s="38" t="inlineStr">
        <is>
          <t>Blanket (page end)</t>
        </is>
      </c>
      <c r="I42" s="30" t="n"/>
      <c r="J42" s="30" t="n"/>
      <c r="K42" s="30" t="n"/>
      <c r="L42" s="30" t="inlineStr">
        <is>
          <t>YES</t>
        </is>
      </c>
      <c r="M42" s="30" t="n">
        <v>-3.269095712103568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9" t="inlineStr">
        <is>
          <t>HA_WICK_QUALITY_TF</t>
        </is>
      </c>
      <c r="B43" s="73" t="inlineStr">
        <is>
          <t>1h</t>
        </is>
      </c>
      <c r="C43" s="38" t="n"/>
      <c r="D43" s="38" t="inlineStr">
        <is>
          <t>ENTRY, GLOBAL_CHECK, STOCKS_EXIT</t>
        </is>
      </c>
      <c r="E43" s="38" t="n"/>
      <c r="F43" s="30" t="n"/>
      <c r="G43" s="38">
        <f>IFERROR(VLOOKUP($A61&amp;"_"&amp;$B61,Results_Deltas!$A$2:$P$15000,5,FALSE),"")</f>
        <v/>
      </c>
      <c r="H43" s="38" t="inlineStr">
        <is>
          <t>Blanket (page end)</t>
        </is>
      </c>
      <c r="I43" s="30" t="n"/>
      <c r="J43" s="30" t="n"/>
      <c r="K43" s="30" t="n"/>
      <c r="L43" s="30" t="inlineStr">
        <is>
          <t>NO</t>
        </is>
      </c>
      <c r="M43" s="30" t="n">
        <v>-3.211215536308527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73" t="inlineStr">
        <is>
          <t>1h</t>
        </is>
      </c>
      <c r="C44" s="38" t="n"/>
      <c r="D44" s="38" t="inlineStr">
        <is>
          <t>GLOBAL_CHECK</t>
        </is>
      </c>
      <c r="E44" s="38" t="n"/>
      <c r="F44" s="30" t="n"/>
      <c r="G44" s="38">
        <f>IFERROR(VLOOKUP($A51&amp;"_"&amp;$B51,Results_Deltas!$A$2:$P$15000,5,FALSE),"")</f>
        <v/>
      </c>
      <c r="H44" s="38" t="inlineStr">
        <is>
          <t>Blanket (page end)</t>
        </is>
      </c>
      <c r="I44" s="30" t="n"/>
      <c r="J44" s="30" t="n"/>
      <c r="K44" s="30" t="n"/>
      <c r="L44" s="30" t="inlineStr">
        <is>
          <t>NO</t>
        </is>
      </c>
      <c r="M44" s="30" t="n">
        <v>-3.200076267496102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LH_HL_FILTER_ENABLED</t>
        </is>
      </c>
      <c r="B45" s="73" t="inlineStr">
        <is>
          <t>True</t>
        </is>
      </c>
      <c r="C45" s="38" t="n"/>
      <c r="D45" s="38" t="inlineStr">
        <is>
          <t>ENTRY, GLOBAL_CHECK, STOCKS_EXIT</t>
        </is>
      </c>
      <c r="E45" s="38" t="n"/>
      <c r="F45" s="30" t="n"/>
      <c r="G45" s="38">
        <f>IFERROR(VLOOKUP($A63&amp;"_"&amp;$B63,Results_Deltas!$A$2:$P$15000,5,FALSE),"")</f>
        <v/>
      </c>
      <c r="H45" s="38" t="inlineStr">
        <is>
          <t>Blanket (page end)</t>
        </is>
      </c>
      <c r="I45" s="30" t="n"/>
      <c r="J45" s="30" t="n"/>
      <c r="K45" s="30" t="n"/>
      <c r="L45" s="30" t="inlineStr">
        <is>
          <t>NO</t>
        </is>
      </c>
      <c r="M45" s="30" t="n">
        <v>-3.175059211799576</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OI_CONFIRM_MIN_CHANGE_PCT</t>
        </is>
      </c>
      <c r="B46" s="73" t="inlineStr">
        <is>
          <t>0.5</t>
        </is>
      </c>
      <c r="C46" s="38" t="n"/>
      <c r="D46" s="38" t="inlineStr">
        <is>
          <t>ENTRY, GLOBAL_CHECK, STOCKS_EXIT</t>
        </is>
      </c>
      <c r="E46" s="38" t="n"/>
      <c r="F46" s="30" t="n"/>
      <c r="G46" s="38">
        <f>IFERROR(VLOOKUP($A64&amp;"_"&amp;$B64,Results_Deltas!$A$2:$P$15000,5,FALSE),"")</f>
        <v/>
      </c>
      <c r="H46" s="38" t="inlineStr">
        <is>
          <t>Blanket (page end)</t>
        </is>
      </c>
      <c r="I46" s="30" t="n"/>
      <c r="J46" s="30" t="n"/>
      <c r="K46" s="30" t="n"/>
      <c r="L46" s="30" t="inlineStr">
        <is>
          <t>YES</t>
        </is>
      </c>
      <c r="M46" s="30" t="n">
        <v>-3.163275538884698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MOVER_THRESHOLD</t>
        </is>
      </c>
      <c r="B47" s="73" t="inlineStr">
        <is>
          <t>2.5</t>
        </is>
      </c>
      <c r="C47" s="38" t="n"/>
      <c r="D47" s="38" t="inlineStr">
        <is>
          <t>ENTRY, GLOBAL_CHECK, STOCKS_EXIT</t>
        </is>
      </c>
      <c r="E47" s="38" t="n"/>
      <c r="F47" s="30" t="n"/>
      <c r="G47" s="38">
        <f>IFERROR(VLOOKUP($A65&amp;"_"&amp;$B65,Results_Deltas!$A$2:$P$15000,5,FALSE),"")</f>
        <v/>
      </c>
      <c r="H47" s="38" t="inlineStr">
        <is>
          <t>Blanket (page end)</t>
        </is>
      </c>
      <c r="I47" s="30" t="n"/>
      <c r="J47" s="30" t="n"/>
      <c r="K47" s="30" t="n"/>
      <c r="L47" s="30" t="inlineStr">
        <is>
          <t>NO</t>
        </is>
      </c>
      <c r="M47" s="30" t="n">
        <v>-3.058771190782564</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COOLDOWN_LOCKS_FILTER_TF</t>
        </is>
      </c>
      <c r="B48" s="73" t="inlineStr">
        <is>
          <t>1h</t>
        </is>
      </c>
      <c r="C48" s="38" t="n"/>
      <c r="D48" s="38" t="inlineStr">
        <is>
          <t>GLOBAL_CHECK</t>
        </is>
      </c>
      <c r="E48" s="38" t="n"/>
      <c r="F48" s="30" t="n"/>
      <c r="G48" s="38">
        <f>IFERROR(VLOOKUP($A55&amp;"_"&amp;$B55,Results_Deltas!$A$2:$P$15000,5,FALSE),"")</f>
        <v/>
      </c>
      <c r="H48" s="38" t="inlineStr">
        <is>
          <t>Blanket (page end)</t>
        </is>
      </c>
      <c r="I48" s="30" t="n"/>
      <c r="J48" s="30" t="n"/>
      <c r="K48" s="30" t="n"/>
      <c r="L48" s="30" t="inlineStr">
        <is>
          <t>NO</t>
        </is>
      </c>
      <c r="M48" s="30" t="n">
        <v>-3.056162688280145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HTF_DIRECTION_GATE_ENABLED</t>
        </is>
      </c>
      <c r="B49" s="73" t="inlineStr">
        <is>
          <t>True</t>
        </is>
      </c>
      <c r="C49" s="38" t="n"/>
      <c r="D49" s="38" t="inlineStr">
        <is>
          <t>ENTRY, GLOBAL_CHECK, STOCKS_EXIT</t>
        </is>
      </c>
      <c r="E49" s="38" t="n"/>
      <c r="F49" s="30" t="n"/>
      <c r="G49" s="38">
        <f>IFERROR(VLOOKUP($A67&amp;"_"&amp;$B67,Results_Deltas!$A$2:$P$15000,5,FALSE),"")</f>
        <v/>
      </c>
      <c r="H49" s="38" t="inlineStr">
        <is>
          <t>Blanket (page end)</t>
        </is>
      </c>
      <c r="I49" s="30" t="n"/>
      <c r="J49" s="30" t="n"/>
      <c r="K49" s="30" t="n"/>
      <c r="L49" s="30" t="inlineStr">
        <is>
          <t>NO</t>
        </is>
      </c>
      <c r="M49" s="30" t="n">
        <v>-3.040704241040904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MOVER_THRESHOLD</t>
        </is>
      </c>
      <c r="B50" s="73" t="inlineStr">
        <is>
          <t>3.75</t>
        </is>
      </c>
      <c r="C50" s="38" t="n"/>
      <c r="D50" s="38" t="inlineStr">
        <is>
          <t>ENTRY, GLOBAL_CHECK, STOCKS_EXIT</t>
        </is>
      </c>
      <c r="E50" s="38" t="n"/>
      <c r="F50" s="30" t="n"/>
      <c r="G50" s="38">
        <f>IFERROR(VLOOKUP($A68&amp;"_"&amp;$B68,Results_Deltas!$A$2:$P$15000,5,FALSE),"")</f>
        <v/>
      </c>
      <c r="H50" s="38" t="inlineStr">
        <is>
          <t>Blanket (page end)</t>
        </is>
      </c>
      <c r="I50" s="30" t="n"/>
      <c r="J50" s="30" t="n"/>
      <c r="K50" s="30" t="n"/>
      <c r="L50" s="30" t="inlineStr">
        <is>
          <t>NO</t>
        </is>
      </c>
      <c r="M50" s="30" t="n">
        <v>-3.028736096404022</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MOVER_THRESHOLD</t>
        </is>
      </c>
      <c r="B51" s="73" t="inlineStr">
        <is>
          <t>5</t>
        </is>
      </c>
      <c r="C51" s="38" t="n"/>
      <c r="D51" s="38" t="inlineStr">
        <is>
          <t>ENTRY, GLOBAL_CHECK, STOCKS_EXIT</t>
        </is>
      </c>
      <c r="E51" s="38" t="n"/>
      <c r="F51" s="30" t="n"/>
      <c r="G51" s="38">
        <f>IFERROR(VLOOKUP($A69&amp;"_"&amp;$B69,Results_Deltas!$A$2:$P$15000,5,FALSE),"")</f>
        <v/>
      </c>
      <c r="H51" s="38" t="inlineStr">
        <is>
          <t>Blanket (page end)</t>
        </is>
      </c>
      <c r="I51" s="30" t="n"/>
      <c r="J51" s="30" t="n"/>
      <c r="K51" s="30" t="n"/>
      <c r="L51" s="30" t="inlineStr">
        <is>
          <t>YES</t>
        </is>
      </c>
      <c r="M51" s="30" t="n">
        <v>-3.021216875152646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COOLDOWN_LOCKS_FILTER_TF</t>
        </is>
      </c>
      <c r="B52" s="73" t="inlineStr">
        <is>
          <t>4h</t>
        </is>
      </c>
      <c r="C52" s="38" t="n"/>
      <c r="D52" s="38" t="inlineStr">
        <is>
          <t>GLOBAL_CHECK</t>
        </is>
      </c>
      <c r="E52" s="38" t="n"/>
      <c r="F52" s="30" t="n"/>
      <c r="G52" s="38">
        <f>IFERROR(VLOOKUP($A59&amp;"_"&amp;$B59,Results_Deltas!$A$2:$P$15000,5,FALSE),"")</f>
        <v/>
      </c>
      <c r="H52" s="38" t="inlineStr">
        <is>
          <t>Blanket (page end)</t>
        </is>
      </c>
      <c r="I52" s="30" t="n"/>
      <c r="J52" s="30" t="n"/>
      <c r="K52" s="30" t="n"/>
      <c r="L52" s="30" t="inlineStr">
        <is>
          <t>NO</t>
        </is>
      </c>
      <c r="M52" s="30" t="n">
        <v>-2.995813652184844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ADX_RANGING_THRESHOLD</t>
        </is>
      </c>
      <c r="B53" s="73" t="inlineStr">
        <is>
          <t>15</t>
        </is>
      </c>
      <c r="C53" s="38" t="n"/>
      <c r="D53" s="38" t="inlineStr">
        <is>
          <t>ENTRY, GLOBAL_CHECK, STOCKS_EXIT</t>
        </is>
      </c>
      <c r="E53" s="38" t="n"/>
      <c r="F53" s="30" t="n"/>
      <c r="G53" s="38">
        <f>IFERROR(VLOOKUP($A60&amp;"_"&amp;$B60,Results_Deltas!$A$2:$P$15000,5,FALSE),"")</f>
        <v/>
      </c>
      <c r="H53" s="38" t="inlineStr">
        <is>
          <t>Blanket (page end)</t>
        </is>
      </c>
      <c r="I53" s="30" t="n"/>
      <c r="J53" s="30" t="n"/>
      <c r="K53" s="30" t="n"/>
      <c r="L53" s="30" t="inlineStr">
        <is>
          <t>YES</t>
        </is>
      </c>
      <c r="M53" s="30" t="n">
        <v>-2.985276051244468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stocks_long — keep, needs S1 fills (backtest-expert: &lt;30 trades, seek plateaus, punish)</t>
        </is>
      </c>
    </row>
    <row r="54" ht="15.75" customHeight="1" s="67">
      <c r="A54" s="37" t="inlineStr">
        <is>
          <t>HLR_TOP_MIN_TFS</t>
        </is>
      </c>
      <c r="B54" s="73" t="inlineStr">
        <is>
          <t>1</t>
        </is>
      </c>
      <c r="C54" s="38" t="n"/>
      <c r="D54" s="38" t="inlineStr">
        <is>
          <t>GLOBAL_CHECK, REENTRY, STOCKS_EXIT</t>
        </is>
      </c>
      <c r="E54" s="38" t="n"/>
      <c r="F54" s="30" t="n"/>
      <c r="G54" s="38">
        <f>IFERROR(VLOOKUP($A72&amp;"_"&amp;$B72,Results_Deltas!$A$2:$P$15000,5,FALSE),"")</f>
        <v/>
      </c>
      <c r="H54" s="38" t="inlineStr">
        <is>
          <t>Blanket (page end)</t>
        </is>
      </c>
      <c r="I54" s="30" t="n"/>
      <c r="J54" s="30" t="n"/>
      <c r="K54" s="30" t="n"/>
      <c r="L54" s="30" t="inlineStr">
        <is>
          <t>NO</t>
        </is>
      </c>
      <c r="M54" s="30" t="n">
        <v>-2.937465507938172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9" t="inlineStr">
        <is>
          <t>MTS_BOTTOM_STRONG_THRESHOLD</t>
        </is>
      </c>
      <c r="B55" s="73" t="inlineStr">
        <is>
          <t>40</t>
        </is>
      </c>
      <c r="C55" s="38" t="n"/>
      <c r="D55" s="38" t="inlineStr">
        <is>
          <t>ENTRY, GLOBAL_CHECK, STOCKS_EXIT</t>
        </is>
      </c>
      <c r="E55" s="38" t="n"/>
      <c r="F55" s="30" t="n"/>
      <c r="G55" s="38">
        <f>IFERROR(VLOOKUP($A73&amp;"_"&amp;$B73,Results_Deltas!$A$2:$P$15000,5,FALSE),"")</f>
        <v/>
      </c>
      <c r="H55" s="38" t="inlineStr">
        <is>
          <t>Blanket (page end)</t>
        </is>
      </c>
      <c r="I55" s="30" t="n"/>
      <c r="J55" s="30" t="n"/>
      <c r="K55" s="30" t="n"/>
      <c r="L55" s="30" t="inlineStr">
        <is>
          <t>YES</t>
        </is>
      </c>
      <c r="M55" s="30" t="n">
        <v>-2.930189445991934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MTS_BOTTOM_STRONG_THRESHOLD</t>
        </is>
      </c>
      <c r="B56" s="73" t="inlineStr">
        <is>
          <t>30</t>
        </is>
      </c>
      <c r="C56" s="38" t="n"/>
      <c r="D56" s="38" t="inlineStr">
        <is>
          <t>ENTRY, GLOBAL_CHECK, STOCKS_EXIT</t>
        </is>
      </c>
      <c r="E56" s="38" t="n"/>
      <c r="F56" s="30" t="n"/>
      <c r="G56" s="38">
        <f>IFERROR(VLOOKUP($A74&amp;"_"&amp;$B74,Results_Deltas!$A$2:$P$15000,5,FALSE),"")</f>
        <v/>
      </c>
      <c r="H56" s="38" t="inlineStr">
        <is>
          <t>Blanket (page end)</t>
        </is>
      </c>
      <c r="I56" s="30" t="n"/>
      <c r="J56" s="30" t="n"/>
      <c r="K56" s="30" t="n"/>
      <c r="L56" s="30" t="inlineStr">
        <is>
          <t>NO</t>
        </is>
      </c>
      <c r="M56" s="30" t="n">
        <v>-2.914641091659733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DUP_GUARD_FILTER_TF</t>
        </is>
      </c>
      <c r="B57" s="73" t="inlineStr">
        <is>
          <t>4h</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YES</t>
        </is>
      </c>
      <c r="M57" s="30" t="n">
        <v>-2.908354039441457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OI_CONFIRM_MIN_PRICE_PCT</t>
        </is>
      </c>
      <c r="B58" s="73" t="inlineStr">
        <is>
          <t>2.0</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-2.878554569234527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HA_WICK_QUALITY_ENABLED</t>
        </is>
      </c>
      <c r="B59" s="73" t="inlineStr">
        <is>
          <t>True</t>
        </is>
      </c>
      <c r="C59" s="38" t="n"/>
      <c r="D59" s="38" t="inlineStr">
        <is>
          <t>ENTRY, GLOBAL_CHECK, STOCKS_EXIT</t>
        </is>
      </c>
      <c r="E59" s="38" t="n"/>
      <c r="F59" s="30" t="n"/>
      <c r="G59" s="38">
        <f>IFERROR(VLOOKUP($A77&amp;"_"&amp;$B77,Results_Deltas!$A$2:$P$15000,5,FALSE),"")</f>
        <v/>
      </c>
      <c r="H59" s="38" t="inlineStr">
        <is>
          <t>Blanket (page end)</t>
        </is>
      </c>
      <c r="I59" s="30" t="n"/>
      <c r="J59" s="30" t="n"/>
      <c r="K59" s="30" t="n"/>
      <c r="L59" s="30" t="inlineStr">
        <is>
          <t>NO</t>
        </is>
      </c>
      <c r="M59" s="30" t="n">
        <v>-2.86502891584141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OI_CONFIRM_MIN_CHANGE_PCT</t>
        </is>
      </c>
      <c r="B60" s="73" t="inlineStr">
        <is>
          <t>1.0</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-2.853742539436165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COOLDOWN_LOCKS_FILTER_TF</t>
        </is>
      </c>
      <c r="B61" s="73" t="inlineStr">
        <is>
          <t>OFF</t>
        </is>
      </c>
      <c r="C61" s="38" t="n"/>
      <c r="D61" s="38" t="inlineStr">
        <is>
          <t>GLOBAL_CHECK</t>
        </is>
      </c>
      <c r="E61" s="38" t="n"/>
      <c r="F61" s="30" t="n"/>
      <c r="G61" s="38">
        <f>IFERROR(VLOOKUP($A68&amp;"_"&amp;$B68,Results_Deltas!$A$2:$P$15000,5,FALSE),"")</f>
        <v/>
      </c>
      <c r="H61" s="38" t="inlineStr">
        <is>
          <t>Blanket (page end)</t>
        </is>
      </c>
      <c r="I61" s="30" t="n"/>
      <c r="J61" s="30" t="n"/>
      <c r="K61" s="30" t="n"/>
      <c r="L61" s="30" t="inlineStr">
        <is>
          <t>NO</t>
        </is>
      </c>
      <c r="M61" s="30" t="n">
        <v>-2.843244953682594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OI_CONFIRM_ENABLED</t>
        </is>
      </c>
      <c r="B62" s="73" t="inlineStr">
        <is>
          <t>True</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-2.835701362863414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HLR_TOP_MIN_TFS</t>
        </is>
      </c>
      <c r="B63" s="73" t="inlineStr">
        <is>
          <t>2</t>
        </is>
      </c>
      <c r="C63" s="38" t="n"/>
      <c r="D63" s="38" t="inlineStr">
        <is>
          <t>GLOBAL_CHECK, REENTRY, STOCKS_EXIT</t>
        </is>
      </c>
      <c r="E63" s="38" t="n"/>
      <c r="F63" s="30" t="n"/>
      <c r="G63" s="38">
        <f>IFERROR(VLOOKUP($A81&amp;"_"&amp;$B81,Results_Deltas!$A$2:$P$15000,5,FALSE),"")</f>
        <v/>
      </c>
      <c r="H63" s="38" t="inlineStr">
        <is>
          <t>Blanket (page end)</t>
        </is>
      </c>
      <c r="I63" s="30" t="n"/>
      <c r="J63" s="30" t="n"/>
      <c r="K63" s="30" t="n"/>
      <c r="L63" s="30" t="inlineStr">
        <is>
          <t>NO</t>
        </is>
      </c>
      <c r="M63" s="30" t="n">
        <v>-2.831714113249304</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MOVER_THRESHOLD</t>
        </is>
      </c>
      <c r="B64" s="73" t="inlineStr">
        <is>
          <t>6.25</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-2.825247933224655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OI_CONFIRM_MIN_PRICE_PCT</t>
        </is>
      </c>
      <c r="B65" s="73" t="inlineStr">
        <is>
          <t>1.0</t>
        </is>
      </c>
      <c r="C65" s="38" t="n"/>
      <c r="D65" s="38" t="inlineStr">
        <is>
          <t>ENTRY, GLOBAL_CHECK, STOCKS_EXIT</t>
        </is>
      </c>
      <c r="E65" s="38" t="n"/>
      <c r="F65" s="30" t="n"/>
      <c r="G65" s="38">
        <f>IFERROR(VLOOKUP($A83&amp;"_"&amp;$B83,Results_Deltas!$A$2:$P$15000,5,FALSE),"")</f>
        <v/>
      </c>
      <c r="H65" s="38" t="inlineStr">
        <is>
          <t>Blanket (page end)</t>
        </is>
      </c>
      <c r="I65" s="30" t="n"/>
      <c r="J65" s="30" t="n"/>
      <c r="K65" s="30" t="n"/>
      <c r="L65" s="30" t="inlineStr">
        <is>
          <t>NO</t>
        </is>
      </c>
      <c r="M65" s="30" t="n">
        <v>-2.798775844834306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HA_WICK_QUALITY_TF</t>
        </is>
      </c>
      <c r="B66" s="73" t="inlineStr">
        <is>
          <t>D</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NO</t>
        </is>
      </c>
      <c r="M66" s="30" t="n">
        <v>-2.797953215398382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73" t="inlineStr">
        <is>
          <t>D</t>
        </is>
      </c>
      <c r="C67" s="38" t="n"/>
      <c r="D67" s="38" t="inlineStr">
        <is>
          <t>GLOBAL_CHECK</t>
        </is>
      </c>
      <c r="E67" s="38" t="n"/>
      <c r="F67" s="30" t="n"/>
      <c r="G67" s="38">
        <f>IFERROR(VLOOKUP($A74&amp;"_"&amp;$B74,Results_Deltas!$A$2:$P$15000,5,FALSE),"")</f>
        <v/>
      </c>
      <c r="H67" s="38" t="inlineStr">
        <is>
          <t>Blanket (page end)</t>
        </is>
      </c>
      <c r="I67" s="30" t="n"/>
      <c r="J67" s="30" t="n"/>
      <c r="K67" s="30" t="n"/>
      <c r="L67" s="30" t="inlineStr">
        <is>
          <t>NO</t>
        </is>
      </c>
      <c r="M67" s="30" t="n">
        <v>-2.794070432889451</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MTS_GATE_ENABLED</t>
        </is>
      </c>
      <c r="B68" s="73" t="inlineStr">
        <is>
          <t>True</t>
        </is>
      </c>
      <c r="C68" s="38" t="n"/>
      <c r="D68" s="38" t="inlineStr">
        <is>
          <t>ENTRY, GLOBAL_CHECK, STOCKS_EXIT</t>
        </is>
      </c>
      <c r="E68" s="38" t="n"/>
      <c r="F68" s="30" t="n"/>
      <c r="G68" s="38">
        <f>IFERROR(VLOOKUP($A86&amp;"_"&amp;$B86,Results_Deltas!$A$2:$P$15000,5,FALSE),"")</f>
        <v/>
      </c>
      <c r="H68" s="38" t="inlineStr">
        <is>
          <t>Blanket (page end)</t>
        </is>
      </c>
      <c r="I68" s="30" t="n"/>
      <c r="J68" s="30" t="n"/>
      <c r="K68" s="30" t="n"/>
      <c r="L68" s="30" t="inlineStr">
        <is>
          <t>NO</t>
        </is>
      </c>
      <c r="M68" s="30" t="n">
        <v>-2.79161058409705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MTS_BOTTOM_STRONG_THRESHOLD</t>
        </is>
      </c>
      <c r="B69" s="73" t="inlineStr">
        <is>
          <t>20</t>
        </is>
      </c>
      <c r="C69" s="38" t="n"/>
      <c r="D69" s="38" t="inlineStr">
        <is>
          <t>ENTRY, GLOBAL_CHECK, STOCKS_EXIT</t>
        </is>
      </c>
      <c r="E69" s="38" t="n"/>
      <c r="F69" s="30" t="n"/>
      <c r="G69" s="38">
        <f>IFERROR(VLOOKUP($A87&amp;"_"&amp;$B87,Results_Deltas!$A$2:$P$15000,5,FALSE),"")</f>
        <v/>
      </c>
      <c r="H69" s="38" t="inlineStr">
        <is>
          <t>Blanket (page end)</t>
        </is>
      </c>
      <c r="I69" s="30" t="n"/>
      <c r="J69" s="30" t="n"/>
      <c r="K69" s="30" t="n"/>
      <c r="L69" s="30" t="inlineStr">
        <is>
          <t>NO</t>
        </is>
      </c>
      <c r="M69" s="30" t="n">
        <v>-2.790148694776835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OI_CONFIRM_MIN_PRICE_PCT</t>
        </is>
      </c>
      <c r="B70" s="73" t="inlineStr">
        <is>
          <t>0.5</t>
        </is>
      </c>
      <c r="C70" s="38" t="n"/>
      <c r="D70" s="38" t="inlineStr">
        <is>
          <t>ENTRY, GLOBAL_CHECK, STOCKS_EXIT</t>
        </is>
      </c>
      <c r="E70" s="38" t="n"/>
      <c r="F70" s="30" t="n"/>
      <c r="G70" s="38">
        <f>IFERROR(VLOOKUP($A88&amp;"_"&amp;$B88,Results_Deltas!$A$2:$P$15000,5,FALSE),"")</f>
        <v/>
      </c>
      <c r="H70" s="38" t="inlineStr">
        <is>
          <t>Blanket (page end)</t>
        </is>
      </c>
      <c r="I70" s="30" t="n"/>
      <c r="J70" s="30" t="n"/>
      <c r="K70" s="30" t="n"/>
      <c r="L70" s="30" t="inlineStr">
        <is>
          <t>YES</t>
        </is>
      </c>
      <c r="M70" s="30" t="n">
        <v>-2.788952197920224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HA_WICK_QUALITY_TF</t>
        </is>
      </c>
      <c r="B71" s="73" t="inlineStr">
        <is>
          <t>OFF</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YES</t>
        </is>
      </c>
      <c r="M71" s="30" t="n">
        <v>-2.782847719600746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HLR_SMA_BAND_PCT</t>
        </is>
      </c>
      <c r="B72" s="73" t="inlineStr">
        <is>
          <t>2.0</t>
        </is>
      </c>
      <c r="C72" s="38" t="n"/>
      <c r="D72" s="38" t="inlineStr">
        <is>
          <t>ENTRY, GLOBAL_CHECK, STOCKS_EXIT</t>
        </is>
      </c>
      <c r="E72" s="38" t="n"/>
      <c r="F72" s="30" t="n"/>
      <c r="G72" s="38">
        <f>IFERROR(VLOOKUP($A90&amp;"_"&amp;$B90,Results_Deltas!$A$2:$P$15000,5,FALSE),"")</f>
        <v/>
      </c>
      <c r="H72" s="38" t="inlineStr">
        <is>
          <t>Blanket (page end)</t>
        </is>
      </c>
      <c r="I72" s="30" t="n"/>
      <c r="J72" s="30" t="n"/>
      <c r="K72" s="30" t="n"/>
      <c r="L72" s="30" t="inlineStr">
        <is>
          <t>NO</t>
        </is>
      </c>
      <c r="M72" s="30" t="n">
        <v>-2.756406338047031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BAND_ARROW_ENABLED</t>
        </is>
      </c>
      <c r="B73" s="73" t="inlineStr">
        <is>
          <t>True</t>
        </is>
      </c>
      <c r="C73" s="38" t="n"/>
      <c r="D73" s="38" t="inlineStr">
        <is>
          <t>GLOBAL_CHECK, STOCKS_EXIT</t>
        </is>
      </c>
      <c r="E73" s="38" t="n"/>
      <c r="F73" s="30" t="n"/>
      <c r="G73" s="38">
        <f>IFERROR(VLOOKUP($A80&amp;"_"&amp;$B80,Results_Deltas!$A$2:$P$15000,5,FALSE),"")</f>
        <v/>
      </c>
      <c r="H73" s="38" t="inlineStr">
        <is>
          <t>Blanket (page end)</t>
        </is>
      </c>
      <c r="I73" s="30" t="n"/>
      <c r="J73" s="30" t="n"/>
      <c r="K73" s="30" t="n"/>
      <c r="L73" s="30" t="inlineStr">
        <is>
          <t>NO</t>
        </is>
      </c>
      <c r="M73" s="30" t="n">
        <v>-2.753640222498968</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ADX_RANGING_THRESHOLD</t>
        </is>
      </c>
      <c r="B74" s="73" t="inlineStr">
        <is>
          <t>25</t>
        </is>
      </c>
      <c r="C74" s="38" t="n"/>
      <c r="D74" s="38" t="inlineStr">
        <is>
          <t>ENTRY, GLOBAL_CHECK, STOCKS_EXIT</t>
        </is>
      </c>
      <c r="E74" s="38" t="n"/>
      <c r="F74" s="30" t="n"/>
      <c r="G74" s="38">
        <f>IFERROR(VLOOKUP($A81&amp;"_"&amp;$B81,Results_Deltas!$A$2:$P$15000,5,FALSE),"")</f>
        <v/>
      </c>
      <c r="H74" s="38" t="inlineStr">
        <is>
          <t>Blanket (page end)</t>
        </is>
      </c>
      <c r="I74" s="30" t="n"/>
      <c r="J74" s="30" t="n"/>
      <c r="K74" s="30" t="n"/>
      <c r="L74" s="30" t="inlineStr">
        <is>
          <t>NO</t>
        </is>
      </c>
      <c r="M74" s="30" t="n">
        <v>-2.74749593435763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stocks_long — keep, needs S1 fills (backtest-expert: &lt;30 trades, seek plateaus, punish)</t>
        </is>
      </c>
    </row>
    <row r="75" ht="15.75" customHeight="1" s="67">
      <c r="A75" s="39" t="inlineStr">
        <is>
          <t>HA_WICK_QUALITY_SCORE</t>
        </is>
      </c>
      <c r="B75" s="73" t="inlineStr">
        <is>
          <t>15</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YES</t>
        </is>
      </c>
      <c r="M75" s="30" t="n">
        <v>-2.741620674112195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HA_WICK_QUALITY_SCORE</t>
        </is>
      </c>
      <c r="B76" s="73" t="inlineStr">
        <is>
          <t>15_ALT</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NO</t>
        </is>
      </c>
      <c r="M76" s="30" t="n">
        <v>-2.741620674112195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9" t="inlineStr">
        <is>
          <t>ADX_RANGING_THRESHOLD</t>
        </is>
      </c>
      <c r="B77" s="73" t="inlineStr">
        <is>
          <t>10</t>
        </is>
      </c>
      <c r="C77" s="38" t="n"/>
      <c r="D77" s="38" t="inlineStr">
        <is>
          <t>ENTRY, GLOBAL_CHECK, STOCKS_EXIT</t>
        </is>
      </c>
      <c r="E77" s="38" t="n"/>
      <c r="F77" s="30" t="n"/>
      <c r="G77" s="38">
        <f>IFERROR(VLOOKUP($A84&amp;"_"&amp;$B84,Results_Deltas!$A$2:$P$15000,5,FALSE),"")</f>
        <v/>
      </c>
      <c r="H77" s="38" t="inlineStr">
        <is>
          <t>Blanket (page end)</t>
        </is>
      </c>
      <c r="I77" s="30" t="n"/>
      <c r="J77" s="30" t="n"/>
      <c r="K77" s="30" t="n"/>
      <c r="L77" s="30" t="inlineStr">
        <is>
          <t>NO</t>
        </is>
      </c>
      <c r="M77" s="30" t="n">
        <v>-2.733953404573984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stocks_long — keep, needs S1 fills (backtest-expert: &lt;30 trades, seek plateaus, punish)</t>
        </is>
      </c>
    </row>
    <row r="78" ht="15.75" customHeight="1" s="67">
      <c r="A78" s="37" t="inlineStr">
        <is>
          <t>DC_MOMENT_STRONG_THRESHOLD</t>
        </is>
      </c>
      <c r="B78" s="73" t="inlineStr">
        <is>
          <t>50</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-2.712236642355241</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FG_FEAR_THRESHOLD</t>
        </is>
      </c>
      <c r="B79" s="73" t="inlineStr">
        <is>
          <t>12.5</t>
        </is>
      </c>
      <c r="C79" s="38" t="n"/>
      <c r="D79" s="38" t="inlineStr">
        <is>
          <t>GLOBAL_CHECK, STOCKS_EXIT</t>
        </is>
      </c>
      <c r="E79" s="38" t="n"/>
      <c r="F79" s="30" t="n"/>
      <c r="G79" s="38">
        <f>IFERROR(VLOOKUP($A86&amp;"_"&amp;$B86,Results_Deltas!$A$2:$P$15000,5,FALSE),"")</f>
        <v/>
      </c>
      <c r="H79" s="38" t="inlineStr">
        <is>
          <t>Blanket (page end)</t>
        </is>
      </c>
      <c r="I79" s="30" t="n"/>
      <c r="J79" s="30" t="n"/>
      <c r="K79" s="30" t="n"/>
      <c r="L79" s="30" t="inlineStr">
        <is>
          <t>NO</t>
        </is>
      </c>
      <c r="M79" s="30" t="n">
        <v>-2.69619076408521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MTS_BOTTOM_BONUS_THRESHOLD</t>
        </is>
      </c>
      <c r="B80" s="73" t="inlineStr">
        <is>
          <t>18.75</t>
        </is>
      </c>
      <c r="C80" s="38" t="n"/>
      <c r="D80" s="38" t="inlineStr">
        <is>
          <t>ENTRY, GLOBAL_CHECK, STOCKS_EXIT</t>
        </is>
      </c>
      <c r="E80" s="38" t="n"/>
      <c r="F80" s="30" t="n"/>
      <c r="G80" s="38">
        <f>IFERROR(VLOOKUP($A98&amp;"_"&amp;$B98,Results_Deltas!$A$2:$P$15000,5,FALSE),"")</f>
        <v/>
      </c>
      <c r="H80" s="38" t="inlineStr">
        <is>
          <t>Blanket (page end)</t>
        </is>
      </c>
      <c r="I80" s="30" t="n"/>
      <c r="J80" s="30" t="n"/>
      <c r="K80" s="30" t="n"/>
      <c r="L80" s="30" t="inlineStr">
        <is>
          <t>NO</t>
        </is>
      </c>
      <c r="M80" s="30" t="n">
        <v>-2.695742283441748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DC_MOMENT_STRONG_THRESHOLD</t>
        </is>
      </c>
      <c r="B81" s="73" t="inlineStr">
        <is>
          <t>30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-2.652468988049776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73" t="inlineStr">
        <is>
          <t>2</t>
        </is>
      </c>
      <c r="C82" s="38" t="n"/>
      <c r="D82" s="38" t="inlineStr">
        <is>
          <t>GLOBAL_CHECK</t>
        </is>
      </c>
      <c r="E82" s="38" t="n"/>
      <c r="F82" s="30" t="n"/>
      <c r="G82" s="38">
        <f>IFERROR(VLOOKUP($A89&amp;"_"&amp;$B89,Results_Deltas!$A$2:$P$15000,5,FALSE),"")</f>
        <v/>
      </c>
      <c r="H82" s="38" t="inlineStr">
        <is>
          <t>Blanket (page end)</t>
        </is>
      </c>
      <c r="I82" s="30" t="n"/>
      <c r="J82" s="30" t="n"/>
      <c r="K82" s="30" t="n"/>
      <c r="L82" s="30" t="inlineStr">
        <is>
          <t>NO</t>
        </is>
      </c>
      <c r="M82" s="30" t="n">
        <v>-2.636580812137633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FG_GREED_THRESHOLD</t>
        </is>
      </c>
      <c r="B83" s="73" t="inlineStr">
        <is>
          <t>37.5</t>
        </is>
      </c>
      <c r="C83" s="38" t="n"/>
      <c r="D83" s="38" t="inlineStr">
        <is>
          <t>GLOBAL_CHECK, STOCKS_EXIT</t>
        </is>
      </c>
      <c r="E83" s="38" t="n"/>
      <c r="F83" s="30" t="n"/>
      <c r="G83" s="38">
        <f>IFERROR(VLOOKUP($A90&amp;"_"&amp;$B90,Results_Deltas!$A$2:$P$15000,5,FALSE),"")</f>
        <v/>
      </c>
      <c r="H83" s="38" t="inlineStr">
        <is>
          <t>Blanket (page end)</t>
        </is>
      </c>
      <c r="I83" s="30" t="n"/>
      <c r="J83" s="30" t="n"/>
      <c r="K83" s="30" t="n"/>
      <c r="L83" s="30" t="inlineStr">
        <is>
          <t>NO</t>
        </is>
      </c>
      <c r="M83" s="30" t="n">
        <v>-2.636528113666135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FG_GREED_THRESHOLD</t>
        </is>
      </c>
      <c r="B84" s="73" t="inlineStr">
        <is>
          <t>93.75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NO</t>
        </is>
      </c>
      <c r="M84" s="30" t="n">
        <v>-2.632859625574878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MANDATORY_REENTRY_WT_FILTER_VELOCITY_RATIO</t>
        </is>
      </c>
      <c r="B85" s="73" t="inlineStr">
        <is>
          <t>0.90_ALT</t>
        </is>
      </c>
      <c r="C85" s="38" t="n"/>
      <c r="D85" s="38" t="inlineStr">
        <is>
          <t>GLOBAL_CHECK, STOCKS_EXIT</t>
        </is>
      </c>
      <c r="E85" s="38" t="n"/>
      <c r="F85" s="30" t="n"/>
      <c r="G85" s="38">
        <f>IFERROR(VLOOKUP($A103&amp;"_"&amp;$B103,Results_Deltas!$A$2:$P$15000,5,FALSE),"")</f>
        <v/>
      </c>
      <c r="H85" s="38" t="inlineStr">
        <is>
          <t>Blanket (page end)</t>
        </is>
      </c>
      <c r="I85" s="30" t="n"/>
      <c r="J85" s="30" t="n"/>
      <c r="K85" s="30" t="n"/>
      <c r="L85" s="30" t="inlineStr">
        <is>
          <t>NO</t>
        </is>
      </c>
      <c r="M85" s="30" t="n">
        <v>-2.627293852788597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MANDATORY_REENTRY_WT_FILTER_VELOCITY_RATIO</t>
        </is>
      </c>
      <c r="B86" s="73" t="inlineStr">
        <is>
          <t>0.90</t>
        </is>
      </c>
      <c r="C86" s="38" t="n"/>
      <c r="D86" s="38" t="inlineStr">
        <is>
          <t>GLOBAL_CHECK, STOCKS_EXIT</t>
        </is>
      </c>
      <c r="E86" s="38" t="n"/>
      <c r="F86" s="30" t="n"/>
      <c r="G86" s="38">
        <f>IFERROR(VLOOKUP($A104&amp;"_"&amp;$B104,Results_Deltas!$A$2:$P$15000,5,FALSE),"")</f>
        <v/>
      </c>
      <c r="H86" s="38" t="inlineStr">
        <is>
          <t>Blanket (page end)</t>
        </is>
      </c>
      <c r="I86" s="30" t="n"/>
      <c r="J86" s="30" t="n"/>
      <c r="K86" s="30" t="n"/>
      <c r="L86" s="30" t="inlineStr">
        <is>
          <t>YES</t>
        </is>
      </c>
      <c r="M86" s="30" t="n">
        <v>-2.622335447523451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MTS_BOTTOM_BONUS_THRESHOLD</t>
        </is>
      </c>
      <c r="B87" s="73" t="inlineStr">
        <is>
          <t>25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-2.619412895304431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MTS_BOTTOM_BONUS_THRESHOLD</t>
        </is>
      </c>
      <c r="B88" s="73" t="inlineStr">
        <is>
          <t>31.25</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NO</t>
        </is>
      </c>
      <c r="M88" s="30" t="n">
        <v>-2.604026657283889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MTS_BOTTOM_BONUS_THRESHOLD</t>
        </is>
      </c>
      <c r="B89" s="73" t="inlineStr">
        <is>
          <t>12.5</t>
        </is>
      </c>
      <c r="C89" s="38" t="n"/>
      <c r="D89" s="38" t="inlineStr">
        <is>
          <t>ENTRY, GLOBAL_CHECK, STOCKS_EXIT</t>
        </is>
      </c>
      <c r="E89" s="38" t="n"/>
      <c r="F89" s="30" t="n"/>
      <c r="G89" s="38">
        <f>IFERROR(VLOOKUP($A107&amp;"_"&amp;$B107,Results_Deltas!$A$2:$P$15000,5,FALSE),"")</f>
        <v/>
      </c>
      <c r="H89" s="38" t="inlineStr">
        <is>
          <t>Blanket (page end)</t>
        </is>
      </c>
      <c r="I89" s="30" t="n"/>
      <c r="J89" s="30" t="n"/>
      <c r="K89" s="30" t="n"/>
      <c r="L89" s="30" t="inlineStr">
        <is>
          <t>NO</t>
        </is>
      </c>
      <c r="M89" s="30" t="n">
        <v>-2.603481076325651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DC_MOMENT_STRONG_THRESHOLD</t>
        </is>
      </c>
      <c r="B90" s="73" t="inlineStr">
        <is>
          <t>20</t>
        </is>
      </c>
      <c r="C90" s="38" t="n"/>
      <c r="D90" s="38" t="inlineStr">
        <is>
          <t>ENTRY, GLOBAL_CHECK, STOCKS_EXIT</t>
        </is>
      </c>
      <c r="E90" s="38" t="n"/>
      <c r="F90" s="30" t="n"/>
      <c r="G90" s="38">
        <f>IFERROR(VLOOKUP($A97&amp;"_"&amp;$B97,Results_Deltas!$A$2:$P$15000,5,FALSE),"")</f>
        <v/>
      </c>
      <c r="H90" s="38" t="inlineStr">
        <is>
          <t>Blanket (page end)</t>
        </is>
      </c>
      <c r="I90" s="30" t="n"/>
      <c r="J90" s="30" t="n"/>
      <c r="K90" s="30" t="n"/>
      <c r="L90" s="30" t="inlineStr">
        <is>
          <t>NO</t>
        </is>
      </c>
      <c r="M90" s="30" t="n">
        <v>-2.58638901349622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MTS_BOTTOM_STRONG_THRESHOLD</t>
        </is>
      </c>
      <c r="B91" s="73" t="inlineStr">
        <is>
          <t>50</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-2.580969560520485</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LH_HL_FILTER_MODE</t>
        </is>
      </c>
      <c r="B92" s="73" t="inlineStr">
        <is>
          <t>STRICT_2BAR_ALT</t>
        </is>
      </c>
      <c r="C92" s="38" t="n"/>
      <c r="D92" s="38" t="inlineStr">
        <is>
          <t>ENTRY, GLOBAL_CHECK, STOCKS_EXIT</t>
        </is>
      </c>
      <c r="E92" s="38" t="n"/>
      <c r="F92" s="30" t="n"/>
      <c r="G92" s="38">
        <f>IFERROR(VLOOKUP($A110&amp;"_"&amp;$B110,Results_Deltas!$A$2:$P$15000,5,FALSE),"")</f>
        <v/>
      </c>
      <c r="H92" s="38" t="inlineStr">
        <is>
          <t>Blanket (page end)</t>
        </is>
      </c>
      <c r="I92" s="30" t="n"/>
      <c r="J92" s="30" t="n"/>
      <c r="K92" s="30" t="n"/>
      <c r="L92" s="30" t="inlineStr">
        <is>
          <t>NO</t>
        </is>
      </c>
      <c r="M92" s="30" t="n">
        <v>-2.576138329982911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FG_FEAR_THRESHOLD</t>
        </is>
      </c>
      <c r="B93" s="73" t="inlineStr">
        <is>
          <t>18.75</t>
        </is>
      </c>
      <c r="C93" s="38" t="n"/>
      <c r="D93" s="38" t="inlineStr">
        <is>
          <t>GLOBAL_CHECK, STOCKS_EXIT</t>
        </is>
      </c>
      <c r="E93" s="38" t="n"/>
      <c r="F93" s="30" t="n"/>
      <c r="G93" s="38">
        <f>IFERROR(VLOOKUP($A100&amp;"_"&amp;$B100,Results_Deltas!$A$2:$P$15000,5,FALSE),"")</f>
        <v/>
      </c>
      <c r="H93" s="38" t="inlineStr">
        <is>
          <t>Blanket (page end)</t>
        </is>
      </c>
      <c r="I93" s="30" t="n"/>
      <c r="J93" s="30" t="n"/>
      <c r="K93" s="30" t="n"/>
      <c r="L93" s="30" t="inlineStr">
        <is>
          <t>NO</t>
        </is>
      </c>
      <c r="M93" s="30" t="n">
        <v>-2.572756391082657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FG_GREED_THRESHOLD</t>
        </is>
      </c>
      <c r="B94" s="73" t="inlineStr">
        <is>
          <t>75</t>
        </is>
      </c>
      <c r="C94" s="38" t="n"/>
      <c r="D94" s="38" t="inlineStr">
        <is>
          <t>GLOBAL_CHECK, STOCKS_EXIT</t>
        </is>
      </c>
      <c r="E94" s="38" t="n"/>
      <c r="F94" s="30" t="n"/>
      <c r="G94" s="38">
        <f>IFERROR(VLOOKUP($A101&amp;"_"&amp;$B101,Results_Deltas!$A$2:$P$15000,5,FALSE),"")</f>
        <v/>
      </c>
      <c r="H94" s="38" t="inlineStr">
        <is>
          <t>Blanket (page end)</t>
        </is>
      </c>
      <c r="I94" s="30" t="n"/>
      <c r="J94" s="30" t="n"/>
      <c r="K94" s="30" t="n"/>
      <c r="L94" s="30" t="inlineStr">
        <is>
          <t>YES</t>
        </is>
      </c>
      <c r="M94" s="30" t="n">
        <v>-2.542205103378832</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HLR_SMA_BAND_PCT</t>
        </is>
      </c>
      <c r="B95" s="73" t="inlineStr">
        <is>
          <t>1.0</t>
        </is>
      </c>
      <c r="C95" s="38" t="n"/>
      <c r="D95" s="38" t="inlineStr">
        <is>
          <t>ENTRY, GLOBAL_CHECK, STOCKS_EXIT</t>
        </is>
      </c>
      <c r="E95" s="38" t="n"/>
      <c r="F95" s="30" t="n"/>
      <c r="G95" s="38">
        <f>IFERROR(VLOOKUP($A113&amp;"_"&amp;$B113,Results_Deltas!$A$2:$P$15000,5,FALSE),"")</f>
        <v/>
      </c>
      <c r="H95" s="38" t="inlineStr">
        <is>
          <t>Blanket (page end)</t>
        </is>
      </c>
      <c r="I95" s="30" t="n"/>
      <c r="J95" s="30" t="n"/>
      <c r="K95" s="30" t="n"/>
      <c r="L95" s="30" t="inlineStr">
        <is>
          <t>YES</t>
        </is>
      </c>
      <c r="M95" s="30" t="n">
        <v>-2.525965343830492</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MANDATORY_REENTRY_WT_FILTER_MIN_TFS</t>
        </is>
      </c>
      <c r="B96" s="73" t="inlineStr">
        <is>
          <t>3</t>
        </is>
      </c>
      <c r="C96" s="38" t="n"/>
      <c r="D96" s="38" t="inlineStr">
        <is>
          <t>GLOBAL_CHECK, STOCKS_EXIT</t>
        </is>
      </c>
      <c r="E96" s="38" t="n"/>
      <c r="F96" s="30" t="n"/>
      <c r="G96" s="38">
        <f>IFERROR(VLOOKUP($A114&amp;"_"&amp;$B114,Results_Deltas!$A$2:$P$15000,5,FALSE),"")</f>
        <v/>
      </c>
      <c r="H96" s="38" t="inlineStr">
        <is>
          <t>Blanket (page end)</t>
        </is>
      </c>
      <c r="I96" s="30" t="n"/>
      <c r="J96" s="30" t="n"/>
      <c r="K96" s="30" t="n"/>
      <c r="L96" s="30" t="inlineStr">
        <is>
          <t>NO</t>
        </is>
      </c>
      <c r="M96" s="30" t="n">
        <v>-2.523168565272971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FG_GREED_THRESHOLD</t>
        </is>
      </c>
      <c r="B97" s="73" t="inlineStr">
        <is>
          <t>56.25</t>
        </is>
      </c>
      <c r="C97" s="38" t="n"/>
      <c r="D97" s="38" t="inlineStr">
        <is>
          <t>GLOBAL_CHECK, STOCKS_EXIT</t>
        </is>
      </c>
      <c r="E97" s="38" t="n"/>
      <c r="F97" s="30" t="n"/>
      <c r="G97" s="38">
        <f>IFERROR(VLOOKUP($A104&amp;"_"&amp;$B104,Results_Deltas!$A$2:$P$15000,5,FALSE),"")</f>
        <v/>
      </c>
      <c r="H97" s="38" t="inlineStr">
        <is>
          <t>Blanket (page end)</t>
        </is>
      </c>
      <c r="I97" s="30" t="n"/>
      <c r="J97" s="30" t="n"/>
      <c r="K97" s="30" t="n"/>
      <c r="L97" s="30" t="inlineStr">
        <is>
          <t>NO</t>
        </is>
      </c>
      <c r="M97" s="30" t="n">
        <v>-2.484723107760415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EMA_BLANKET_FILTER_ENABLED</t>
        </is>
      </c>
      <c r="B98" s="73" t="inlineStr">
        <is>
          <t>False</t>
        </is>
      </c>
      <c r="C98" s="38" t="n"/>
      <c r="D98" s="38" t="inlineStr">
        <is>
          <t>GLOBAL_CHECK</t>
        </is>
      </c>
      <c r="E98" s="38" t="n"/>
      <c r="F98" s="30" t="n"/>
      <c r="G98" s="38">
        <f>IFERROR(VLOOKUP($A105&amp;"_"&amp;$B105,Results_Deltas!$A$2:$P$15000,5,FALSE),"")</f>
        <v/>
      </c>
      <c r="H98" s="38" t="inlineStr">
        <is>
          <t>Blanket (page end)</t>
        </is>
      </c>
      <c r="I98" s="30" t="n"/>
      <c r="J98" s="30" t="n"/>
      <c r="K98" s="30" t="n"/>
      <c r="L98" s="30" t="inlineStr">
        <is>
          <t>YES</t>
        </is>
      </c>
      <c r="M98" s="30" t="n">
        <v>-2.480701047424044</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MARKET_QUALITY_SCORE_ENABLED</t>
        </is>
      </c>
      <c r="B99" s="73" t="inlineStr">
        <is>
          <t>True</t>
        </is>
      </c>
      <c r="C99" s="38" t="n"/>
      <c r="D99" s="38" t="inlineStr">
        <is>
          <t>ENTRY, GLOBAL_CHECK, STOCKS_EXIT</t>
        </is>
      </c>
      <c r="E99" s="38" t="n"/>
      <c r="F99" s="30" t="n"/>
      <c r="G99" s="38">
        <f>IFERROR(VLOOKUP($A117&amp;"_"&amp;$B117,Results_Deltas!$A$2:$P$15000,5,FALSE),"")</f>
        <v/>
      </c>
      <c r="H99" s="38" t="inlineStr">
        <is>
          <t>Blanket (page end)</t>
        </is>
      </c>
      <c r="I99" s="30" t="n"/>
      <c r="J99" s="30" t="n"/>
      <c r="K99" s="30" t="n"/>
      <c r="L99" s="30" t="inlineStr">
        <is>
          <t>NO</t>
        </is>
      </c>
      <c r="M99" s="30" t="n">
        <v>-2.463717303619911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LH_HL_FILTER_MODE</t>
        </is>
      </c>
      <c r="B100" s="73" t="inlineStr">
        <is>
          <t>STRICT_2BAR</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-2.461183505212215</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MTF_GR_MIN_IND</t>
        </is>
      </c>
      <c r="B101" s="73" t="inlineStr">
        <is>
          <t>5</t>
        </is>
      </c>
      <c r="C101" s="38" t="n"/>
      <c r="D101" s="38" t="inlineStr">
        <is>
          <t>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-2.460253483094716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MTF_GR_MIN_IND</t>
        </is>
      </c>
      <c r="B102" s="73" t="inlineStr">
        <is>
          <t>5_ALT</t>
        </is>
      </c>
      <c r="C102" s="38" t="n"/>
      <c r="D102" s="38" t="inlineStr">
        <is>
          <t>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-2.460253483094716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HA_WICK_QUALITY_TF</t>
        </is>
      </c>
      <c r="B103" s="73" t="inlineStr">
        <is>
          <t>4h</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YES</t>
        </is>
      </c>
      <c r="M103" s="30" t="n">
        <v>-2.411226345819554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OI_CONFIRM_MIN_CHANGE_PCT</t>
        </is>
      </c>
      <c r="B104" s="73" t="inlineStr">
        <is>
          <t>2.0</t>
        </is>
      </c>
      <c r="C104" s="38" t="n"/>
      <c r="D104" s="38" t="inlineStr">
        <is>
          <t>ENTRY, GLOBAL_CHECK, STOCKS_EXIT</t>
        </is>
      </c>
      <c r="E104" s="38" t="n"/>
      <c r="F104" s="30" t="n"/>
      <c r="G104" s="38">
        <f>IFERROR(VLOOKUP($A122&amp;"_"&amp;$B122,Results_Deltas!$A$2:$P$15000,5,FALSE),"")</f>
        <v/>
      </c>
      <c r="H104" s="38" t="inlineStr">
        <is>
          <t>Blanket (page end)</t>
        </is>
      </c>
      <c r="I104" s="30" t="n"/>
      <c r="J104" s="30" t="n"/>
      <c r="K104" s="30" t="n"/>
      <c r="L104" s="30" t="inlineStr">
        <is>
          <t>NO</t>
        </is>
      </c>
      <c r="M104" s="30" t="n">
        <v>-2.38701269864568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GR_FILTER_VEC_MIN_TFS</t>
        </is>
      </c>
      <c r="B105" s="73" t="inlineStr">
        <is>
          <t>1</t>
        </is>
      </c>
      <c r="C105" s="38" t="n"/>
      <c r="D105" s="38" t="inlineStr">
        <is>
          <t>GLOBAL_CHECK</t>
        </is>
      </c>
      <c r="E105" s="38" t="n"/>
      <c r="F105" s="30" t="n"/>
      <c r="G105" s="38">
        <f>IFERROR(VLOOKUP($A123&amp;"_"&amp;$B123,Results_Deltas!$A$2:$P$15000,5,FALSE),"")</f>
        <v/>
      </c>
      <c r="H105" s="38" t="inlineStr">
        <is>
          <t>Blanket (page end)</t>
        </is>
      </c>
      <c r="I105" s="30" t="n"/>
      <c r="J105" s="30" t="n"/>
      <c r="K105" s="30" t="n"/>
      <c r="L105" s="30" t="inlineStr">
        <is>
          <t>YES</t>
        </is>
      </c>
      <c r="M105" s="30" t="n">
        <v>-2.360956790107997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MANDATORY_REENTRY_WT_FILTER_MIN_TFS</t>
        </is>
      </c>
      <c r="B106" s="73" t="inlineStr">
        <is>
          <t>2</t>
        </is>
      </c>
      <c r="C106" s="38" t="n"/>
      <c r="D106" s="38" t="inlineStr">
        <is>
          <t>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-2.350318968670638</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FG_FEAR_THRESHOLD</t>
        </is>
      </c>
      <c r="B107" s="73" t="inlineStr">
        <is>
          <t>31.25</t>
        </is>
      </c>
      <c r="C107" s="38" t="n"/>
      <c r="D107" s="38" t="inlineStr">
        <is>
          <t>GLOBAL_CHECK, STOCKS_EXIT</t>
        </is>
      </c>
      <c r="E107" s="38" t="n"/>
      <c r="F107" s="30" t="n"/>
      <c r="G107" s="38">
        <f>IFERROR(VLOOKUP($A114&amp;"_"&amp;$B114,Results_Deltas!$A$2:$P$15000,5,FALSE),"")</f>
        <v/>
      </c>
      <c r="H107" s="38" t="inlineStr">
        <is>
          <t>Blanket (page end)</t>
        </is>
      </c>
      <c r="I107" s="30" t="n"/>
      <c r="J107" s="30" t="n"/>
      <c r="K107" s="30" t="n"/>
      <c r="L107" s="30" t="inlineStr">
        <is>
          <t>NO</t>
        </is>
      </c>
      <c r="M107" s="30" t="n">
        <v>-2.344208848304373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FG_FEAR_THRESHOLD</t>
        </is>
      </c>
      <c r="B108" s="73" t="inlineStr">
        <is>
          <t>25</t>
        </is>
      </c>
      <c r="C108" s="38" t="n"/>
      <c r="D108" s="38" t="inlineStr">
        <is>
          <t>GLOBAL_CHECK, STOCKS_EXIT</t>
        </is>
      </c>
      <c r="E108" s="38" t="n"/>
      <c r="F108" s="30" t="n"/>
      <c r="G108" s="38">
        <f>IFERROR(VLOOKUP($A115&amp;"_"&amp;$B115,Results_Deltas!$A$2:$P$15000,5,FALSE),"")</f>
        <v/>
      </c>
      <c r="H108" s="38" t="inlineStr">
        <is>
          <t>Blanket (page end)</t>
        </is>
      </c>
      <c r="I108" s="30" t="n"/>
      <c r="J108" s="30" t="n"/>
      <c r="K108" s="30" t="n"/>
      <c r="L108" s="30" t="inlineStr">
        <is>
          <t>NO</t>
        </is>
      </c>
      <c r="M108" s="30" t="n">
        <v>-2.291648956803572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GR_FILTER_VEC_ENABLED</t>
        </is>
      </c>
      <c r="B109" s="73" t="inlineStr">
        <is>
          <t>True</t>
        </is>
      </c>
      <c r="C109" s="38" t="n"/>
      <c r="D109" s="38" t="inlineStr">
        <is>
          <t>GLOBAL_CHECK</t>
        </is>
      </c>
      <c r="E109" s="38" t="n"/>
      <c r="F109" s="30" t="n"/>
      <c r="G109" s="38">
        <f>IFERROR(VLOOKUP($A127&amp;"_"&amp;$B127,Results_Deltas!$A$2:$P$15000,5,FALSE),"")</f>
        <v/>
      </c>
      <c r="H109" s="38" t="inlineStr">
        <is>
          <t>Blanket (page end)</t>
        </is>
      </c>
      <c r="I109" s="30" t="n"/>
      <c r="J109" s="30" t="n"/>
      <c r="K109" s="30" t="n"/>
      <c r="L109" s="30" t="inlineStr">
        <is>
          <t>NO</t>
        </is>
      </c>
      <c r="M109" s="30" t="n">
        <v>-2.28568280814061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DELTA_HTF_GATE</t>
        </is>
      </c>
      <c r="B110" s="73" t="inlineStr">
        <is>
          <t>4h</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YES</t>
        </is>
      </c>
      <c r="M110" s="30" t="n">
        <v>-2.278610832451672</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DELTA_HTF_GATE</t>
        </is>
      </c>
      <c r="B111" s="73" t="inlineStr">
        <is>
          <t>4h_ALT</t>
        </is>
      </c>
      <c r="C111" s="38" t="n"/>
      <c r="D111" s="38" t="inlineStr">
        <is>
          <t>ENTRY, GLOBAL_CHECK, STOCKS_EXIT</t>
        </is>
      </c>
      <c r="E111" s="38" t="n"/>
      <c r="F111" s="30" t="n"/>
      <c r="G111" s="38">
        <f>IFERROR(VLOOKUP($A118&amp;"_"&amp;$B118,Results_Deltas!$A$2:$P$15000,5,FALSE),"")</f>
        <v/>
      </c>
      <c r="H111" s="38" t="inlineStr">
        <is>
          <t>Blanket (page end)</t>
        </is>
      </c>
      <c r="I111" s="30" t="n"/>
      <c r="J111" s="30" t="n"/>
      <c r="K111" s="30" t="n"/>
      <c r="L111" s="30" t="inlineStr">
        <is>
          <t>NO</t>
        </is>
      </c>
      <c r="M111" s="30" t="n">
        <v>-2.278610832451672</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EMA_BLANKET_FILTER_MIN_TFS</t>
        </is>
      </c>
      <c r="B112" s="73" t="inlineStr">
        <is>
          <t>0</t>
        </is>
      </c>
      <c r="C112" s="38" t="n"/>
      <c r="D112" s="38" t="inlineStr">
        <is>
          <t>GLOBAL_CHECK</t>
        </is>
      </c>
      <c r="E112" s="38" t="n"/>
      <c r="F112" s="30" t="n"/>
      <c r="G112" s="38">
        <f>IFERROR(VLOOKUP($A119&amp;"_"&amp;$B119,Results_Deltas!$A$2:$P$15000,5,FALSE),"")</f>
        <v/>
      </c>
      <c r="H112" s="38" t="inlineStr">
        <is>
          <t>Blanket (page end)</t>
        </is>
      </c>
      <c r="I112" s="30" t="n"/>
      <c r="J112" s="30" t="n"/>
      <c r="K112" s="30" t="n"/>
      <c r="L112" s="30" t="inlineStr">
        <is>
          <t>NO</t>
        </is>
      </c>
      <c r="M112" s="30" t="n">
        <v>-2.253746549945532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LR_BAND_LADDER_TF_TOP</t>
        </is>
      </c>
      <c r="B113" s="73" t="inlineStr">
        <is>
          <t>1</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-2.246005549331064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EMA_BLANKET_FILTER_MIN_TFS</t>
        </is>
      </c>
      <c r="B114" s="73" t="inlineStr">
        <is>
          <t>1</t>
        </is>
      </c>
      <c r="C114" s="38" t="n"/>
      <c r="D114" s="38" t="inlineStr">
        <is>
          <t>GLOBAL_CHECK</t>
        </is>
      </c>
      <c r="E114" s="38" t="n"/>
      <c r="F114" s="30" t="n"/>
      <c r="G114" s="38">
        <f>IFERROR(VLOOKUP($A121&amp;"_"&amp;$B121,Results_Deltas!$A$2:$P$15000,5,FALSE),"")</f>
        <v/>
      </c>
      <c r="H114" s="38" t="inlineStr">
        <is>
          <t>Blanket (page end)</t>
        </is>
      </c>
      <c r="I114" s="30" t="n"/>
      <c r="J114" s="30" t="n"/>
      <c r="K114" s="30" t="n"/>
      <c r="L114" s="30" t="inlineStr">
        <is>
          <t>NO</t>
        </is>
      </c>
      <c r="M114" s="30" t="n">
        <v>-2.228451207684817</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HLR_SMA_BAND_PCT</t>
        </is>
      </c>
      <c r="B115" s="73" t="inlineStr">
        <is>
          <t>0.5</t>
        </is>
      </c>
      <c r="C115" s="38" t="n"/>
      <c r="D115" s="38" t="inlineStr">
        <is>
          <t>ENTRY, GLOBAL_CHECK, STOCKS_EXIT</t>
        </is>
      </c>
      <c r="E115" s="38" t="n"/>
      <c r="F115" s="30" t="n"/>
      <c r="G115" s="38">
        <f>IFERROR(VLOOKUP($A133&amp;"_"&amp;$B133,Results_Deltas!$A$2:$P$15000,5,FALSE),"")</f>
        <v/>
      </c>
      <c r="H115" s="38" t="inlineStr">
        <is>
          <t>Blanket (page end)</t>
        </is>
      </c>
      <c r="I115" s="30" t="n"/>
      <c r="J115" s="30" t="n"/>
      <c r="K115" s="30" t="n"/>
      <c r="L115" s="30" t="inlineStr">
        <is>
          <t>NO</t>
        </is>
      </c>
      <c r="M115" s="30" t="n">
        <v>-2.217870641453596</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EMA_9_21_FILTER_MIN_TFS</t>
        </is>
      </c>
      <c r="B116" s="73" t="inlineStr">
        <is>
          <t>0</t>
        </is>
      </c>
      <c r="C116" s="38" t="n"/>
      <c r="D116" s="38" t="inlineStr">
        <is>
          <t>GLOBAL_CHECK</t>
        </is>
      </c>
      <c r="E116" s="38" t="n"/>
      <c r="F116" s="30" t="n"/>
      <c r="G116" s="38">
        <f>IFERROR(VLOOKUP($A123&amp;"_"&amp;$B123,Results_Deltas!$A$2:$P$15000,5,FALSE),"")</f>
        <v/>
      </c>
      <c r="H116" s="38" t="inlineStr">
        <is>
          <t>Blanket (page end)</t>
        </is>
      </c>
      <c r="I116" s="30" t="n"/>
      <c r="J116" s="30" t="n"/>
      <c r="K116" s="30" t="n"/>
      <c r="L116" s="30" t="inlineStr">
        <is>
          <t>NO</t>
        </is>
      </c>
      <c r="M116" s="30" t="n">
        <v>-2.200923511864106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EMA_9_21_FILTER_MIN_TFS</t>
        </is>
      </c>
      <c r="B117" s="73" t="inlineStr">
        <is>
          <t>1</t>
        </is>
      </c>
      <c r="C117" s="38" t="n"/>
      <c r="D117" s="38" t="inlineStr">
        <is>
          <t>GLOBAL_CHECK</t>
        </is>
      </c>
      <c r="E117" s="38" t="n"/>
      <c r="F117" s="30" t="n"/>
      <c r="G117" s="38">
        <f>IFERROR(VLOOKUP($A124&amp;"_"&amp;$B124,Results_Deltas!$A$2:$P$15000,5,FALSE),"")</f>
        <v/>
      </c>
      <c r="H117" s="38" t="inlineStr">
        <is>
          <t>Blanket (page end)</t>
        </is>
      </c>
      <c r="I117" s="30" t="n"/>
      <c r="J117" s="30" t="n"/>
      <c r="K117" s="30" t="n"/>
      <c r="L117" s="30" t="inlineStr">
        <is>
          <t>NO</t>
        </is>
      </c>
      <c r="M117" s="30" t="n">
        <v>-2.181832415678335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MANDATORY_REENTRY_WT_FILTER_MIN_TFS</t>
        </is>
      </c>
      <c r="B118" s="73" t="inlineStr">
        <is>
          <t>1</t>
        </is>
      </c>
      <c r="C118" s="38" t="n"/>
      <c r="D118" s="38" t="inlineStr">
        <is>
          <t>GLOBAL_CHECK, STOCKS_EXIT</t>
        </is>
      </c>
      <c r="E118" s="38" t="n"/>
      <c r="F118" s="30" t="n"/>
      <c r="G118" s="38">
        <f>IFERROR(VLOOKUP($A136&amp;"_"&amp;$B136,Results_Deltas!$A$2:$P$15000,5,FALSE),"")</f>
        <v/>
      </c>
      <c r="H118" s="38" t="inlineStr">
        <is>
          <t>Blanket (page end)</t>
        </is>
      </c>
      <c r="I118" s="30" t="n"/>
      <c r="J118" s="30" t="n"/>
      <c r="K118" s="30" t="n"/>
      <c r="L118" s="30" t="inlineStr">
        <is>
          <t>NO</t>
        </is>
      </c>
      <c r="M118" s="30" t="n">
        <v>-2.181177680013168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NEW_POSITION_MAX_LOSS_THRESHOLD</t>
        </is>
      </c>
      <c r="B119" s="73" t="inlineStr">
        <is>
          <t>2.0</t>
        </is>
      </c>
      <c r="C119" s="38" t="n"/>
      <c r="D119" s="38" t="inlineStr">
        <is>
          <t>AUGMENT, EXIT, GLOBAL_CHECK, REDUCE, STOCKS_EXIT</t>
        </is>
      </c>
      <c r="E119" s="38" t="n"/>
      <c r="F119" s="30" t="n"/>
      <c r="G119" s="38">
        <f>IFERROR(VLOOKUP($A137&amp;"_"&amp;$B137,Results_Deltas!$A$2:$P$15000,5,FALSE),"")</f>
        <v/>
      </c>
      <c r="H119" s="38" t="inlineStr">
        <is>
          <t>Blanket (page end)</t>
        </is>
      </c>
      <c r="I119" s="30" t="n"/>
      <c r="J119" s="30" t="n"/>
      <c r="K119" s="30" t="n"/>
      <c r="L119" s="30" t="inlineStr">
        <is>
          <t>NO</t>
        </is>
      </c>
      <c r="M119" s="30" t="n">
        <v>-2.15989242281726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9" t="inlineStr">
        <is>
          <t>DC_MOMENT_STRONG_THRESHOLD</t>
        </is>
      </c>
      <c r="B120" s="73" t="inlineStr">
        <is>
          <t>40</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YES</t>
        </is>
      </c>
      <c r="M120" s="30" t="n">
        <v>-2.106257035739338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LR_BAND_LADDER_STOCH_EXTREME</t>
        </is>
      </c>
      <c r="B121" s="73" t="inlineStr">
        <is>
          <t>30.0</t>
        </is>
      </c>
      <c r="C121" s="38" t="n"/>
      <c r="D121" s="38" t="inlineStr">
        <is>
          <t>GLOBAL_CHECK, STOCKS_EXIT</t>
        </is>
      </c>
      <c r="E121" s="38" t="n"/>
      <c r="F121" s="30" t="n"/>
      <c r="G121" s="38">
        <f>IFERROR(VLOOKUP($A139&amp;"_"&amp;$B139,Results_Deltas!$A$2:$P$15000,5,FALSE),"")</f>
        <v/>
      </c>
      <c r="H121" s="38" t="inlineStr">
        <is>
          <t>Blanket (page end)</t>
        </is>
      </c>
      <c r="I121" s="30" t="n"/>
      <c r="J121" s="30" t="n"/>
      <c r="K121" s="30" t="n"/>
      <c r="L121" s="30" t="inlineStr">
        <is>
          <t>YES</t>
        </is>
      </c>
      <c r="M121" s="30" t="n">
        <v>-2.098113658445433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LR_BAND_LADDER_STOCH_EXTREME</t>
        </is>
      </c>
      <c r="B122" s="73" t="inlineStr">
        <is>
          <t>30.0_ALT</t>
        </is>
      </c>
      <c r="C122" s="38" t="n"/>
      <c r="D122" s="38" t="inlineStr">
        <is>
          <t>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-2.098113658445433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LR_BAND_LADDER_TF_BOTTOM</t>
        </is>
      </c>
      <c r="B123" s="73" t="inlineStr">
        <is>
          <t>1</t>
        </is>
      </c>
      <c r="C123" s="38" t="n"/>
      <c r="D123" s="38" t="inlineStr">
        <is>
          <t>GLOBAL_CHECK, STOCKS_EXIT</t>
        </is>
      </c>
      <c r="E123" s="38" t="n"/>
      <c r="F123" s="30" t="n"/>
      <c r="G123" s="38">
        <f>IFERROR(VLOOKUP($A141&amp;"_"&amp;$B141,Results_Deltas!$A$2:$P$15000,5,FALSE),"")</f>
        <v/>
      </c>
      <c r="H123" s="38" t="inlineStr">
        <is>
          <t>Blanket (page end)</t>
        </is>
      </c>
      <c r="I123" s="30" t="n"/>
      <c r="J123" s="30" t="n"/>
      <c r="K123" s="30" t="n"/>
      <c r="L123" s="30" t="inlineStr">
        <is>
          <t>NO</t>
        </is>
      </c>
      <c r="M123" s="30" t="n">
        <v>-2.082592734631122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CRYPTO_SPIKE_FADE_THRESHOLD_PCT</t>
        </is>
      </c>
      <c r="B124" s="73" t="inlineStr">
        <is>
          <t>7.5</t>
        </is>
      </c>
      <c r="C124" s="38" t="n"/>
      <c r="D124" s="38" t="inlineStr">
        <is>
          <t>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-2.060390119495966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LR_BAND_LADDER_TF_BOTTOM</t>
        </is>
      </c>
      <c r="B125" s="73" t="inlineStr">
        <is>
          <t>0</t>
        </is>
      </c>
      <c r="C125" s="38" t="n"/>
      <c r="D125" s="38" t="inlineStr">
        <is>
          <t>GLOBAL_CHECK, STOCKS_EXIT</t>
        </is>
      </c>
      <c r="E125" s="38" t="n"/>
      <c r="F125" s="30" t="n"/>
      <c r="G125" s="38">
        <f>IFERROR(VLOOKUP($A143&amp;"_"&amp;$B143,Results_Deltas!$A$2:$P$15000,5,FALSE),"")</f>
        <v/>
      </c>
      <c r="H125" s="38" t="inlineStr">
        <is>
          <t>Blanket (page end)</t>
        </is>
      </c>
      <c r="I125" s="30" t="n"/>
      <c r="J125" s="30" t="n"/>
      <c r="K125" s="30" t="n"/>
      <c r="L125" s="30" t="inlineStr">
        <is>
          <t>YES</t>
        </is>
      </c>
      <c r="M125" s="30" t="n">
        <v>-2.028378628246814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EMA_9_21_FILTER_MIN_TFS</t>
        </is>
      </c>
      <c r="B126" s="73" t="inlineStr">
        <is>
          <t>2</t>
        </is>
      </c>
      <c r="C126" s="38" t="n"/>
      <c r="D126" s="38" t="inlineStr">
        <is>
          <t>GLOBAL_CHECK</t>
        </is>
      </c>
      <c r="E126" s="38" t="n"/>
      <c r="F126" s="30" t="n"/>
      <c r="G126" s="38">
        <f>IFERROR(VLOOKUP($A133&amp;"_"&amp;$B133,Results_Deltas!$A$2:$P$15000,5,FALSE),"")</f>
        <v/>
      </c>
      <c r="H126" s="38" t="inlineStr">
        <is>
          <t>Blanket (page end)</t>
        </is>
      </c>
      <c r="I126" s="30" t="n"/>
      <c r="J126" s="30" t="n"/>
      <c r="K126" s="30" t="n"/>
      <c r="L126" s="30" t="inlineStr">
        <is>
          <t>NO</t>
        </is>
      </c>
      <c r="M126" s="30" t="n">
        <v>-2.021170453178714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NEW_POSITION_MAX_LOSS_THRESHOLD</t>
        </is>
      </c>
      <c r="B127" s="73" t="inlineStr">
        <is>
          <t>0.5</t>
        </is>
      </c>
      <c r="C127" s="38" t="n"/>
      <c r="D127" s="38" t="inlineStr">
        <is>
          <t>AUGMENT, EXIT, GLOBAL_CHECK, REDUCE, STOCKS_EXIT</t>
        </is>
      </c>
      <c r="E127" s="38" t="n"/>
      <c r="F127" s="30" t="n"/>
      <c r="G127" s="38">
        <f>IFERROR(VLOOKUP($A145&amp;"_"&amp;$B145,Results_Deltas!$A$2:$P$15000,5,FALSE),"")</f>
        <v/>
      </c>
      <c r="H127" s="38" t="inlineStr">
        <is>
          <t>Blanket (page end)</t>
        </is>
      </c>
      <c r="I127" s="30" t="n"/>
      <c r="J127" s="30" t="n"/>
      <c r="K127" s="30" t="n"/>
      <c r="L127" s="30" t="inlineStr">
        <is>
          <t>NO</t>
        </is>
      </c>
      <c r="M127" s="30" t="n">
        <v>-1.990419200969685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CRYPTO_SPIKE_FADE_THRESHOLD_PCT</t>
        </is>
      </c>
      <c r="B128" s="73" t="inlineStr">
        <is>
          <t>12.5</t>
        </is>
      </c>
      <c r="C128" s="38" t="n"/>
      <c r="D128" s="38" t="inlineStr">
        <is>
          <t>GLOBAL_CHECK, STOCKS_EXIT</t>
        </is>
      </c>
      <c r="E128" s="38" t="n"/>
      <c r="F128" s="30" t="n"/>
      <c r="G128" s="38">
        <f>IFERROR(VLOOKUP($A135&amp;"_"&amp;$B135,Results_Deltas!$A$2:$P$15000,5,FALSE),"")</f>
        <v/>
      </c>
      <c r="H128" s="38" t="inlineStr">
        <is>
          <t>Blanket (page end)</t>
        </is>
      </c>
      <c r="I128" s="30" t="n"/>
      <c r="J128" s="30" t="n"/>
      <c r="K128" s="30" t="n"/>
      <c r="L128" s="30" t="inlineStr">
        <is>
          <t>NO</t>
        </is>
      </c>
      <c r="M128" s="30" t="n">
        <v>-1.982664116735706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9" t="inlineStr">
        <is>
          <t>HTF_TREND_VETO_BYPASS_ENABLED</t>
        </is>
      </c>
      <c r="B129" s="73" t="inlineStr">
        <is>
          <t>True</t>
        </is>
      </c>
      <c r="C129" s="38" t="n"/>
      <c r="D129" s="38" t="inlineStr">
        <is>
          <t>GLOBAL_CHECK, STOCKS_EXIT</t>
        </is>
      </c>
      <c r="E129" s="38" t="n"/>
      <c r="F129" s="30" t="n"/>
      <c r="G129" s="38">
        <f>IFERROR(VLOOKUP($A147&amp;"_"&amp;$B147,Results_Deltas!$A$2:$P$15000,5,FALSE),"")</f>
        <v/>
      </c>
      <c r="H129" s="38" t="inlineStr">
        <is>
          <t>Blanket (page end)</t>
        </is>
      </c>
      <c r="I129" s="30" t="n"/>
      <c r="J129" s="30" t="n"/>
      <c r="K129" s="30" t="n"/>
      <c r="L129" s="30" t="inlineStr">
        <is>
          <t>NO</t>
        </is>
      </c>
      <c r="M129" s="30" t="n">
        <v>-1.97556095727829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CRYPTO_SPIKE_FADE_THRESHOLD_PCT</t>
        </is>
      </c>
      <c r="B130" s="73" t="inlineStr">
        <is>
          <t>5</t>
        </is>
      </c>
      <c r="C130" s="38" t="n"/>
      <c r="D130" s="38" t="inlineStr">
        <is>
          <t>GLOBAL_CHECK, STOCKS_EXIT</t>
        </is>
      </c>
      <c r="E130" s="38" t="n"/>
      <c r="F130" s="30" t="n"/>
      <c r="G130" s="38">
        <f>IFERROR(VLOOKUP($A137&amp;"_"&amp;$B137,Results_Deltas!$A$2:$P$15000,5,FALSE),"")</f>
        <v/>
      </c>
      <c r="H130" s="38" t="inlineStr">
        <is>
          <t>Blanket (page end)</t>
        </is>
      </c>
      <c r="I130" s="30" t="n"/>
      <c r="J130" s="30" t="n"/>
      <c r="K130" s="30" t="n"/>
      <c r="L130" s="30" t="inlineStr">
        <is>
          <t>YES</t>
        </is>
      </c>
      <c r="M130" s="30" t="n">
        <v>-1.956927912245787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73" t="inlineStr">
        <is>
          <t>0</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YES</t>
        </is>
      </c>
      <c r="M131" s="30" t="n">
        <v>-1.904726946245791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9" t="inlineStr">
        <is>
          <t>GR_FILTER_VEC_MIN_TFS</t>
        </is>
      </c>
      <c r="B132" s="73" t="inlineStr">
        <is>
          <t>2</t>
        </is>
      </c>
      <c r="C132" s="38" t="n"/>
      <c r="D132" s="38" t="inlineStr">
        <is>
          <t>GLOBAL_CHECK</t>
        </is>
      </c>
      <c r="E132" s="38" t="n"/>
      <c r="F132" s="30" t="n"/>
      <c r="G132" s="38">
        <f>IFERROR(VLOOKUP($A150&amp;"_"&amp;$B150,Results_Deltas!$A$2:$P$15000,5,FALSE),"")</f>
        <v/>
      </c>
      <c r="H132" s="38" t="inlineStr">
        <is>
          <t>Blanket (page end)</t>
        </is>
      </c>
      <c r="I132" s="30" t="n"/>
      <c r="J132" s="30" t="n"/>
      <c r="K132" s="30" t="n"/>
      <c r="L132" s="30" t="inlineStr">
        <is>
          <t>NO</t>
        </is>
      </c>
      <c r="M132" s="30" t="n">
        <v>-1.877493686723169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CRYPTO_SPIKE_FADE_THRESHOLD_PCT</t>
        </is>
      </c>
      <c r="B133" s="73" t="inlineStr">
        <is>
          <t>10</t>
        </is>
      </c>
      <c r="C133" s="38" t="n"/>
      <c r="D133" s="38" t="inlineStr">
        <is>
          <t>GLOBAL_CHECK, STOCKS_EXIT</t>
        </is>
      </c>
      <c r="E133" s="38" t="n"/>
      <c r="F133" s="30" t="n"/>
      <c r="G133" s="38">
        <f>IFERROR(VLOOKUP($A140&amp;"_"&amp;$B140,Results_Deltas!$A$2:$P$15000,5,FALSE),"")</f>
        <v/>
      </c>
      <c r="H133" s="38" t="inlineStr">
        <is>
          <t>Blanket (page end)</t>
        </is>
      </c>
      <c r="I133" s="30" t="n"/>
      <c r="J133" s="30" t="n"/>
      <c r="K133" s="30" t="n"/>
      <c r="L133" s="30" t="inlineStr">
        <is>
          <t>NO</t>
        </is>
      </c>
      <c r="M133" s="30" t="n">
        <v>-1.82142083760864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LIVE_VEC_EMERGENCY_BRAKE_ENABLED</t>
        </is>
      </c>
      <c r="B134" s="73" t="inlineStr">
        <is>
          <t>True</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NO</t>
        </is>
      </c>
      <c r="M134" s="30" t="n">
        <v>-1.719329933208125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DELTA_REENTRY_FILTER_ENABLED</t>
        </is>
      </c>
      <c r="B135" s="73" t="inlineStr">
        <is>
          <t>True</t>
        </is>
      </c>
      <c r="C135" s="38" t="n"/>
      <c r="D135" s="38" t="inlineStr">
        <is>
          <t>ENTRY, GLOBAL_CHECK, STOCKS_EXIT</t>
        </is>
      </c>
      <c r="E135" s="38" t="n"/>
      <c r="F135" s="30" t="n"/>
      <c r="G135" s="38">
        <f>IFERROR(VLOOKUP($A142&amp;"_"&amp;$B142,Results_Deltas!$A$2:$P$15000,5,FALSE),"")</f>
        <v/>
      </c>
      <c r="H135" s="38" t="inlineStr">
        <is>
          <t>Blanket (page end)</t>
        </is>
      </c>
      <c r="I135" s="30" t="n"/>
      <c r="J135" s="30" t="n"/>
      <c r="K135" s="30" t="n"/>
      <c r="L135" s="30" t="inlineStr">
        <is>
          <t>NO</t>
        </is>
      </c>
      <c r="M135" s="30" t="n">
        <v>-1.717874337708061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NEW_POSITION_MAX_LOSS_THRESHOLD</t>
        </is>
      </c>
      <c r="B136" s="73" t="inlineStr">
        <is>
          <t>1.0</t>
        </is>
      </c>
      <c r="C136" s="38" t="n"/>
      <c r="D136" s="38" t="inlineStr">
        <is>
          <t>AUGMENT, EXIT, GLOBAL_CHECK, REDUCE, STOCKS_EXIT</t>
        </is>
      </c>
      <c r="E136" s="38" t="n"/>
      <c r="F136" s="30" t="n"/>
      <c r="G136" s="38">
        <f>IFERROR(VLOOKUP($A154&amp;"_"&amp;$B154,Results_Deltas!$A$2:$P$15000,5,FALSE),"")</f>
        <v/>
      </c>
      <c r="H136" s="38" t="inlineStr">
        <is>
          <t>Blanket (page end)</t>
        </is>
      </c>
      <c r="I136" s="30" t="n"/>
      <c r="J136" s="30" t="n"/>
      <c r="K136" s="30" t="n"/>
      <c r="L136" s="30" t="inlineStr">
        <is>
          <t>NO</t>
        </is>
      </c>
      <c r="M136" s="30" t="n">
        <v>-1.706059098777999</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NEWBORN_LOSS_KILL_GAIN_THRESHOLD_PCT</t>
        </is>
      </c>
      <c r="B137" s="73" t="inlineStr">
        <is>
          <t>0.5</t>
        </is>
      </c>
      <c r="C137" s="38" t="n"/>
      <c r="D137" s="38" t="inlineStr">
        <is>
          <t>AUGMENT, EXIT, GLOBAL_CHECK, REDUCE, STOCKS_EXIT</t>
        </is>
      </c>
      <c r="E137" s="38" t="n"/>
      <c r="F137" s="30" t="n"/>
      <c r="G137" s="38">
        <f>IFERROR(VLOOKUP($A155&amp;"_"&amp;$B155,Results_Deltas!$A$2:$P$15000,5,FALSE),"")</f>
        <v/>
      </c>
      <c r="H137" s="38" t="inlineStr">
        <is>
          <t>Blanket (page end)</t>
        </is>
      </c>
      <c r="I137" s="30" t="n"/>
      <c r="J137" s="30" t="n"/>
      <c r="K137" s="30" t="n"/>
      <c r="L137" s="30" t="inlineStr">
        <is>
          <t>YES</t>
        </is>
      </c>
      <c r="M137" s="30" t="n">
        <v>-1.616912167034865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NEWBORN_LOSS_KILL_GAIN_THRESHOLD_PCT</t>
        </is>
      </c>
      <c r="B138" s="73" t="inlineStr">
        <is>
          <t>1.0</t>
        </is>
      </c>
      <c r="C138" s="38" t="n"/>
      <c r="D138" s="38" t="inlineStr">
        <is>
          <t>AUGMENT, EXIT, GLOBAL_CHECK, REDUCE, STOCKS_EXIT</t>
        </is>
      </c>
      <c r="E138" s="38" t="n"/>
      <c r="F138" s="30" t="n"/>
      <c r="G138" s="38">
        <f>IFERROR(VLOOKUP($A156&amp;"_"&amp;$B156,Results_Deltas!$A$2:$P$15000,5,FALSE),"")</f>
        <v/>
      </c>
      <c r="H138" s="38" t="inlineStr">
        <is>
          <t>Blanket (page end)</t>
        </is>
      </c>
      <c r="I138" s="30" t="n"/>
      <c r="J138" s="30" t="n"/>
      <c r="K138" s="30" t="n"/>
      <c r="L138" s="30" t="inlineStr">
        <is>
          <t>NO</t>
        </is>
      </c>
      <c r="M138" s="30" t="n">
        <v>-1.61217735664095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NEWBORN_LOSS_KILL_GAIN_THRESHOLD_PCT</t>
        </is>
      </c>
      <c r="B139" s="73" t="inlineStr">
        <is>
          <t>2.0</t>
        </is>
      </c>
      <c r="C139" s="38" t="n"/>
      <c r="D139" s="38" t="inlineStr">
        <is>
          <t>AUGMENT, EXIT, GLOBAL_CHECK, REDUCE, STOCKS_EXIT</t>
        </is>
      </c>
      <c r="E139" s="38" t="n"/>
      <c r="F139" s="30" t="n"/>
      <c r="G139" s="38">
        <f>IFERROR(VLOOKUP($A157&amp;"_"&amp;$B157,Results_Deltas!$A$2:$P$15000,5,FALSE),"")</f>
        <v/>
      </c>
      <c r="H139" s="38" t="inlineStr">
        <is>
          <t>Blanket (page end)</t>
        </is>
      </c>
      <c r="I139" s="30" t="n"/>
      <c r="J139" s="30" t="n"/>
      <c r="K139" s="30" t="n"/>
      <c r="L139" s="30" t="inlineStr">
        <is>
          <t>NO</t>
        </is>
      </c>
      <c r="M139" s="30" t="n">
        <v>-1.55460113411996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DUP_GUARD_FILTER_TF</t>
        </is>
      </c>
      <c r="B140" s="73" t="inlineStr">
        <is>
          <t>15m</t>
        </is>
      </c>
      <c r="C140" s="38" t="n"/>
      <c r="D140" s="38" t="inlineStr">
        <is>
          <t>GLOBAL_CHECK</t>
        </is>
      </c>
      <c r="E140" s="38" t="n"/>
      <c r="F140" s="30" t="n"/>
      <c r="G140" s="38">
        <f>IFERROR(VLOOKUP($A147&amp;"_"&amp;$B147,Results_Deltas!$A$2:$P$15000,5,FALSE),"")</f>
        <v/>
      </c>
      <c r="H140" s="38" t="inlineStr">
        <is>
          <t>Blanket (page end)</t>
        </is>
      </c>
      <c r="I140" s="30" t="n"/>
      <c r="J140" s="30" t="n"/>
      <c r="K140" s="30" t="n"/>
      <c r="L140" s="30" t="inlineStr">
        <is>
          <t>NO</t>
        </is>
      </c>
      <c r="M140" s="30" t="n">
        <v>-1.135606635976665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BANDAID_OFF_LOSER_RECOVER_PCT</t>
        </is>
      </c>
      <c r="B141" s="73" t="inlineStr">
        <is>
          <t>0</t>
        </is>
      </c>
      <c r="C141" s="38" t="n"/>
      <c r="D141" s="38" t="inlineStr">
        <is>
          <t>AUGMENT, ENTRY, EXIT, GLOBAL_CHECK, REDUCE, STOCKS_EXIT</t>
        </is>
      </c>
      <c r="E141" s="38" t="n"/>
      <c r="F141" s="30" t="n"/>
      <c r="G141" s="38">
        <f>IFERROR(VLOOKUP($A148&amp;"_"&amp;$B148,Results_Deltas!$A$2:$P$15000,5,FALSE),"")</f>
        <v/>
      </c>
      <c r="H141" s="38" t="inlineStr">
        <is>
          <t>Blanket (page end)</t>
        </is>
      </c>
      <c r="I141" s="30" t="n"/>
      <c r="J141" s="30" t="n"/>
      <c r="K141" s="30" t="n"/>
      <c r="L141" s="30" t="inlineStr">
        <is>
          <t>NO</t>
        </is>
      </c>
      <c r="M141" s="30" t="n">
        <v>-1.077815107931478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ADX_RANGING_THRESHOLD</t>
        </is>
      </c>
      <c r="B142" s="73" t="inlineStr">
        <is>
          <t>20</t>
        </is>
      </c>
      <c r="C142" s="38" t="n"/>
      <c r="D142" s="38" t="inlineStr">
        <is>
          <t>ENTRY, GLOBAL_CHECK, STOCKS_EXIT</t>
        </is>
      </c>
      <c r="E142" s="38" t="n"/>
      <c r="F142" s="30" t="n"/>
      <c r="G142" s="38">
        <f>IFERROR(VLOOKUP($A149&amp;"_"&amp;$B149,Results_Deltas!$A$2:$P$15000,5,FALSE),"")</f>
        <v/>
      </c>
      <c r="H142" s="38" t="inlineStr">
        <is>
          <t>Blanket (page end)</t>
        </is>
      </c>
      <c r="I142" s="30" t="n"/>
      <c r="J142" s="30" t="n"/>
      <c r="K142" s="30" t="n"/>
      <c r="L142" s="30" t="inlineStr">
        <is>
          <t>NO</t>
        </is>
      </c>
      <c r="M142" s="30" t="n">
        <v>-1.069156852785253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stocks_long — keep, needs S1 fills (backtest-expert: &lt;30 trades, seek plateaus, punish)</t>
        </is>
      </c>
    </row>
    <row r="143" ht="15.75" customHeight="1" s="67">
      <c r="A143" s="39" t="inlineStr">
        <is>
          <t>DELTA_REENTRY_FILTER_ENABLED</t>
        </is>
      </c>
      <c r="B143" s="73" t="inlineStr">
        <is>
          <t>False</t>
        </is>
      </c>
      <c r="C143" s="38" t="n"/>
      <c r="D143" s="38" t="inlineStr">
        <is>
          <t>ENTRY, GLOBAL_CHECK, STOCKS_EXIT</t>
        </is>
      </c>
      <c r="E143" s="38" t="n"/>
      <c r="F143" s="30" t="n"/>
      <c r="G143" s="38">
        <f>IFERROR(VLOOKUP($A150&amp;"_"&amp;$B150,Results_Deltas!$A$2:$P$15000,5,FALSE),"")</f>
        <v/>
      </c>
      <c r="H143" s="38" t="inlineStr">
        <is>
          <t>Blanket (page end)</t>
        </is>
      </c>
      <c r="I143" s="30" t="n"/>
      <c r="J143" s="30" t="n"/>
      <c r="K143" s="30" t="n"/>
      <c r="L143" s="30" t="inlineStr">
        <is>
          <t>NO</t>
        </is>
      </c>
      <c r="M143" s="30" t="n">
        <v>-0.9865459200166211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HLR_SMA_BAND_PCT</t>
        </is>
      </c>
      <c r="B144" s="73" t="inlineStr">
        <is>
          <t>0</t>
        </is>
      </c>
      <c r="C144" s="38" t="n"/>
      <c r="D144" s="38" t="inlineStr">
        <is>
          <t>ENTRY, 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-0.976457492572088</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EZ_MANAGE_THROTTLER_RATE</t>
        </is>
      </c>
      <c r="B145" s="73" t="inlineStr">
        <is>
          <t>0.0</t>
        </is>
      </c>
      <c r="C145" s="38" t="n"/>
      <c r="D145" s="38" t="inlineStr">
        <is>
          <t>GLOBAL_CHECK, STOCKS_EXIT</t>
        </is>
      </c>
      <c r="E145" s="38" t="n"/>
      <c r="F145" s="30" t="n"/>
      <c r="G145" s="38">
        <f>IFERROR(VLOOKUP($A152&amp;"_"&amp;$B152,Results_Deltas!$A$2:$P$15000,5,FALSE),"")</f>
        <v/>
      </c>
      <c r="H145" s="38" t="inlineStr">
        <is>
          <t>Blanket (page end)</t>
        </is>
      </c>
      <c r="I145" s="30" t="n"/>
      <c r="J145" s="30" t="n"/>
      <c r="K145" s="30" t="n"/>
      <c r="L145" s="30" t="inlineStr">
        <is>
          <t>NO</t>
        </is>
      </c>
      <c r="M145" s="30" t="n">
        <v>-0.9373161498280247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EZ_MANAGE_THROTTLER_RATE</t>
        </is>
      </c>
      <c r="B146" s="73" t="inlineStr">
        <is>
          <t>0.0_ALT</t>
        </is>
      </c>
      <c r="C146" s="38" t="n"/>
      <c r="D146" s="38" t="inlineStr">
        <is>
          <t>GLOBAL_CHECK, STOCKS_EXIT</t>
        </is>
      </c>
      <c r="E146" s="38" t="n"/>
      <c r="F146" s="30" t="n"/>
      <c r="G146" s="38">
        <f>IFERROR(VLOOKUP($A153&amp;"_"&amp;$B153,Results_Deltas!$A$2:$P$15000,5,FALSE),"")</f>
        <v/>
      </c>
      <c r="H146" s="38" t="inlineStr">
        <is>
          <t>Blanket (page end)</t>
        </is>
      </c>
      <c r="I146" s="30" t="n"/>
      <c r="J146" s="30" t="n"/>
      <c r="K146" s="30" t="n"/>
      <c r="L146" s="30" t="inlineStr">
        <is>
          <t>NO</t>
        </is>
      </c>
      <c r="M146" s="30" t="n">
        <v>-0.9373161498280247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HA_WICK_QUALITY_TF</t>
        </is>
      </c>
      <c r="B147" s="73" t="inlineStr">
        <is>
          <t>15m</t>
        </is>
      </c>
      <c r="C147" s="38" t="n"/>
      <c r="D147" s="38" t="inlineStr">
        <is>
          <t>ENTRY, GLOBAL_CHECK, STOCKS_EXIT</t>
        </is>
      </c>
      <c r="E147" s="38" t="n"/>
      <c r="F147" s="30" t="n"/>
      <c r="G147" s="38">
        <f>IFERROR(VLOOKUP($A165&amp;"_"&amp;$B165,Results_Deltas!$A$2:$P$15000,5,FALSE),"")</f>
        <v/>
      </c>
      <c r="H147" s="38" t="inlineStr">
        <is>
          <t>Blanket (page end)</t>
        </is>
      </c>
      <c r="I147" s="30" t="n"/>
      <c r="J147" s="30" t="n"/>
      <c r="K147" s="30" t="n"/>
      <c r="L147" s="30" t="inlineStr">
        <is>
          <t>NO</t>
        </is>
      </c>
      <c r="M147" s="30" t="n">
        <v>-0.9329568986191498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GR_FILTER_VEC_MIN_TFS</t>
        </is>
      </c>
      <c r="B148" s="73" t="inlineStr">
        <is>
          <t>0</t>
        </is>
      </c>
      <c r="C148" s="38" t="n"/>
      <c r="D148" s="38" t="inlineStr">
        <is>
          <t>GLOBAL_CHECK</t>
        </is>
      </c>
      <c r="E148" s="38" t="n"/>
      <c r="F148" s="30" t="n"/>
      <c r="G148" s="38">
        <f>IFERROR(VLOOKUP($A166&amp;"_"&amp;$B166,Results_Deltas!$A$2:$P$15000,5,FALSE),"")</f>
        <v/>
      </c>
      <c r="H148" s="38" t="inlineStr">
        <is>
          <t>Blanket (page end)</t>
        </is>
      </c>
      <c r="I148" s="30" t="n"/>
      <c r="J148" s="30" t="n"/>
      <c r="K148" s="30" t="n"/>
      <c r="L148" s="30" t="inlineStr">
        <is>
          <t>NO</t>
        </is>
      </c>
      <c r="M148" s="30" t="n">
        <v>-0.9240768299067188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LEADERBOARD_FILTER</t>
        </is>
      </c>
      <c r="B149" s="73" t="inlineStr">
        <is>
          <t>False_ALT</t>
        </is>
      </c>
      <c r="C149" s="38" t="n"/>
      <c r="D149" s="38" t="inlineStr">
        <is>
          <t>AUGMENT, ENTRY, EXIT, GLOBAL_CHECK, REDUCE, STOCKS_EXIT</t>
        </is>
      </c>
      <c r="E149" s="38" t="n"/>
      <c r="F149" s="30" t="n"/>
      <c r="G149" s="38">
        <f>IFERROR(VLOOKUP($A167&amp;"_"&amp;$B167,Results_Deltas!$A$2:$P$15000,5,FALSE),"")</f>
        <v/>
      </c>
      <c r="H149" s="38" t="inlineStr">
        <is>
          <t>Blanket (page end)</t>
        </is>
      </c>
      <c r="I149" s="30" t="n"/>
      <c r="J149" s="30" t="n"/>
      <c r="K149" s="30" t="n"/>
      <c r="L149" s="30" t="inlineStr">
        <is>
          <t>YES</t>
        </is>
      </c>
      <c r="M149" s="30" t="n">
        <v>-0.8738702846026268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LH_HL_FILTER_REQUIRE_BOTH</t>
        </is>
      </c>
      <c r="B150" s="73" t="inlineStr">
        <is>
          <t>False_ALT</t>
        </is>
      </c>
      <c r="C150" s="38" t="n"/>
      <c r="D150" s="38" t="inlineStr">
        <is>
          <t>ENTRY, 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-0.8738702846026268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MI_TF_AGREE_MIN</t>
        </is>
      </c>
      <c r="B151" s="73" t="inlineStr">
        <is>
          <t>0.0</t>
        </is>
      </c>
      <c r="C151" s="38" t="n"/>
      <c r="D151" s="38" t="inlineStr">
        <is>
          <t>ENTRY, GLOBAL_CHECK, STOCKS_EXIT</t>
        </is>
      </c>
      <c r="E151" s="38" t="n"/>
      <c r="F151" s="30" t="n"/>
      <c r="G151" s="38">
        <f>IFERROR(VLOOKUP($A169&amp;"_"&amp;$B169,Results_Deltas!$A$2:$P$15000,5,FALSE),"")</f>
        <v/>
      </c>
      <c r="H151" s="38" t="inlineStr">
        <is>
          <t>Blanket (page end)</t>
        </is>
      </c>
      <c r="I151" s="30" t="n"/>
      <c r="J151" s="30" t="n"/>
      <c r="K151" s="30" t="n"/>
      <c r="L151" s="30" t="inlineStr">
        <is>
          <t>YES</t>
        </is>
      </c>
      <c r="M151" s="30" t="n">
        <v>-0.8738702846026268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MI_TF_AGREE_MIN</t>
        </is>
      </c>
      <c r="B152" s="73" t="inlineStr">
        <is>
          <t>0.0_ALT</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-0.8738702846026268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OI_CONFIRM_MIN_CHANGE_PCT</t>
        </is>
      </c>
      <c r="B153" s="73" t="inlineStr">
        <is>
          <t>0</t>
        </is>
      </c>
      <c r="C153" s="38" t="n"/>
      <c r="D153" s="38" t="inlineStr">
        <is>
          <t>ENTRY, GLOBAL_CHECK, STOCKS_EXIT</t>
        </is>
      </c>
      <c r="E153" s="38" t="n"/>
      <c r="F153" s="30" t="n"/>
      <c r="G153" s="38">
        <f>IFERROR(VLOOKUP($A171&amp;"_"&amp;$B171,Results_Deltas!$A$2:$P$15000,5,FALSE),"")</f>
        <v/>
      </c>
      <c r="H153" s="38" t="inlineStr">
        <is>
          <t>Blanket (page end)</t>
        </is>
      </c>
      <c r="I153" s="30" t="n"/>
      <c r="J153" s="30" t="n"/>
      <c r="K153" s="30" t="n"/>
      <c r="L153" s="30" t="inlineStr">
        <is>
          <t>NO</t>
        </is>
      </c>
      <c r="M153" s="30" t="n">
        <v>-0.8738702846026268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OI_CONFIRM_MIN_PRICE_PCT</t>
        </is>
      </c>
      <c r="B154" s="73" t="inlineStr">
        <is>
          <t>0</t>
        </is>
      </c>
      <c r="C154" s="38" t="n"/>
      <c r="D154" s="38" t="inlineStr">
        <is>
          <t>ENTRY, GLOBAL_CHECK, STOCKS_EXIT</t>
        </is>
      </c>
      <c r="E154" s="38" t="n"/>
      <c r="F154" s="30" t="n"/>
      <c r="G154" s="38">
        <f>IFERROR(VLOOKUP($A172&amp;"_"&amp;$B172,Results_Deltas!$A$2:$P$15000,5,FALSE),"")</f>
        <v/>
      </c>
      <c r="H154" s="38" t="inlineStr">
        <is>
          <t>Blanket (page end)</t>
        </is>
      </c>
      <c r="I154" s="30" t="n"/>
      <c r="J154" s="30" t="n"/>
      <c r="K154" s="30" t="n"/>
      <c r="L154" s="30" t="inlineStr">
        <is>
          <t>NO</t>
        </is>
      </c>
      <c r="M154" s="30" t="n">
        <v>-0.8738702846026268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COOLDOWN_LOCKS_FILTER_TF</t>
        </is>
      </c>
      <c r="B155" s="73" t="inlineStr">
        <is>
          <t>15m</t>
        </is>
      </c>
      <c r="C155" s="38" t="n"/>
      <c r="D155" s="38" t="inlineStr">
        <is>
          <t>GLOBAL_CHECK</t>
        </is>
      </c>
      <c r="E155" s="38" t="n"/>
      <c r="F155" s="30" t="n"/>
      <c r="G155" s="38">
        <f>IFERROR(VLOOKUP($A162&amp;"_"&amp;$B162,Results_Deltas!$A$2:$P$15000,5,FALSE),"")</f>
        <v/>
      </c>
      <c r="H155" s="38" t="inlineStr">
        <is>
          <t>Blanket (page end)</t>
        </is>
      </c>
      <c r="I155" s="30" t="n"/>
      <c r="J155" s="30" t="n"/>
      <c r="K155" s="30" t="n"/>
      <c r="L155" s="30" t="inlineStr">
        <is>
          <t>NO</t>
        </is>
      </c>
      <c r="M155" s="30" t="n">
        <v>-0.8660285024804232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73" t="inlineStr">
        <is>
          <t>0.0_ALT</t>
        </is>
      </c>
      <c r="C156" s="38" t="n"/>
      <c r="D156" s="38" t="inlineStr">
        <is>
          <t>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-0.8421714976088858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MTF_FILTER_STRONG_BUY_QUICK_BYPASS</t>
        </is>
      </c>
      <c r="B157" s="73" t="inlineStr">
        <is>
          <t>0.0</t>
        </is>
      </c>
      <c r="C157" s="38" t="n"/>
      <c r="D157" s="38" t="inlineStr">
        <is>
          <t>GLOBAL_CHECK, STOCKS_EXIT</t>
        </is>
      </c>
      <c r="E157" s="38" t="n"/>
      <c r="F157" s="30" t="n"/>
      <c r="G157" s="38">
        <f>IFERROR(VLOOKUP($A175&amp;"_"&amp;$B175,Results_Deltas!$A$2:$P$15000,5,FALSE),"")</f>
        <v/>
      </c>
      <c r="H157" s="38" t="inlineStr">
        <is>
          <t>Blanket (page end)</t>
        </is>
      </c>
      <c r="I157" s="30" t="n"/>
      <c r="J157" s="30" t="n"/>
      <c r="K157" s="30" t="n"/>
      <c r="L157" s="30" t="inlineStr">
        <is>
          <t>YES</t>
        </is>
      </c>
      <c r="M157" s="30" t="n">
        <v>-0.8421714976088858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MTF_FILTER_STRONG_BUY_QUICK_BYPASS</t>
        </is>
      </c>
      <c r="B158" s="73" t="inlineStr">
        <is>
          <t>0.0_ALT</t>
        </is>
      </c>
      <c r="C158" s="38" t="n"/>
      <c r="D158" s="38" t="inlineStr">
        <is>
          <t>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-0.8421714976088858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NEW_POSITION_MAX_LOSS_THRESHOLD</t>
        </is>
      </c>
      <c r="B159" s="73" t="inlineStr">
        <is>
          <t>0</t>
        </is>
      </c>
      <c r="C159" s="38" t="n"/>
      <c r="D159" s="38" t="inlineStr">
        <is>
          <t>AUGMENT, EXIT, GLOBAL_CHECK, REDUCE, STOCKS_EXIT</t>
        </is>
      </c>
      <c r="E159" s="38" t="n"/>
      <c r="F159" s="30" t="n"/>
      <c r="G159" s="38">
        <f>IFERROR(VLOOKUP($A177&amp;"_"&amp;$B177,Results_Deltas!$A$2:$P$15000,5,FALSE),"")</f>
        <v/>
      </c>
      <c r="H159" s="38" t="inlineStr">
        <is>
          <t>Blanket (page end)</t>
        </is>
      </c>
      <c r="I159" s="30" t="n"/>
      <c r="J159" s="30" t="n"/>
      <c r="K159" s="30" t="n"/>
      <c r="L159" s="30" t="inlineStr">
        <is>
          <t>NO</t>
        </is>
      </c>
      <c r="M159" s="30" t="n">
        <v>-0.8413799744438899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HLR_TOP_MIN_TFS</t>
        </is>
      </c>
      <c r="B160" s="73" t="inlineStr">
        <is>
          <t>0</t>
        </is>
      </c>
      <c r="C160" s="38" t="n"/>
      <c r="D160" s="38" t="inlineStr">
        <is>
          <t>GLOBAL_CHECK, REENTRY, STOCKS_EXIT</t>
        </is>
      </c>
      <c r="E160" s="38" t="n"/>
      <c r="F160" s="30" t="n"/>
      <c r="G160" s="38">
        <f>IFERROR(VLOOKUP($A178&amp;"_"&amp;$B178,Results_Deltas!$A$2:$P$15000,5,FALSE),"")</f>
        <v/>
      </c>
      <c r="H160" s="38" t="inlineStr">
        <is>
          <t>Blanket (page end)</t>
        </is>
      </c>
      <c r="I160" s="30" t="n"/>
      <c r="J160" s="30" t="n"/>
      <c r="K160" s="30" t="n"/>
      <c r="L160" s="30" t="inlineStr">
        <is>
          <t>NO</t>
        </is>
      </c>
      <c r="M160" s="30" t="n">
        <v>-0.8382021097208869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HTF4_CONF</t>
        </is>
      </c>
      <c r="B161" s="73" t="inlineStr">
        <is>
          <t>False_ALT</t>
        </is>
      </c>
      <c r="C161" s="38" t="n"/>
      <c r="D161" s="38" t="inlineStr">
        <is>
          <t>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-0.8382021097208869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HTF_GATE_MIN_CONFIRMATIONS</t>
        </is>
      </c>
      <c r="B162" s="73" t="inlineStr">
        <is>
          <t>0.0</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-0.8382021097208869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HTF_GATE_MIN_CONFIRMATIONS</t>
        </is>
      </c>
      <c r="B163" s="73" t="inlineStr">
        <is>
          <t>0.0_ALT</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-0.8382021097208869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MANDATORY_REENTRY_WT_FILTER_MIN_VELOCITY</t>
        </is>
      </c>
      <c r="B164" s="73" t="inlineStr">
        <is>
          <t>0.0</t>
        </is>
      </c>
      <c r="C164" s="38" t="n"/>
      <c r="D164" s="38" t="inlineStr">
        <is>
          <t>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-0.8274560743630034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MANDATORY_REENTRY_WT_FILTER_MIN_VELOCITY</t>
        </is>
      </c>
      <c r="B165" s="73" t="inlineStr">
        <is>
          <t>0.0_ALT</t>
        </is>
      </c>
      <c r="C165" s="38" t="n"/>
      <c r="D165" s="38" t="inlineStr">
        <is>
          <t>GLOBAL_CHECK, STOCKS_EXIT</t>
        </is>
      </c>
      <c r="E165" s="38" t="n"/>
      <c r="F165" s="30" t="n"/>
      <c r="G165" s="38">
        <f>IFERROR(VLOOKUP($A183&amp;"_"&amp;$B183,Results_Deltas!$A$2:$P$15000,5,FALSE),"")</f>
        <v/>
      </c>
      <c r="H165" s="38" t="inlineStr">
        <is>
          <t>Blanket (page end)</t>
        </is>
      </c>
      <c r="I165" s="30" t="n"/>
      <c r="J165" s="30" t="n"/>
      <c r="K165" s="30" t="n"/>
      <c r="L165" s="30" t="inlineStr">
        <is>
          <t>YES</t>
        </is>
      </c>
      <c r="M165" s="30" t="n">
        <v>-0.8274560743630034</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MANDATORY_REENTRY_WT_FILTER_REQUIRE_FLIP</t>
        </is>
      </c>
      <c r="B166" s="73" t="inlineStr">
        <is>
          <t>False_ALT</t>
        </is>
      </c>
      <c r="C166" s="38" t="n"/>
      <c r="D166" s="38" t="inlineStr">
        <is>
          <t>GLOBAL_CHECK, STOCKS_EXIT</t>
        </is>
      </c>
      <c r="E166" s="38" t="n"/>
      <c r="F166" s="30" t="n"/>
      <c r="G166" s="38">
        <f>IFERROR(VLOOKUP($A184&amp;"_"&amp;$B184,Results_Deltas!$A$2:$P$15000,5,FALSE),"")</f>
        <v/>
      </c>
      <c r="H166" s="38" t="inlineStr">
        <is>
          <t>Blanket (page end)</t>
        </is>
      </c>
      <c r="I166" s="30" t="n"/>
      <c r="J166" s="30" t="n"/>
      <c r="K166" s="30" t="n"/>
      <c r="L166" s="30" t="inlineStr">
        <is>
          <t>NO</t>
        </is>
      </c>
      <c r="M166" s="30" t="n">
        <v>-0.8274560743630034</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BAND_ARROW_ENABLED</t>
        </is>
      </c>
      <c r="B167" s="73" t="inlineStr">
        <is>
          <t>False</t>
        </is>
      </c>
      <c r="C167" s="38" t="n"/>
      <c r="D167" s="38" t="inlineStr">
        <is>
          <t>GLOBAL_CHECK, STOCKS_EXIT</t>
        </is>
      </c>
      <c r="E167" s="38" t="n"/>
      <c r="F167" s="30" t="n"/>
      <c r="G167" s="38">
        <f>IFERROR(VLOOKUP($A174&amp;"_"&amp;$B174,Results_Deltas!$A$2:$P$15000,5,FALSE),"")</f>
        <v/>
      </c>
      <c r="H167" s="38" t="inlineStr">
        <is>
          <t>Blanket (page end)</t>
        </is>
      </c>
      <c r="I167" s="30" t="n"/>
      <c r="J167" s="30" t="n"/>
      <c r="K167" s="30" t="n"/>
      <c r="L167" s="30" t="inlineStr">
        <is>
          <t>NO</t>
        </is>
      </c>
      <c r="M167" s="30" t="n">
        <v>-0.8247338701327976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HTF_TREND_VETO_BYPASS_REASONS</t>
        </is>
      </c>
      <c r="B168" s="73" t="inlineStr">
        <is>
          <t>0.0</t>
        </is>
      </c>
      <c r="C168" s="38" t="n"/>
      <c r="D168" s="38" t="inlineStr">
        <is>
          <t>GLOBAL_CHECK, STOCKS_EXIT</t>
        </is>
      </c>
      <c r="E168" s="38" t="n"/>
      <c r="F168" s="30" t="n"/>
      <c r="G168" s="38">
        <f>IFERROR(VLOOKUP($A186&amp;"_"&amp;$B186,Results_Deltas!$A$2:$P$15000,5,FALSE),"")</f>
        <v/>
      </c>
      <c r="H168" s="38" t="inlineStr">
        <is>
          <t>Blanket (page end)</t>
        </is>
      </c>
      <c r="I168" s="30" t="n"/>
      <c r="J168" s="30" t="n"/>
      <c r="K168" s="30" t="n"/>
      <c r="L168" s="30" t="inlineStr">
        <is>
          <t>NO</t>
        </is>
      </c>
      <c r="M168" s="30" t="n">
        <v>-0.8246262580753673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HA_WICK_QUALITY_ENABLED</t>
        </is>
      </c>
      <c r="B169" s="73" t="inlineStr">
        <is>
          <t>False</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-0.8219614687792219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HTF_GATE_BYPASS_RZ</t>
        </is>
      </c>
      <c r="B170" s="73" t="inlineStr">
        <is>
          <t>0.0</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NO</t>
        </is>
      </c>
      <c r="M170" s="30" t="n">
        <v>-0.8077971507677068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HTF_GATE_BYPASS_RZ</t>
        </is>
      </c>
      <c r="B171" s="73" t="inlineStr">
        <is>
          <t>0.0_ALT</t>
        </is>
      </c>
      <c r="C171" s="38" t="n"/>
      <c r="D171" s="38" t="inlineStr">
        <is>
          <t>ENTRY, 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-0.8077971507677068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HTF_GATE_D_MANDATORY</t>
        </is>
      </c>
      <c r="B172" s="73" t="inlineStr">
        <is>
          <t>0.0</t>
        </is>
      </c>
      <c r="C172" s="38" t="n"/>
      <c r="D172" s="38" t="inlineStr">
        <is>
          <t>ENTRY, GLOBAL_CHECK, STOCKS_EXIT</t>
        </is>
      </c>
      <c r="E172" s="38" t="n"/>
      <c r="F172" s="30" t="n"/>
      <c r="G172" s="38">
        <f>IFERROR(VLOOKUP($A190&amp;"_"&amp;$B190,Results_Deltas!$A$2:$P$15000,5,FALSE),"")</f>
        <v/>
      </c>
      <c r="H172" s="38" t="inlineStr">
        <is>
          <t>Blanket (page end)</t>
        </is>
      </c>
      <c r="I172" s="30" t="n"/>
      <c r="J172" s="30" t="n"/>
      <c r="K172" s="30" t="n"/>
      <c r="L172" s="30" t="inlineStr">
        <is>
          <t>YES</t>
        </is>
      </c>
      <c r="M172" s="30" t="n">
        <v>-0.7936823570420646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HTF_GATE_D_MANDATORY</t>
        </is>
      </c>
      <c r="B173" s="73" t="inlineStr">
        <is>
          <t>0.0_ALT</t>
        </is>
      </c>
      <c r="C173" s="38" t="n"/>
      <c r="D173" s="38" t="inlineStr">
        <is>
          <t>ENTRY, GLOBAL_CHECK, STOCKS_EXIT</t>
        </is>
      </c>
      <c r="E173" s="38" t="n"/>
      <c r="F173" s="30" t="n"/>
      <c r="G173" s="38">
        <f>IFERROR(VLOOKUP($A191&amp;"_"&amp;$B191,Results_Deltas!$A$2:$P$15000,5,FALSE),"")</f>
        <v/>
      </c>
      <c r="H173" s="38" t="inlineStr">
        <is>
          <t>Blanket (page end)</t>
        </is>
      </c>
      <c r="I173" s="30" t="n"/>
      <c r="J173" s="30" t="n"/>
      <c r="K173" s="30" t="n"/>
      <c r="L173" s="30" t="inlineStr">
        <is>
          <t>NO</t>
        </is>
      </c>
      <c r="M173" s="30" t="n">
        <v>-0.7936823570420646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GOLDEN_RULE_BASE_USD</t>
        </is>
      </c>
      <c r="B174" s="73" t="inlineStr">
        <is>
          <t>0.0_ALT</t>
        </is>
      </c>
      <c r="C174" s="38" t="n"/>
      <c r="D174" s="38" t="inlineStr">
        <is>
          <t>GLOBAL_CHECK, STOCKS_EXIT</t>
        </is>
      </c>
      <c r="E174" s="38" t="n"/>
      <c r="F174" s="30" t="n"/>
      <c r="G174" s="38">
        <f>IFERROR(VLOOKUP($A192&amp;"_"&amp;$B192,Results_Deltas!$A$2:$P$15000,5,FALSE),"")</f>
        <v/>
      </c>
      <c r="H174" s="38" t="inlineStr">
        <is>
          <t>Blanket (page end)</t>
        </is>
      </c>
      <c r="I174" s="30" t="n"/>
      <c r="J174" s="30" t="n"/>
      <c r="K174" s="30" t="n"/>
      <c r="L174" s="30" t="inlineStr">
        <is>
          <t>NO</t>
        </is>
      </c>
      <c r="M174" s="30" t="n">
        <v>-0.7514747074639233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EXECUTE_NOW_SINGLE_GATE_ENFORCE</t>
        </is>
      </c>
      <c r="B175" s="73" t="inlineStr">
        <is>
          <t>0.0</t>
        </is>
      </c>
      <c r="C175" s="38" t="n"/>
      <c r="D175" s="38" t="inlineStr">
        <is>
          <t>ENTRY, GLOBAL_CHECK, STOCKS_EXIT</t>
        </is>
      </c>
      <c r="E175" s="38" t="n"/>
      <c r="F175" s="30" t="n"/>
      <c r="G175" s="38">
        <f>IFERROR(VLOOKUP($A182&amp;"_"&amp;$B182,Results_Deltas!$A$2:$P$15000,5,FALSE),"")</f>
        <v/>
      </c>
      <c r="H175" s="38" t="inlineStr">
        <is>
          <t>Blanket (page end)</t>
        </is>
      </c>
      <c r="I175" s="30" t="n"/>
      <c r="J175" s="30" t="n"/>
      <c r="K175" s="30" t="n"/>
      <c r="L175" s="30" t="inlineStr">
        <is>
          <t>YES</t>
        </is>
      </c>
      <c r="M175" s="30" t="n">
        <v>-0.7364452133146449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EXECUTE_NOW_SINGLE_GATE_ENFORCE</t>
        </is>
      </c>
      <c r="B176" s="73" t="inlineStr">
        <is>
          <t>0.0_ALT</t>
        </is>
      </c>
      <c r="C176" s="38" t="n"/>
      <c r="D176" s="38" t="inlineStr">
        <is>
          <t>ENTRY, GLOBAL_CHECK, STOCKS_EXIT</t>
        </is>
      </c>
      <c r="E176" s="38" t="n"/>
      <c r="F176" s="30" t="n"/>
      <c r="G176" s="38">
        <f>IFERROR(VLOOKUP($A183&amp;"_"&amp;$B183,Results_Deltas!$A$2:$P$15000,5,FALSE),"")</f>
        <v/>
      </c>
      <c r="H176" s="38" t="inlineStr">
        <is>
          <t>Blanket (page end)</t>
        </is>
      </c>
      <c r="I176" s="30" t="n"/>
      <c r="J176" s="30" t="n"/>
      <c r="K176" s="30" t="n"/>
      <c r="L176" s="30" t="inlineStr">
        <is>
          <t>NO</t>
        </is>
      </c>
      <c r="M176" s="30" t="n">
        <v>-0.7364452133146449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GOLDEN_RULE_BASE_USD</t>
        </is>
      </c>
      <c r="B177" s="73" t="inlineStr">
        <is>
          <t>0.0</t>
        </is>
      </c>
      <c r="C177" s="38" t="n"/>
      <c r="D177" s="38" t="inlineStr">
        <is>
          <t>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-0.7346733431091189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LEADERBOARD_FILTER</t>
        </is>
      </c>
      <c r="B178" s="73" t="inlineStr">
        <is>
          <t>False</t>
        </is>
      </c>
      <c r="C178" s="38" t="n"/>
      <c r="D178" s="38" t="inlineStr">
        <is>
          <t>AUGMENT, ENTRY, EXIT, GLOBAL_CHECK, REDUCE, STOCKS_EXIT</t>
        </is>
      </c>
      <c r="E178" s="38" t="n"/>
      <c r="F178" s="30" t="n"/>
      <c r="G178" s="38">
        <f>IFERROR(VLOOKUP($A196&amp;"_"&amp;$B196,Results_Deltas!$A$2:$P$15000,5,FALSE),"")</f>
        <v/>
      </c>
      <c r="H178" s="38" t="inlineStr">
        <is>
          <t>Blanket (page end)</t>
        </is>
      </c>
      <c r="I178" s="30" t="n"/>
      <c r="J178" s="30" t="n"/>
      <c r="K178" s="30" t="n"/>
      <c r="L178" s="30" t="inlineStr">
        <is>
          <t>NO</t>
        </is>
      </c>
      <c r="M178" s="30" t="n">
        <v>-0.7305421343416117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LH_HL_FILTER_ENABLED</t>
        </is>
      </c>
      <c r="B179" s="73" t="inlineStr">
        <is>
          <t>False</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-0.7305421343416117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LH_HL_FILTER_REQUIRE_BOTH</t>
        </is>
      </c>
      <c r="B180" s="73" t="inlineStr">
        <is>
          <t>False</t>
        </is>
      </c>
      <c r="C180" s="38" t="n"/>
      <c r="D180" s="38" t="inlineStr">
        <is>
          <t>ENTRY, GLOBAL_CHECK, STOCKS_EXIT</t>
        </is>
      </c>
      <c r="E180" s="38" t="n"/>
      <c r="F180" s="30" t="n"/>
      <c r="G180" s="38">
        <f>IFERROR(VLOOKUP($A198&amp;"_"&amp;$B198,Results_Deltas!$A$2:$P$15000,5,FALSE),"")</f>
        <v/>
      </c>
      <c r="H180" s="38" t="inlineStr">
        <is>
          <t>Blanket (page end)</t>
        </is>
      </c>
      <c r="I180" s="30" t="n"/>
      <c r="J180" s="30" t="n"/>
      <c r="K180" s="30" t="n"/>
      <c r="L180" s="30" t="inlineStr">
        <is>
          <t>YES</t>
        </is>
      </c>
      <c r="M180" s="30" t="n">
        <v>-0.7305421343416117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9" t="inlineStr">
        <is>
          <t>MARKET_QUALITY_SCORE_ENABLED</t>
        </is>
      </c>
      <c r="B181" s="73" t="inlineStr">
        <is>
          <t>False</t>
        </is>
      </c>
      <c r="C181" s="38" t="n"/>
      <c r="D181" s="38" t="inlineStr">
        <is>
          <t>ENTRY, GLOBAL_CHECK, STOCKS_EXIT</t>
        </is>
      </c>
      <c r="E181" s="38" t="n"/>
      <c r="F181" s="30" t="n"/>
      <c r="G181" s="38">
        <f>IFERROR(VLOOKUP($A199&amp;"_"&amp;$B199,Results_Deltas!$A$2:$P$15000,5,FALSE),"")</f>
        <v/>
      </c>
      <c r="H181" s="38" t="inlineStr">
        <is>
          <t>Blanket (page end)</t>
        </is>
      </c>
      <c r="I181" s="30" t="n"/>
      <c r="J181" s="30" t="n"/>
      <c r="K181" s="30" t="n"/>
      <c r="L181" s="30" t="inlineStr">
        <is>
          <t>YES</t>
        </is>
      </c>
      <c r="M181" s="30" t="n">
        <v>-0.7305421343416117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MTS_GATE_ENABLED</t>
        </is>
      </c>
      <c r="B182" s="73" t="inlineStr">
        <is>
          <t>False</t>
        </is>
      </c>
      <c r="C182" s="38" t="n"/>
      <c r="D182" s="38" t="inlineStr">
        <is>
          <t>ENTRY, GLOBAL_CHECK, STOCKS_EXIT</t>
        </is>
      </c>
      <c r="E182" s="38" t="n"/>
      <c r="F182" s="30" t="n"/>
      <c r="G182" s="38">
        <f>IFERROR(VLOOKUP($A200&amp;"_"&amp;$B200,Results_Deltas!$A$2:$P$15000,5,FALSE),"")</f>
        <v/>
      </c>
      <c r="H182" s="38" t="inlineStr">
        <is>
          <t>Blanket (page end)</t>
        </is>
      </c>
      <c r="I182" s="30" t="n"/>
      <c r="J182" s="30" t="n"/>
      <c r="K182" s="30" t="n"/>
      <c r="L182" s="30" t="inlineStr">
        <is>
          <t>YES</t>
        </is>
      </c>
      <c r="M182" s="30" t="n">
        <v>-0.7305421343416117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OI_CONFIRM_ENABLED</t>
        </is>
      </c>
      <c r="B183" s="73" t="inlineStr">
        <is>
          <t>False</t>
        </is>
      </c>
      <c r="C183" s="38" t="n"/>
      <c r="D183" s="38" t="inlineStr">
        <is>
          <t>ENTRY, GLOBAL_CHECK, STOCKS_EXIT</t>
        </is>
      </c>
      <c r="E183" s="38" t="n"/>
      <c r="F183" s="30" t="n"/>
      <c r="G183" s="38">
        <f>IFERROR(VLOOKUP($A201&amp;"_"&amp;$B201,Results_Deltas!$A$2:$P$15000,5,FALSE),"")</f>
        <v/>
      </c>
      <c r="H183" s="38" t="inlineStr">
        <is>
          <t>Blanket (page end)</t>
        </is>
      </c>
      <c r="I183" s="30" t="n"/>
      <c r="J183" s="30" t="n"/>
      <c r="K183" s="30" t="n"/>
      <c r="L183" s="30" t="inlineStr">
        <is>
          <t>NO</t>
        </is>
      </c>
      <c r="M183" s="30" t="n">
        <v>-0.7305421343416117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GR_FILTER_VEC_ENABLED</t>
        </is>
      </c>
      <c r="B184" s="73" t="inlineStr">
        <is>
          <t>False</t>
        </is>
      </c>
      <c r="C184" s="38" t="n"/>
      <c r="D184" s="38" t="inlineStr">
        <is>
          <t>GLOBAL_CHECK</t>
        </is>
      </c>
      <c r="E184" s="38" t="n"/>
      <c r="F184" s="30" t="n"/>
      <c r="G184" s="38">
        <f>IFERROR(VLOOKUP($A202&amp;"_"&amp;$B202,Results_Deltas!$A$2:$P$15000,5,FALSE),"")</f>
        <v/>
      </c>
      <c r="H184" s="38" t="inlineStr">
        <is>
          <t>Blanket (page end)</t>
        </is>
      </c>
      <c r="I184" s="30" t="n"/>
      <c r="J184" s="30" t="n"/>
      <c r="K184" s="30" t="n"/>
      <c r="L184" s="30" t="inlineStr">
        <is>
          <t>NO</t>
        </is>
      </c>
      <c r="M184" s="30" t="n">
        <v>-0.7257590940376923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9" t="inlineStr">
        <is>
          <t>EMA_BLANKET_FILTER_ENABLED</t>
        </is>
      </c>
      <c r="B185" s="73" t="inlineStr">
        <is>
          <t>True</t>
        </is>
      </c>
      <c r="C185" s="38" t="n"/>
      <c r="D185" s="38" t="inlineStr">
        <is>
          <t>GLOBAL_CHECK</t>
        </is>
      </c>
      <c r="E185" s="38" t="n"/>
      <c r="F185" s="30" t="n"/>
      <c r="G185" s="38">
        <f>IFERROR(VLOOKUP($A192&amp;"_"&amp;$B192,Results_Deltas!$A$2:$P$15000,5,FALSE),"")</f>
        <v/>
      </c>
      <c r="H185" s="38" t="inlineStr">
        <is>
          <t>Blanket (page end)</t>
        </is>
      </c>
      <c r="I185" s="30" t="n"/>
      <c r="J185" s="30" t="n"/>
      <c r="K185" s="30" t="n"/>
      <c r="L185" s="30" t="inlineStr">
        <is>
          <t>NO</t>
        </is>
      </c>
      <c r="M185" s="30" t="n">
        <v>-0.7132709802966424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NEWBORN_LOSS_KILL_REQUIRE_VEL_AGAINST</t>
        </is>
      </c>
      <c r="B186" s="73" t="inlineStr">
        <is>
          <t>0.0</t>
        </is>
      </c>
      <c r="C186" s="38" t="n"/>
      <c r="D186" s="38" t="inlineStr">
        <is>
          <t>AUGMENT, EXIT, GLOBAL_CHECK, REDUCE, STOCKS_EXIT</t>
        </is>
      </c>
      <c r="E186" s="38" t="n"/>
      <c r="F186" s="30" t="n"/>
      <c r="G186" s="38">
        <f>IFERROR(VLOOKUP($A204&amp;"_"&amp;$B204,Results_Deltas!$A$2:$P$15000,5,FALSE),"")</f>
        <v/>
      </c>
      <c r="H186" s="38" t="inlineStr">
        <is>
          <t>Blanket (page end)</t>
        </is>
      </c>
      <c r="I186" s="30" t="n"/>
      <c r="J186" s="30" t="n"/>
      <c r="K186" s="30" t="n"/>
      <c r="L186" s="30" t="inlineStr">
        <is>
          <t>YES</t>
        </is>
      </c>
      <c r="M186" s="30" t="n">
        <v>-0.7115755033799844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NEWBORN_LOSS_KILL_REQUIRE_VEL_AGAINST</t>
        </is>
      </c>
      <c r="B187" s="73" t="inlineStr">
        <is>
          <t>0.0_ALT</t>
        </is>
      </c>
      <c r="C187" s="38" t="n"/>
      <c r="D187" s="38" t="inlineStr">
        <is>
          <t>AUGMENT, EXIT, GLOBAL_CHECK, REDUCE, STOCKS_EXIT</t>
        </is>
      </c>
      <c r="E187" s="38" t="n"/>
      <c r="F187" s="30" t="n"/>
      <c r="G187" s="38">
        <f>IFERROR(VLOOKUP($A205&amp;"_"&amp;$B205,Results_Deltas!$A$2:$P$15000,5,FALSE),"")</f>
        <v/>
      </c>
      <c r="H187" s="38" t="inlineStr">
        <is>
          <t>Blanket (page end)</t>
        </is>
      </c>
      <c r="I187" s="30" t="n"/>
      <c r="J187" s="30" t="n"/>
      <c r="K187" s="30" t="n"/>
      <c r="L187" s="30" t="inlineStr">
        <is>
          <t>NO</t>
        </is>
      </c>
      <c r="M187" s="30" t="n">
        <v>-0.7115755033799844</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HTF4_CONF</t>
        </is>
      </c>
      <c r="B188" s="73" t="inlineStr">
        <is>
          <t>False</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-0.6987794328484982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9" t="inlineStr">
        <is>
          <t>HTF_DIRECTION_GATE_ENABLED</t>
        </is>
      </c>
      <c r="B189" s="73" t="inlineStr">
        <is>
          <t>False</t>
        </is>
      </c>
      <c r="C189" s="38" t="n"/>
      <c r="D189" s="38" t="inlineStr">
        <is>
          <t>ENTRY, GLOBAL_CHECK, STOCKS_EXIT</t>
        </is>
      </c>
      <c r="E189" s="38" t="n"/>
      <c r="F189" s="30" t="n"/>
      <c r="G189" s="38">
        <f>IFERROR(VLOOKUP($A207&amp;"_"&amp;$B207,Results_Deltas!$A$2:$P$15000,5,FALSE),"")</f>
        <v/>
      </c>
      <c r="H189" s="38" t="inlineStr">
        <is>
          <t>Blanket (page end)</t>
        </is>
      </c>
      <c r="I189" s="30" t="n"/>
      <c r="J189" s="30" t="n"/>
      <c r="K189" s="30" t="n"/>
      <c r="L189" s="30" t="inlineStr">
        <is>
          <t>YES</t>
        </is>
      </c>
      <c r="M189" s="30" t="n">
        <v>-0.6987794328484982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GR_FILTER_ALL_ENTRIES</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-0.6936714336512749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GR_FILTER_ALL_ENTRIES</t>
        </is>
      </c>
      <c r="B191" s="73" t="inlineStr">
        <is>
          <t>0.0_ALT</t>
        </is>
      </c>
      <c r="C191" s="38" t="n"/>
      <c r="D191" s="38" t="inlineStr">
        <is>
          <t>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-0.6936714336512749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MANDATORY_REENTRY_WT_FILTER_REQUIRE_FLIP</t>
        </is>
      </c>
      <c r="B192" s="73" t="inlineStr">
        <is>
          <t>False</t>
        </is>
      </c>
      <c r="C192" s="38" t="n"/>
      <c r="D192" s="38" t="inlineStr">
        <is>
          <t>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-0.690682104513219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HTF_TREND_VETO_BYPASS_ENABLED</t>
        </is>
      </c>
      <c r="B193" s="73" t="inlineStr">
        <is>
          <t>False</t>
        </is>
      </c>
      <c r="C193" s="38" t="n"/>
      <c r="D193" s="38" t="inlineStr">
        <is>
          <t>GLOBAL_CHECK, STOCKS_EXIT</t>
        </is>
      </c>
      <c r="E193" s="38" t="n"/>
      <c r="F193" s="30" t="n"/>
      <c r="G193" s="38">
        <f>IFERROR(VLOOKUP($A211&amp;"_"&amp;$B211,Results_Deltas!$A$2:$P$15000,5,FALSE),"")</f>
        <v/>
      </c>
      <c r="H193" s="38" t="inlineStr">
        <is>
          <t>Blanket (page end)</t>
        </is>
      </c>
      <c r="I193" s="30" t="n"/>
      <c r="J193" s="30" t="n"/>
      <c r="K193" s="30" t="n"/>
      <c r="L193" s="30" t="inlineStr">
        <is>
          <t>NO</t>
        </is>
      </c>
      <c r="M193" s="30" t="n">
        <v>-0.6663915417896757</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NEWBORN_LOSS_KILL_GAIN_THRESHOLD_PCT</t>
        </is>
      </c>
      <c r="B194" s="73" t="inlineStr">
        <is>
          <t>0</t>
        </is>
      </c>
      <c r="C194" s="38" t="n"/>
      <c r="D194" s="38" t="inlineStr">
        <is>
          <t>AUGMENT, EXIT, GLOBAL_CHECK, REDUCE, STOCKS_EXIT</t>
        </is>
      </c>
      <c r="E194" s="38" t="n"/>
      <c r="F194" s="30" t="n"/>
      <c r="G194" s="38">
        <f>IFERROR(VLOOKUP($A212&amp;"_"&amp;$B212,Results_Deltas!$A$2:$P$15000,5,FALSE),"")</f>
        <v/>
      </c>
      <c r="H194" s="38" t="inlineStr">
        <is>
          <t>Blanket (page end)</t>
        </is>
      </c>
      <c r="I194" s="30" t="n"/>
      <c r="J194" s="30" t="n"/>
      <c r="K194" s="30" t="n"/>
      <c r="L194" s="30" t="inlineStr">
        <is>
          <t>NO</t>
        </is>
      </c>
      <c r="M194" s="30" t="n">
        <v>-0.641422724369173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LIVE_VEC_EMERGENCY_BRAKE_ENABLED</t>
        </is>
      </c>
      <c r="B195" s="73" t="inlineStr">
        <is>
          <t>False</t>
        </is>
      </c>
      <c r="C195" s="38" t="n"/>
      <c r="D195" s="38" t="inlineStr">
        <is>
          <t>GLOBAL_CHECK, STOCKS_EXIT</t>
        </is>
      </c>
      <c r="E195" s="38" t="n"/>
      <c r="F195" s="30" t="n"/>
      <c r="G195" s="38">
        <f>IFERROR(VLOOKUP($A213&amp;"_"&amp;$B213,Results_Deltas!$A$2:$P$15000,5,FALSE),"")</f>
        <v/>
      </c>
      <c r="H195" s="38" t="inlineStr">
        <is>
          <t>Blanket (page end)</t>
        </is>
      </c>
      <c r="I195" s="30" t="n"/>
      <c r="J195" s="30" t="n"/>
      <c r="K195" s="30" t="n"/>
      <c r="L195" s="30" t="inlineStr">
        <is>
          <t>YES</t>
        </is>
      </c>
      <c r="M195" s="30" t="n">
        <v>-0.4141772570625753</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2026-09-18T17:30:03Z</dcterms:modified>
</cp:coreProperties>
</file>