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0" fontId="14" fillId="6"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WT_15M_BOUNCE_OPEN_ENABLED</t>
        </is>
      </c>
      <c r="B3" s="26" t="inlineStr">
        <is>
          <t>True</t>
        </is>
      </c>
      <c r="C3" s="26" t="n"/>
      <c r="D3" s="26" t="n"/>
      <c r="E3" s="26">
        <f>IF(G3="",E2,IF(G3&gt;0,E2+G3,E2))</f>
        <v/>
      </c>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69" t="n">
        <v>-7.157858325536756</v>
      </c>
      <c r="N3" s="76" t="inlineStr">
        <is>
          <t>0/34</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69" t="n">
        <v>-3.724675487575883</v>
      </c>
      <c r="N4" s="76" t="inlineStr">
        <is>
          <t>2/34</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4" t="inlineStr">
        <is>
          <t>LIVE_ENTRY_ENGINE_FILTER_TF=OFF</t>
        </is>
      </c>
      <c r="FL4" s="34" t="inlineStr">
        <is>
          <t>LIVE_ENTRY_ENGINE_FILTER_TF=D</t>
        </is>
      </c>
      <c r="FM4" s="34" t="inlineStr">
        <is>
          <t>LIVE_ENTRY_ENGINE_FILTER_TF=4h</t>
        </is>
      </c>
      <c r="FN4" s="34" t="inlineStr">
        <is>
          <t>LIVE_ENTRY_ENGINE_FILTER_TF=1h</t>
        </is>
      </c>
      <c r="FO4" s="34"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7" t="inlineStr">
        <is>
          <t>BB_PULLBACK_GATE_TF</t>
        </is>
      </c>
      <c r="B5" s="27" t="inlineStr">
        <is>
          <t>15m</t>
        </is>
      </c>
      <c r="C5" s="26" t="n"/>
      <c r="D5" s="26" t="n"/>
      <c r="E5" s="26">
        <f>IF(G5="",E4,IF(G5&gt;0,E4+G5,E4))</f>
        <v/>
      </c>
      <c r="F5" s="26" t="n"/>
      <c r="G5" s="26">
        <f>IFERROR(VLOOKUP($A11&amp;"_"&amp;$B11,Results_Deltas!$A$2:$P$15000,5,FALSE),"")</f>
        <v/>
      </c>
      <c r="H5" s="26">
        <f>IFERROR(VLOOKUP($A11,Results_30d_Deltas!$A$2:$H$5000,7,FALSE)-E10,"")</f>
        <v/>
      </c>
      <c r="I5" s="26">
        <f>IFERROR(VLOOKUP($A11,Results_30d_Deltas!$A$2:$H$5000,6,FALSE),"")</f>
        <v/>
      </c>
      <c r="J5" s="26" t="n"/>
      <c r="K5" s="26" t="n"/>
      <c r="L5" s="26" t="inlineStr">
        <is>
          <t>YES</t>
        </is>
      </c>
      <c r="M5" s="69" t="n">
        <v>-3.497628005395787</v>
      </c>
      <c r="N5" s="76" t="inlineStr">
        <is>
          <t>0/20</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69" t="n">
        <v>-2.759812678181641</v>
      </c>
      <c r="N6" s="76" t="inlineStr">
        <is>
          <t>0/34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WT_MOMENTUM_EXIT_THRESHOLD</t>
        </is>
      </c>
      <c r="B7" s="26" t="inlineStr">
        <is>
          <t>0</t>
        </is>
      </c>
      <c r="C7" s="26" t="n"/>
      <c r="D7" s="26" t="n"/>
      <c r="E7" s="26">
        <f>IF(G7="",E6,IF(G7&gt;0,E6+G7,E6))</f>
        <v/>
      </c>
      <c r="F7" s="26" t="n"/>
      <c r="G7" s="26">
        <f>IFERROR(VLOOKUP($A21&amp;"_"&amp;$B21,Results_Deltas!$A$2:$P$15000,5,FALSE),"")</f>
        <v/>
      </c>
      <c r="H7" s="26">
        <f>IFERROR(VLOOKUP($A21,Results_30d_Deltas!$A$2:$H$5000,7,FALSE)-E20,"")</f>
        <v/>
      </c>
      <c r="I7" s="26">
        <f>IFERROR(VLOOKUP($A21,Results_30d_Deltas!$A$2:$H$5000,6,FALSE),"")</f>
        <v/>
      </c>
      <c r="J7" s="26" t="n"/>
      <c r="K7" s="26" t="n"/>
      <c r="L7" s="26" t="inlineStr">
        <is>
          <t>NO</t>
        </is>
      </c>
      <c r="M7" s="69" t="n">
        <v>-2.391320485432025</v>
      </c>
      <c r="N7" s="76" t="inlineStr">
        <is>
          <t>0/34</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4" t="inlineStr">
        <is>
          <t>DC_MOMENTUM_BOTA_SCORER_FILTER_TF=OFF</t>
        </is>
      </c>
      <c r="BX7" s="34" t="inlineStr">
        <is>
          <t>DC_MOMENTUM_BOTA_SCORER_FILTER_TF=D</t>
        </is>
      </c>
      <c r="BY7" s="34" t="inlineStr">
        <is>
          <t>DC_MOMENTUM_BOTA_SCORER_FILTER_TF=4h</t>
        </is>
      </c>
      <c r="BZ7" s="34" t="inlineStr">
        <is>
          <t>DC_MOMENTUM_BOTA_SCORER_FILTER_TF=1h</t>
        </is>
      </c>
      <c r="CA7" s="34" t="inlineStr">
        <is>
          <t>DC_MOMENTUM_BOTA_SCORER_FILTER_TF=15m</t>
        </is>
      </c>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4" t="inlineStr">
        <is>
          <t>FH_MOMENTUM_FILTER_TF=OFF</t>
        </is>
      </c>
      <c r="DV7" s="34" t="inlineStr">
        <is>
          <t>FH_MOMENTUM_FILTER_TF=D</t>
        </is>
      </c>
      <c r="DW7" s="34" t="inlineStr">
        <is>
          <t>FH_MOMENTUM_FILTER_TF=4h</t>
        </is>
      </c>
      <c r="DX7" s="34" t="inlineStr">
        <is>
          <t>FH_MOMENTUM_FILTER_TF=1h</t>
        </is>
      </c>
      <c r="DY7" s="34" t="inlineStr">
        <is>
          <t>FH_MOMENTUM_FILTER_TF=15m</t>
        </is>
      </c>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ez_manage.py:6087 top()</t>
        </is>
      </c>
      <c r="IN7" s="26" t="inlineStr">
        <is>
          <t>v12_quick_engine.py:4293 x3</t>
        </is>
      </c>
      <c r="IO7" s="26" t="n"/>
    </row>
    <row r="8" ht="10.5" customHeight="1" s="67">
      <c r="A8" s="26" t="inlineStr">
        <is>
          <t>BB_PULLBACK_GATE_TF</t>
        </is>
      </c>
      <c r="B8" s="26" t="inlineStr">
        <is>
          <t>1h</t>
        </is>
      </c>
      <c r="C8" s="26" t="n"/>
      <c r="D8" s="26" t="n"/>
      <c r="E8" s="26">
        <f>IF(G8="",E7,IF(G8&gt;0,E7+G8,E7))</f>
        <v/>
      </c>
      <c r="F8" s="26" t="n"/>
      <c r="G8" s="26">
        <f>IFERROR(VLOOKUP($A10&amp;"_"&amp;$B10,Results_Deltas!$A$2:$P$15000,5,FALSE),"")</f>
        <v/>
      </c>
      <c r="H8" s="26">
        <f>IFERROR(VLOOKUP($A10,Results_30d_Deltas!$A$2:$H$5000,7,FALSE)-E9,"")</f>
        <v/>
      </c>
      <c r="I8" s="26">
        <f>IFERROR(VLOOKUP($A10,Results_30d_Deltas!$A$2:$H$5000,6,FALSE),"")</f>
        <v/>
      </c>
      <c r="J8" s="26" t="n"/>
      <c r="K8" s="26" t="n"/>
      <c r="L8" s="26" t="inlineStr">
        <is>
          <t>NO</t>
        </is>
      </c>
      <c r="M8" s="69" t="n">
        <v>-2.295299337995794</v>
      </c>
      <c r="N8" s="76" t="inlineStr">
        <is>
          <t>2/34</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WT_MOMENTUM_EXIT_THRESHOLD</t>
        </is>
      </c>
      <c r="B9" s="26" t="inlineStr">
        <is>
          <t>2</t>
        </is>
      </c>
      <c r="C9" s="26" t="n"/>
      <c r="D9" s="26" t="n"/>
      <c r="E9" s="26">
        <f>IF(G9="",E8,IF(G9&gt;0,E8+G9,E8))</f>
        <v/>
      </c>
      <c r="F9" s="26" t="n"/>
      <c r="G9" s="26">
        <f>IFERROR(VLOOKUP($A23&amp;"_"&amp;$B23,Results_Deltas!$A$2:$P$15000,5,FALSE),"")</f>
        <v/>
      </c>
      <c r="H9" s="26">
        <f>IFERROR(VLOOKUP($A23,Results_30d_Deltas!$A$2:$H$5000,7,FALSE)-E22,"")</f>
        <v/>
      </c>
      <c r="I9" s="26">
        <f>IFERROR(VLOOKUP($A23,Results_30d_Deltas!$A$2:$H$5000,6,FALSE),"")</f>
        <v/>
      </c>
      <c r="J9" s="26" t="n"/>
      <c r="K9" s="26" t="n"/>
      <c r="L9" s="26" t="inlineStr">
        <is>
          <t>NO</t>
        </is>
      </c>
      <c r="M9" s="69" t="n">
        <v>-2.274449855371859</v>
      </c>
      <c r="N9" s="76" t="inlineStr">
        <is>
          <t>0/34</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7" t="inlineStr">
        <is>
          <t>WT_MOMENTUM_EXIT_THRESHOLD</t>
        </is>
      </c>
      <c r="B10" s="27" t="inlineStr">
        <is>
          <t>1</t>
        </is>
      </c>
      <c r="C10" s="26" t="n"/>
      <c r="D10" s="26" t="n"/>
      <c r="E10" s="26">
        <f>IF(G10="",E9,IF(G10&gt;0,E9+G10,E9))</f>
        <v/>
      </c>
      <c r="F10" s="26" t="n"/>
      <c r="G10" s="26">
        <f>IFERROR(VLOOKUP($A22&amp;"_"&amp;$B22,Results_Deltas!$A$2:$P$15000,5,FALSE),"")</f>
        <v/>
      </c>
      <c r="H10" s="26">
        <f>IFERROR(VLOOKUP($A22,Results_30d_Deltas!$A$2:$H$5000,7,FALSE)-E21,"")</f>
        <v/>
      </c>
      <c r="I10" s="26">
        <f>IFERROR(VLOOKUP($A22,Results_30d_Deltas!$A$2:$H$5000,6,FALSE),"")</f>
        <v/>
      </c>
      <c r="J10" s="26" t="n"/>
      <c r="K10" s="26" t="n"/>
      <c r="L10" s="26" t="inlineStr">
        <is>
          <t>YES</t>
        </is>
      </c>
      <c r="M10" s="69" t="n">
        <v>-2.232422065783848</v>
      </c>
      <c r="N10" s="76" t="inlineStr">
        <is>
          <t>1/34</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4" t="inlineStr">
        <is>
          <t>DC_MOMENTUM_BOTA_SCORER_FILTER_TF=OFF</t>
        </is>
      </c>
      <c r="BX10" s="34" t="inlineStr">
        <is>
          <t>DC_MOMENTUM_BOTA_SCORER_FILTER_TF=D</t>
        </is>
      </c>
      <c r="BY10" s="34" t="inlineStr">
        <is>
          <t>DC_MOMENTUM_BOTA_SCORER_FILTER_TF=4h</t>
        </is>
      </c>
      <c r="BZ10" s="34" t="inlineStr">
        <is>
          <t>DC_MOMENTUM_BOTA_SCORER_FILTER_TF=1h</t>
        </is>
      </c>
      <c r="CA10" s="34" t="inlineStr">
        <is>
          <t>DC_MOMENTUM_BOTA_SCORER_FILTER_TF=15m</t>
        </is>
      </c>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4" t="inlineStr">
        <is>
          <t>FH_MOMENTUM_FILTER_TF=OFF</t>
        </is>
      </c>
      <c r="DV10" s="34" t="inlineStr">
        <is>
          <t>FH_MOMENTUM_FILTER_TF=D</t>
        </is>
      </c>
      <c r="DW10" s="34" t="inlineStr">
        <is>
          <t>FH_MOMENTUM_FILTER_TF=4h</t>
        </is>
      </c>
      <c r="DX10" s="34" t="inlineStr">
        <is>
          <t>FH_MOMENTUM_FILTER_TF=1h</t>
        </is>
      </c>
      <c r="DY10" s="34" t="inlineStr">
        <is>
          <t>FH_MOMENTUM_FILTER_TF=15m</t>
        </is>
      </c>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ez_manage.py:6087 top()</t>
        </is>
      </c>
      <c r="IN10" s="26" t="inlineStr">
        <is>
          <t>v12_quick_engine.py:4293 x3</t>
        </is>
      </c>
      <c r="IO10" s="26" t="n"/>
    </row>
    <row r="11" ht="10.5" customHeight="1" s="67">
      <c r="A11" s="26" t="inlineStr">
        <is>
          <t>BB_PULLBACK_GATE_TF</t>
        </is>
      </c>
      <c r="B11" s="26" t="inlineStr">
        <is>
          <t>OFF</t>
        </is>
      </c>
      <c r="C11" s="26" t="n"/>
      <c r="D11" s="26" t="n"/>
      <c r="E11" s="26">
        <f>IF(G11="",E10,IF(G11&gt;0,E10+G11,E10))</f>
        <v/>
      </c>
      <c r="F11" s="26" t="n"/>
      <c r="G11" s="26">
        <f>IFERROR(VLOOKUP($A7&amp;"_"&amp;$B7,Results_Deltas!$A$2:$P$15000,5,FALSE),"")</f>
        <v/>
      </c>
      <c r="H11" s="26">
        <f>IFERROR(VLOOKUP($A7,Results_30d_Deltas!$A$2:$H$5000,7,FALSE)-E5,"")</f>
        <v/>
      </c>
      <c r="I11" s="26">
        <f>IFERROR(VLOOKUP($A7,Results_30d_Deltas!$A$2:$H$5000,6,FALSE),"")</f>
        <v/>
      </c>
      <c r="J11" s="26" t="n"/>
      <c r="K11" s="26" t="n"/>
      <c r="L11" s="26" t="inlineStr">
        <is>
          <t>NO</t>
        </is>
      </c>
      <c r="M11" s="69" t="n">
        <v>-2.184066058843531</v>
      </c>
      <c r="N11" s="76" t="inlineStr">
        <is>
          <t>1/34</t>
        </is>
      </c>
      <c r="O11" s="33" t="n"/>
      <c r="P11" s="33" t="n"/>
      <c r="Q11" s="33" t="n"/>
      <c r="R11" s="33" t="n"/>
      <c r="S11" s="33" t="n"/>
      <c r="T11" s="33" t="n"/>
      <c r="U11" s="33" t="n"/>
      <c r="V11" s="33" t="n"/>
      <c r="W11" s="33" t="n"/>
      <c r="X11" s="33" t="n"/>
      <c r="Y11" s="34" t="inlineStr">
        <is>
          <t>BB_PULLBACK_GATE_FILTER_TF=OFF</t>
        </is>
      </c>
      <c r="Z11" s="34" t="inlineStr">
        <is>
          <t>BB_PULLBACK_GATE_FILTER_TF=D</t>
        </is>
      </c>
      <c r="AA11" s="34" t="inlineStr">
        <is>
          <t>BB_PULLBACK_GATE_FILTER_TF=4h</t>
        </is>
      </c>
      <c r="AB11" s="34" t="inlineStr">
        <is>
          <t>BB_PULLBACK_GATE_FILTER_TF=1h</t>
        </is>
      </c>
      <c r="AC11" s="34" t="inlineStr">
        <is>
          <t>BB_PULLBACK_GATE_FILTER_TF=15m</t>
        </is>
      </c>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ez_manage.py:4361 top()</t>
        </is>
      </c>
      <c r="IN11" s="26" t="inlineStr">
        <is>
          <t>v12_quick_engine.py:288 x12</t>
        </is>
      </c>
      <c r="IO11" s="26" t="n"/>
    </row>
    <row r="12" ht="10.5" customHeight="1" s="67">
      <c r="A12" s="26" t="inlineStr">
        <is>
          <t>BB_PULLBACK_GATE_TF</t>
        </is>
      </c>
      <c r="B12" s="26" t="inlineStr">
        <is>
          <t>D</t>
        </is>
      </c>
      <c r="C12" s="26" t="n"/>
      <c r="D12" s="26" t="n"/>
      <c r="E12" s="26">
        <f>IF(G12="",E11,IF(G12&gt;0,E11+G12,E11))</f>
        <v/>
      </c>
      <c r="F12" s="26" t="n"/>
      <c r="G12" s="26">
        <f>IFERROR(VLOOKUP($A8&amp;"_"&amp;$B8,Results_Deltas!$A$2:$P$15000,5,FALSE),"")</f>
        <v/>
      </c>
      <c r="H12" s="26">
        <f>IFERROR(VLOOKUP($A8,Results_30d_Deltas!$A$2:$H$5000,7,FALSE)-E7,"")</f>
        <v/>
      </c>
      <c r="I12" s="26">
        <f>IFERROR(VLOOKUP($A8,Results_30d_Deltas!$A$2:$H$5000,6,FALSE),"")</f>
        <v/>
      </c>
      <c r="J12" s="26" t="n"/>
      <c r="K12" s="26" t="n"/>
      <c r="L12" s="26" t="inlineStr">
        <is>
          <t>NO</t>
        </is>
      </c>
      <c r="M12" s="69" t="n">
        <v>-2.104112003993109</v>
      </c>
      <c r="N12" s="76" t="inlineStr">
        <is>
          <t>1/34</t>
        </is>
      </c>
      <c r="O12" s="33" t="n"/>
      <c r="P12" s="33" t="n"/>
      <c r="Q12" s="33" t="n"/>
      <c r="R12" s="33" t="n"/>
      <c r="S12" s="33" t="n"/>
      <c r="T12" s="33" t="n"/>
      <c r="U12" s="33" t="n"/>
      <c r="V12" s="33" t="n"/>
      <c r="W12" s="33" t="n"/>
      <c r="X12" s="33" t="n"/>
      <c r="Y12" s="34" t="inlineStr">
        <is>
          <t>BB_PULLBACK_GATE_FILTER_TF=OFF</t>
        </is>
      </c>
      <c r="Z12" s="34" t="inlineStr">
        <is>
          <t>BB_PULLBACK_GATE_FILTER_TF=D</t>
        </is>
      </c>
      <c r="AA12" s="34" t="inlineStr">
        <is>
          <t>BB_PULLBACK_GATE_FILTER_TF=4h</t>
        </is>
      </c>
      <c r="AB12" s="34" t="inlineStr">
        <is>
          <t>BB_PULLBACK_GATE_FILTER_TF=1h</t>
        </is>
      </c>
      <c r="AC12" s="34" t="inlineStr">
        <is>
          <t>BB_PULLBACK_GATE_FILTER_TF=15m</t>
        </is>
      </c>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ez_manage.py:4361 top()</t>
        </is>
      </c>
      <c r="IN12" s="26" t="inlineStr">
        <is>
          <t>v12_quick_engine.py:288 x12</t>
        </is>
      </c>
      <c r="IO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69" t="n">
        <v>-0.4526433045417599</v>
      </c>
      <c r="N13" s="76" t="inlineStr">
        <is>
          <t>0/4</t>
        </is>
      </c>
      <c r="O13" s="73" t="inlineStr">
        <is>
          <t>ATR_TRAIL_FILTER_TF=OFF</t>
        </is>
      </c>
      <c r="P13" s="73" t="inlineStr">
        <is>
          <t>ATR_TRAIL_FILTER_TF=D</t>
        </is>
      </c>
      <c r="Q13" s="73" t="inlineStr">
        <is>
          <t>ATR_TRAIL_FILTER_TF=4h</t>
        </is>
      </c>
      <c r="R13" s="73" t="inlineStr">
        <is>
          <t>ATR_TRAIL_FILTER_TF=1h</t>
        </is>
      </c>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2" t="n"/>
      <c r="CC13" s="32" t="n"/>
      <c r="CD13" s="32" t="n"/>
      <c r="CE13" s="32" t="n"/>
      <c r="CF13" s="32"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n"/>
      <c r="IN13" s="26" t="n"/>
      <c r="IO13" s="26" t="n"/>
    </row>
    <row r="14" ht="15.75" customHeight="1" s="67">
      <c r="A14" s="26" t="inlineStr">
        <is>
          <t>BB_SQUEEZE_ENTRY_ENABLED</t>
        </is>
      </c>
      <c r="B14" s="26" t="inlineStr">
        <is>
          <t>False</t>
        </is>
      </c>
      <c r="C14" s="26" t="n"/>
      <c r="D14" s="26" t="n"/>
      <c r="E14" s="26">
        <f>IF(G14="",E13,IF(G14&gt;0,E13+G14,E13))</f>
        <v/>
      </c>
      <c r="F14" s="26" t="n"/>
      <c r="G14" s="26">
        <f>IFERROR(VLOOKUP($A6&amp;"_"&amp;$B6,Results_Deltas!$A$2:$P$15000,5,FALSE),"")</f>
        <v/>
      </c>
      <c r="H14" s="26">
        <f>IFERROR(VLOOKUP(#REF!,Results_30d_Deltas!$A$2:$H$5000,7,FALSE)-E4,"")</f>
        <v/>
      </c>
      <c r="I14" s="26">
        <f>IFERROR(VLOOKUP(#REF!,Results_30d_Deltas!$A$2:$H$5000,6,FALSE),"")</f>
        <v/>
      </c>
      <c r="J14" s="26" t="n"/>
      <c r="K14" s="26" t="n"/>
      <c r="L14" s="26" t="inlineStr">
        <is>
          <t>NO</t>
        </is>
      </c>
      <c r="M14" s="69" t="n">
        <v>0</v>
      </c>
      <c r="N14" s="76" t="inlineStr">
        <is>
          <t>0/2</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6" t="inlineStr">
        <is>
          <t>LIVE_ENTRY_ENGINE_FILTER_TF=OFF</t>
        </is>
      </c>
      <c r="FL14" s="36" t="inlineStr">
        <is>
          <t>LIVE_ENTRY_ENGINE_FILTER_TF=D</t>
        </is>
      </c>
      <c r="FM14" s="36" t="inlineStr">
        <is>
          <t>LIVE_ENTRY_ENGINE_FILTER_TF=4h</t>
        </is>
      </c>
      <c r="FN14" s="36" t="inlineStr">
        <is>
          <t>LIVE_ENTRY_ENGINE_FILTER_TF=1h</t>
        </is>
      </c>
      <c r="FO14" s="36" t="inlineStr">
        <is>
          <t>LIVE_ENTRY_ENGINE_FILTER_TF=15m</t>
        </is>
      </c>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6" t="inlineStr">
        <is>
          <t>WT_15M_BOUNCE_BB_MAX=0.95</t>
        </is>
      </c>
      <c r="IA14" s="36" t="inlineStr">
        <is>
          <t>WT_15M_BOUNCE_BB_MAX=0.9</t>
        </is>
      </c>
      <c r="IB14" s="36" t="inlineStr">
        <is>
          <t>WT_15M_BOUNCE_BB_MAX=0.8</t>
        </is>
      </c>
      <c r="IC14" s="36" t="inlineStr">
        <is>
          <t>WT_15M_BOUNCE_BB_MIN=0.05</t>
        </is>
      </c>
      <c r="ID14" s="36" t="inlineStr">
        <is>
          <t>WT_15M_BOUNCE_BB_MIN=0.1</t>
        </is>
      </c>
      <c r="IE14" s="36" t="inlineStr">
        <is>
          <t>WT_15M_BOUNCE_BB_MIN=0.2</t>
        </is>
      </c>
      <c r="IF14" s="36" t="inlineStr">
        <is>
          <t>WT_15M_BOUNCE_HIGH_1H_GT_PREV=True</t>
        </is>
      </c>
      <c r="IG14" s="36" t="inlineStr">
        <is>
          <t>WT_15M_BOUNCE_HIGH_1H_GT_PREV=False</t>
        </is>
      </c>
      <c r="IH14" s="36" t="inlineStr">
        <is>
          <t>WT_15M_BOUNCE_LOW_1H_GT_PREV=True</t>
        </is>
      </c>
      <c r="II14" s="36" t="inlineStr">
        <is>
          <t>WT_15M_BOUNCE_LOW_1H_GT_PREV=False</t>
        </is>
      </c>
      <c r="IJ14" s="36" t="inlineStr">
        <is>
          <t>WT_15M_BOUNCE_REL_VOL_GT_1=True</t>
        </is>
      </c>
      <c r="IK14" s="36" t="inlineStr">
        <is>
          <t>WT_15M_BOUNCE_REL_VOL_GT_1=False</t>
        </is>
      </c>
      <c r="IL14" s="26" t="n"/>
      <c r="IM14" s="26" t="inlineStr">
        <is>
          <t>ez_manage.py:4371 top()</t>
        </is>
      </c>
      <c r="IN14" s="26" t="inlineStr">
        <is>
          <t>v12_quick_engine.py:889 x9</t>
        </is>
      </c>
      <c r="IO14" s="26" t="n"/>
    </row>
    <row r="15" ht="10.5" customHeight="1" s="67">
      <c r="A15" s="27" t="inlineStr">
        <is>
          <t>DELTA_GATE_BB_SQUEEZE</t>
        </is>
      </c>
      <c r="B15" s="27" t="inlineStr">
        <is>
          <t>True</t>
        </is>
      </c>
      <c r="C15" s="26" t="n"/>
      <c r="D15" s="26" t="n"/>
      <c r="E15" s="26">
        <f>IF(G15="",E14,IF(G15&gt;0,E14+G15,E14))</f>
        <v/>
      </c>
      <c r="F15" s="26" t="n"/>
      <c r="G15" s="26">
        <f>IFERROR(VLOOKUP($A12&amp;"_"&amp;$B12,Results_Deltas!$A$2:$P$15000,5,FALSE),"")</f>
        <v/>
      </c>
      <c r="H15" s="26">
        <f>IFERROR(VLOOKUP($A12,Results_30d_Deltas!$A$2:$H$5000,7,FALSE)-E11,"")</f>
        <v/>
      </c>
      <c r="I15" s="26">
        <f>IFERROR(VLOOKUP($A12,Results_30d_Deltas!$A$2:$H$5000,6,FALSE),"")</f>
        <v/>
      </c>
      <c r="J15" s="26" t="n"/>
      <c r="K15" s="26" t="n"/>
      <c r="L15" s="26" t="inlineStr">
        <is>
          <t>YES</t>
        </is>
      </c>
      <c r="M15" s="69" t="n">
        <v>0.01851568260645972</v>
      </c>
      <c r="N15" s="76" t="inlineStr">
        <is>
          <t>1/17</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4" t="inlineStr">
        <is>
          <t>DELTA_ENGINE_FILTER_TF=OFF</t>
        </is>
      </c>
      <c r="CC15" s="34" t="inlineStr">
        <is>
          <t>DELTA_ENGINE_FILTER_TF=D</t>
        </is>
      </c>
      <c r="CD15" s="34" t="inlineStr">
        <is>
          <t>DELTA_ENGINE_FILTER_TF=4h</t>
        </is>
      </c>
      <c r="CE15" s="34" t="inlineStr">
        <is>
          <t>DELTA_ENGINE_FILTER_TF=1h</t>
        </is>
      </c>
      <c r="CF15" s="34" t="inlineStr">
        <is>
          <t>DELTA_ENGINE_FILTER_TF=15m</t>
        </is>
      </c>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ez_manage.py:4603 top()</t>
        </is>
      </c>
      <c r="IN15" s="26" t="inlineStr">
        <is>
          <t>v12_quick_engine.py:969 x9</t>
        </is>
      </c>
      <c r="IO15" s="26" t="n"/>
    </row>
    <row r="16" ht="10.5" customHeight="1" s="67">
      <c r="A16" s="27" t="inlineStr">
        <is>
          <t>WT_15M_BOUNCE_OPEN_ENABLED</t>
        </is>
      </c>
      <c r="B16" s="27" t="inlineStr">
        <is>
          <t>False</t>
        </is>
      </c>
      <c r="C16" s="26" t="n"/>
      <c r="D16" s="26" t="n"/>
      <c r="E16" s="26">
        <f>TEMPLATE_BASELINE_METRICS!B2</f>
        <v/>
      </c>
      <c r="F16" s="26" t="n"/>
      <c r="G16" s="26">
        <f>IFERROR(VLOOKUP($A3&amp;"="&amp;$B3,Results_Deltas!$A$2:$P$15000,5,FALSE),"")</f>
        <v/>
      </c>
      <c r="H16" s="26">
        <f>IFERROR(VLOOKUP($A3,Results_30d_Deltas!$A$2:$H$5000,7,FALSE)-E3,"")</f>
        <v/>
      </c>
      <c r="I16" s="26">
        <f>IFERROR(VLOOKUP($A3,Results_30d_Deltas!$A$2:$H$5000,6,FALSE),"")</f>
        <v/>
      </c>
      <c r="J16" s="26" t="n"/>
      <c r="K16" s="26" t="n"/>
      <c r="L16" s="26" t="inlineStr">
        <is>
          <t>YES</t>
        </is>
      </c>
      <c r="M16" s="69" t="n">
        <v>2.449194113409724</v>
      </c>
      <c r="N16" s="76" t="inlineStr">
        <is>
          <t>12/20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4" t="inlineStr">
        <is>
          <t>FIRST_OPEN_THROTTLE_FILTER_TF=OFF</t>
        </is>
      </c>
      <c r="EA16" s="34" t="inlineStr">
        <is>
          <t>FIRST_OPEN_THROTTLE_FILTER_TF=D</t>
        </is>
      </c>
      <c r="EB16" s="34" t="inlineStr">
        <is>
          <t>FIRST_OPEN_THROTTLE_FILTER_TF=4h</t>
        </is>
      </c>
      <c r="EC16" s="34" t="inlineStr">
        <is>
          <t>FIRST_OPEN_THROTTLE_FILTER_TF=1h</t>
        </is>
      </c>
      <c r="ED16" s="34" t="inlineStr">
        <is>
          <t>FIRST_OPEN_THROTTLE_FILTER_TF=15m</t>
        </is>
      </c>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4" t="inlineStr">
        <is>
          <t>OPEN_INTENT_SIZE_GATES_FILTER_TF=OFF</t>
        </is>
      </c>
      <c r="HL16" s="34" t="inlineStr">
        <is>
          <t>OPEN_INTENT_SIZE_GATES_FILTER_TF=D</t>
        </is>
      </c>
      <c r="HM16" s="34" t="inlineStr">
        <is>
          <t>OPEN_INTENT_SIZE_GATES_FILTER_TF=4h</t>
        </is>
      </c>
      <c r="HN16" s="34" t="inlineStr">
        <is>
          <t>OPEN_INTENT_SIZE_GATES_FILTER_TF=1h</t>
        </is>
      </c>
      <c r="HO16" s="34" t="inlineStr">
        <is>
          <t>OPEN_INTENT_SIZE_GATES_FILTER_TF=15m</t>
        </is>
      </c>
      <c r="HP16" s="33" t="n"/>
      <c r="HQ16" s="33" t="n"/>
      <c r="HR16" s="33" t="n"/>
      <c r="HS16" s="33" t="n"/>
      <c r="HT16" s="33" t="n"/>
      <c r="HU16" s="33" t="n"/>
      <c r="HV16" s="33" t="n"/>
      <c r="HW16" s="33" t="n"/>
      <c r="HX16" s="33" t="n"/>
      <c r="HY16" s="33" t="n"/>
      <c r="HZ16" s="34" t="inlineStr">
        <is>
          <t>WT_15M_BOUNCE_BB_MAX=0.95</t>
        </is>
      </c>
      <c r="IA16" s="34" t="inlineStr">
        <is>
          <t>WT_15M_BOUNCE_BB_MAX=0.9</t>
        </is>
      </c>
      <c r="IB16" s="34" t="inlineStr">
        <is>
          <t>WT_15M_BOUNCE_BB_MAX=0.8</t>
        </is>
      </c>
      <c r="IC16" s="34" t="inlineStr">
        <is>
          <t>WT_15M_BOUNCE_BB_MIN=0.05</t>
        </is>
      </c>
      <c r="ID16" s="34" t="inlineStr">
        <is>
          <t>WT_15M_BOUNCE_BB_MIN=0.1</t>
        </is>
      </c>
      <c r="IE16" s="34" t="inlineStr">
        <is>
          <t>WT_15M_BOUNCE_BB_MIN=0.2</t>
        </is>
      </c>
      <c r="IF16" s="34" t="inlineStr">
        <is>
          <t>WT_15M_BOUNCE_HIGH_1H_GT_PREV=True</t>
        </is>
      </c>
      <c r="IG16" s="34" t="inlineStr">
        <is>
          <t>WT_15M_BOUNCE_HIGH_1H_GT_PREV=False</t>
        </is>
      </c>
      <c r="IH16" s="34" t="inlineStr">
        <is>
          <t>WT_15M_BOUNCE_LOW_1H_GT_PREV=True</t>
        </is>
      </c>
      <c r="II16" s="34" t="inlineStr">
        <is>
          <t>WT_15M_BOUNCE_LOW_1H_GT_PREV=False</t>
        </is>
      </c>
      <c r="IJ16" s="34" t="inlineStr">
        <is>
          <t>WT_15M_BOUNCE_REL_VOL_GT_1=True</t>
        </is>
      </c>
      <c r="IK16" s="34" t="inlineStr">
        <is>
          <t>WT_15M_BOUNCE_REL_VOL_GT_1=False</t>
        </is>
      </c>
      <c r="IL16" s="26" t="n"/>
      <c r="IM16" s="26" t="inlineStr">
        <is>
          <t>ez_manage.py:6076 top()</t>
        </is>
      </c>
      <c r="IN16" s="26" t="inlineStr">
        <is>
          <t>v12_quick_engine.py:4288 x7</t>
        </is>
      </c>
      <c r="IO16" s="26" t="n"/>
    </row>
    <row r="17" ht="15.75" customHeight="1" s="67">
      <c r="A17" s="37" t="inlineStr">
        <is>
          <t>COOLDOWN_LOCKS_FILTER_TF</t>
        </is>
      </c>
      <c r="B17" s="38" t="inlineStr">
        <is>
          <t>1h</t>
        </is>
      </c>
      <c r="C17" s="38" t="n"/>
      <c r="D17" s="38" t="inlineStr">
        <is>
          <t>GLOBAL_CHECK</t>
        </is>
      </c>
      <c r="E17" s="38">
        <f>IF(G17="",E16,IF(G17&gt;0,E16+G17,E16))</f>
        <v/>
      </c>
      <c r="F17" s="26" t="n"/>
      <c r="G17" s="38">
        <f>IFERROR(VLOOKUP($A45&amp;"_"&amp;$B45,Results_Deltas!$A$2:$P$15000,5,FALSE),"")</f>
        <v/>
      </c>
      <c r="H17" s="38" t="inlineStr">
        <is>
          <t>Blanket (page end)</t>
        </is>
      </c>
      <c r="I17" s="26" t="n"/>
      <c r="J17" s="26" t="n"/>
      <c r="K17" s="26" t="n"/>
      <c r="L17" s="26" t="inlineStr">
        <is>
          <t>NO</t>
        </is>
      </c>
      <c r="M17" s="72" t="n">
        <v>-11.78738939326196</v>
      </c>
      <c r="N17" s="76" t="inlineStr">
        <is>
          <t>773</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CRYPTO_SPIKE_FADE_THRESHOLD_PCT</t>
        </is>
      </c>
      <c r="B18" s="38" t="inlineStr">
        <is>
          <t>12.5</t>
        </is>
      </c>
      <c r="C18" s="38" t="n"/>
      <c r="D18" s="38" t="inlineStr">
        <is>
          <t>GLOBAL_CHECK, STOCKS_EXIT</t>
        </is>
      </c>
      <c r="E18" s="38">
        <f>IF(G18="",E17,IF(G18&gt;0,E17+G18,E17))</f>
        <v/>
      </c>
      <c r="F18" s="26" t="n"/>
      <c r="G18" s="38">
        <f>IFERROR(VLOOKUP($A48&amp;"_"&amp;$B48,Results_Deltas!$A$2:$P$15000,5,FALSE),"")</f>
        <v/>
      </c>
      <c r="H18" s="38" t="inlineStr">
        <is>
          <t>Blanket (page end)</t>
        </is>
      </c>
      <c r="I18" s="26" t="n"/>
      <c r="J18" s="26" t="n"/>
      <c r="K18" s="26" t="n"/>
      <c r="L18" s="26" t="inlineStr">
        <is>
          <t>NO</t>
        </is>
      </c>
      <c r="M18" s="72" t="n">
        <v>-11.11034823900433</v>
      </c>
      <c r="N18" s="76" t="inlineStr">
        <is>
          <t>773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f>IF(G19="",E18,IF(G19&gt;0,E18+G19,E18))</f>
        <v/>
      </c>
      <c r="F19" s="26" t="n"/>
      <c r="G19" s="38">
        <f>IFERROR(VLOOKUP($A47&amp;"_"&amp;$B47,Results_Deltas!$A$2:$P$15000,5,FALSE),"")</f>
        <v/>
      </c>
      <c r="H19" s="38" t="inlineStr">
        <is>
          <t>Blanket (page end)</t>
        </is>
      </c>
      <c r="I19" s="26" t="n"/>
      <c r="J19" s="26" t="n"/>
      <c r="K19" s="26" t="n"/>
      <c r="L19" s="26" t="inlineStr">
        <is>
          <t>YES</t>
        </is>
      </c>
      <c r="M19" s="72" t="n">
        <v>-11.05578136759454</v>
      </c>
      <c r="N19" s="76" t="inlineStr">
        <is>
          <t>773</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BTC_ACCEL_RAMP_REQUIRE_POSITIVE</t>
        </is>
      </c>
      <c r="B20" s="38" t="inlineStr">
        <is>
          <t>0.0</t>
        </is>
      </c>
      <c r="C20" s="38" t="n"/>
      <c r="D20" s="38" t="inlineStr">
        <is>
          <t>UNIVERSAL (ex-BTC) — ENTRY/EXIT/REENTRY</t>
        </is>
      </c>
      <c r="E20" s="38">
        <f>IF(G20="",E19,IF(G20&gt;0,E19+G20,E19))</f>
        <v/>
      </c>
      <c r="F20" s="26" t="n"/>
      <c r="G20" s="38">
        <f>IFERROR(VLOOKUP($A36&amp;"_"&amp;$B36,Results_Deltas!$A$2:$P$15000,5,FALSE),"")</f>
        <v/>
      </c>
      <c r="H20" s="38" t="inlineStr">
        <is>
          <t>Blanket (page end)</t>
        </is>
      </c>
      <c r="I20" s="26" t="n"/>
      <c r="J20" s="26" t="n"/>
      <c r="K20" s="26" t="n"/>
      <c r="L20" s="26" t="inlineStr">
        <is>
          <t>NO</t>
        </is>
      </c>
      <c r="M20" s="72" t="n">
        <v>-11.02062741070848</v>
      </c>
      <c r="N20" s="76" t="inlineStr">
        <is>
          <t>1095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BTC_ACCEL_RAMP_REQUIRE_POSITIVE</t>
        </is>
      </c>
      <c r="B21" s="38" t="inlineStr">
        <is>
          <t>0.0_ALT</t>
        </is>
      </c>
      <c r="C21" s="38" t="n"/>
      <c r="D21" s="38" t="inlineStr">
        <is>
          <t>UNIVERSAL (ex-BTC) — ENTRY/EXIT/REENTRY</t>
        </is>
      </c>
      <c r="E21" s="38">
        <f>IF(G21="",E20,IF(G21&gt;0,E20+G21,E20))</f>
        <v/>
      </c>
      <c r="F21" s="26" t="n"/>
      <c r="G21" s="38">
        <f>IFERROR(VLOOKUP($A37&amp;"_"&amp;$B37,Results_Deltas!$A$2:$P$15000,5,FALSE),"")</f>
        <v/>
      </c>
      <c r="H21" s="38" t="inlineStr">
        <is>
          <t>Blanket (page end)</t>
        </is>
      </c>
      <c r="I21" s="26" t="n"/>
      <c r="J21" s="26" t="n"/>
      <c r="K21" s="26" t="n"/>
      <c r="L21" s="26" t="inlineStr">
        <is>
          <t>NO</t>
        </is>
      </c>
      <c r="M21" s="72" t="n">
        <v>-11.02062741070848</v>
      </c>
      <c r="N21" s="76" t="inlineStr">
        <is>
          <t>1095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BTC_HARD_BLOCK_OTHER_ACCOUNTS</t>
        </is>
      </c>
      <c r="B22" s="38" t="inlineStr">
        <is>
          <t>0.0</t>
        </is>
      </c>
      <c r="C22" s="38" t="n"/>
      <c r="D22" s="38" t="inlineStr">
        <is>
          <t>UNIVERSAL (ex-BTC) — ENTRY/EXIT/REENTRY</t>
        </is>
      </c>
      <c r="E22" s="38">
        <f>IF(G22="",E21,IF(G22&gt;0,E21+G22,E21))</f>
        <v/>
      </c>
      <c r="F22" s="26" t="n"/>
      <c r="G22" s="38">
        <f>IFERROR(VLOOKUP($A38&amp;"_"&amp;$B38,Results_Deltas!$A$2:$P$15000,5,FALSE),"")</f>
        <v/>
      </c>
      <c r="H22" s="38" t="inlineStr">
        <is>
          <t>Blanket (page end)</t>
        </is>
      </c>
      <c r="I22" s="26" t="n"/>
      <c r="J22" s="26" t="n"/>
      <c r="K22" s="26" t="n"/>
      <c r="L22" s="26" t="inlineStr">
        <is>
          <t>NO</t>
        </is>
      </c>
      <c r="M22" s="72" t="n">
        <v>-11.02062741070848</v>
      </c>
      <c r="N22" s="76" t="inlineStr">
        <is>
          <t>1095</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BTC_HARD_BLOCK_OTHER_ACCOUNTS</t>
        </is>
      </c>
      <c r="B23" s="38" t="inlineStr">
        <is>
          <t>0.0_ALT</t>
        </is>
      </c>
      <c r="C23" s="38" t="n"/>
      <c r="D23" s="38" t="inlineStr">
        <is>
          <t>UNIVERSAL (ex-BTC) — ENTRY/EXIT/REENTRY</t>
        </is>
      </c>
      <c r="E23" s="38">
        <f>IF(G23="",E22,IF(G23&gt;0,E22+G23,E22))</f>
        <v/>
      </c>
      <c r="F23" s="26" t="n"/>
      <c r="G23" s="38">
        <f>IFERROR(VLOOKUP($A39&amp;"_"&amp;$B39,Results_Deltas!$A$2:$P$15000,5,FALSE),"")</f>
        <v/>
      </c>
      <c r="H23" s="38" t="inlineStr">
        <is>
          <t>Blanket (page end)</t>
        </is>
      </c>
      <c r="I23" s="26" t="n"/>
      <c r="J23" s="26" t="n"/>
      <c r="K23" s="26" t="n"/>
      <c r="L23" s="26" t="inlineStr">
        <is>
          <t>NO</t>
        </is>
      </c>
      <c r="M23" s="72" t="n">
        <v>-11.02062741070848</v>
      </c>
      <c r="N23" s="76" t="inlineStr">
        <is>
          <t>1095</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BTC_ROUND_BANDS_EACH_SIDE</t>
        </is>
      </c>
      <c r="B24" s="38" t="inlineStr">
        <is>
          <t>0.0</t>
        </is>
      </c>
      <c r="C24" s="38" t="n"/>
      <c r="D24" s="38" t="inlineStr">
        <is>
          <t>UNIVERSAL (ex-BTC) — ENTRY/EXIT/REENTRY</t>
        </is>
      </c>
      <c r="E24" s="38">
        <f>IF(G24="",E23,IF(G24&gt;0,E23+G24,E23))</f>
        <v/>
      </c>
      <c r="F24" s="26" t="n"/>
      <c r="G24" s="38">
        <f>IFERROR(VLOOKUP($A40&amp;"_"&amp;$B40,Results_Deltas!$A$2:$P$15000,5,FALSE),"")</f>
        <v/>
      </c>
      <c r="H24" s="38" t="inlineStr">
        <is>
          <t>Blanket (page end)</t>
        </is>
      </c>
      <c r="I24" s="26" t="n"/>
      <c r="J24" s="26" t="n"/>
      <c r="K24" s="26" t="n"/>
      <c r="L24" s="26" t="inlineStr">
        <is>
          <t>NO</t>
        </is>
      </c>
      <c r="M24" s="72" t="n">
        <v>-11.02062741070848</v>
      </c>
      <c r="N24" s="76" t="inlineStr">
        <is>
          <t>1095</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BTC_ROUND_BANDS_EACH_SIDE</t>
        </is>
      </c>
      <c r="B25" s="38" t="inlineStr">
        <is>
          <t>0.0_ALT</t>
        </is>
      </c>
      <c r="C25" s="38" t="n"/>
      <c r="D25" s="38" t="inlineStr">
        <is>
          <t>UNIVERSAL (ex-BTC) — ENTRY/EXIT/REENTRY</t>
        </is>
      </c>
      <c r="E25" s="38">
        <f>IF(G25="",E24,IF(G25&gt;0,E24+G25,E24))</f>
        <v/>
      </c>
      <c r="F25" s="26" t="n"/>
      <c r="G25" s="38">
        <f>IFERROR(VLOOKUP($A41&amp;"_"&amp;$B41,Results_Deltas!$A$2:$P$15000,5,FALSE),"")</f>
        <v/>
      </c>
      <c r="H25" s="38" t="inlineStr">
        <is>
          <t>Blanket (page end)</t>
        </is>
      </c>
      <c r="I25" s="26" t="n"/>
      <c r="J25" s="26" t="n"/>
      <c r="K25" s="26" t="n"/>
      <c r="L25" s="26" t="inlineStr">
        <is>
          <t>NO</t>
        </is>
      </c>
      <c r="M25" s="72" t="n">
        <v>-11.02062741070848</v>
      </c>
      <c r="N25" s="76" t="inlineStr">
        <is>
          <t>1095</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COOLDOWN_LOCKS_FILTER_TF</t>
        </is>
      </c>
      <c r="B26" s="40" t="inlineStr">
        <is>
          <t>15m</t>
        </is>
      </c>
      <c r="C26" s="38" t="n"/>
      <c r="D26" s="38" t="inlineStr">
        <is>
          <t>GLOBAL_CHECK</t>
        </is>
      </c>
      <c r="E26" s="38">
        <f>IF(G26="",E25,IF(G26&gt;0,E25+G26,E25))</f>
        <v/>
      </c>
      <c r="F26" s="26" t="n"/>
      <c r="G26" s="38">
        <f>IFERROR(VLOOKUP($A46&amp;"_"&amp;$B46,Results_Deltas!$A$2:$P$15000,5,FALSE),"")</f>
        <v/>
      </c>
      <c r="H26" s="38" t="inlineStr">
        <is>
          <t>Blanket (page end)</t>
        </is>
      </c>
      <c r="I26" s="26" t="n"/>
      <c r="J26" s="26" t="n"/>
      <c r="K26" s="26" t="n"/>
      <c r="L26" s="26" t="inlineStr">
        <is>
          <t>YES</t>
        </is>
      </c>
      <c r="M26" s="72" t="n">
        <v>-11.01271341270659</v>
      </c>
      <c r="N26" s="76" t="inlineStr">
        <is>
          <t>773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t>
        </is>
      </c>
      <c r="C27" s="38" t="n"/>
      <c r="D27" s="38" t="inlineStr">
        <is>
          <t>AUGMENT, ENTRY, EXIT, GLOBAL_CHECK, REDUCE, STOCKS_EXIT</t>
        </is>
      </c>
      <c r="E27" s="38">
        <f>IF(G27="",E26,IF(G27&gt;0,E26+G27,E26))</f>
        <v/>
      </c>
      <c r="F27" s="26" t="n"/>
      <c r="G27" s="38">
        <f>IFERROR(VLOOKUP($A30&amp;"_"&amp;$B30,Results_Deltas!$A$2:$P$15000,5,FALSE),"")</f>
        <v/>
      </c>
      <c r="H27" s="38" t="inlineStr">
        <is>
          <t>Blanket (page end)</t>
        </is>
      </c>
      <c r="I27" s="26" t="n"/>
      <c r="J27" s="26" t="n"/>
      <c r="K27" s="26" t="n"/>
      <c r="L27" s="26" t="inlineStr">
        <is>
          <t>NO</t>
        </is>
      </c>
      <c r="M27" s="72" t="n">
        <v>-10.56361507187052</v>
      </c>
      <c r="N27" s="76" t="inlineStr">
        <is>
          <t>1998</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72" t="n">
        <v>-10.51757542748208</v>
      </c>
      <c r="N28" s="76" t="inlineStr">
        <is>
          <t>2032</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ADX_RANGING_THRESHOLD</t>
        </is>
      </c>
      <c r="B29" s="38" t="inlineStr">
        <is>
          <t>25</t>
        </is>
      </c>
      <c r="C29" s="38" t="n"/>
      <c r="D29" s="38" t="inlineStr">
        <is>
          <t>ENTRY, GLOBAL_CHECK, STOCKS_EXIT</t>
        </is>
      </c>
      <c r="E29" s="38">
        <f>IF(G29="",E28,IF(G29&gt;0,E28+G29,E28))</f>
        <v/>
      </c>
      <c r="F29" s="26" t="n"/>
      <c r="G29" s="38">
        <f>IFERROR(VLOOKUP($A27&amp;"_"&amp;$B27,Results_Deltas!$A$2:$P$15000,5,FALSE),"")</f>
        <v/>
      </c>
      <c r="H29" s="38" t="inlineStr">
        <is>
          <t>Blanket (page end)</t>
        </is>
      </c>
      <c r="I29" s="26" t="n"/>
      <c r="J29" s="26" t="n"/>
      <c r="K29" s="26" t="n"/>
      <c r="L29" s="26" t="inlineStr">
        <is>
          <t>NO</t>
        </is>
      </c>
      <c r="M29" s="72" t="n">
        <v>-10.48826539587658</v>
      </c>
      <c r="N29" s="76" t="inlineStr">
        <is>
          <t>2034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ADX_RANGING_THRESHOLD</t>
        </is>
      </c>
      <c r="B30" s="40" t="inlineStr">
        <is>
          <t>10</t>
        </is>
      </c>
      <c r="C30" s="38" t="n"/>
      <c r="D30" s="38" t="inlineStr">
        <is>
          <t>ENTRY, GLOBAL_CHECK, STOCKS_EXIT</t>
        </is>
      </c>
      <c r="E30" s="38">
        <f>IF(G30="",E29,IF(G30&gt;0,E29+G30,E29))</f>
        <v/>
      </c>
      <c r="F30" s="26" t="n"/>
      <c r="G30" s="38">
        <f>IFERROR(VLOOKUP($A29&amp;"_"&amp;$B29,Results_Deltas!$A$2:$P$15000,5,FALSE),"")</f>
        <v/>
      </c>
      <c r="H30" s="38" t="inlineStr">
        <is>
          <t>Blanket (page end)</t>
        </is>
      </c>
      <c r="I30" s="26" t="n"/>
      <c r="J30" s="26" t="n"/>
      <c r="K30" s="26" t="n"/>
      <c r="L30" s="26" t="inlineStr">
        <is>
          <t>YES</t>
        </is>
      </c>
      <c r="M30" s="72" t="n">
        <v>-10.47556676351441</v>
      </c>
      <c r="N30" s="76" t="inlineStr">
        <is>
          <t>2034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ADX_RANGING_THRESHOLD</t>
        </is>
      </c>
      <c r="B31" s="38" t="inlineStr">
        <is>
          <t>20</t>
        </is>
      </c>
      <c r="C31" s="38" t="n"/>
      <c r="D31" s="38" t="inlineStr">
        <is>
          <t>ENTRY, GLOBAL_CHECK, STOCKS_EXIT</t>
        </is>
      </c>
      <c r="E31" s="38">
        <f>IF(G31="",E30,IF(G31&gt;0,E30+G31,E30))</f>
        <v/>
      </c>
      <c r="F31" s="26" t="n"/>
      <c r="G31" s="38">
        <f>IFERROR(VLOOKUP($A26&amp;"_"&amp;$B26,Results_Deltas!$A$2:$P$15000,5,FALSE),"")</f>
        <v/>
      </c>
      <c r="H31" s="38" t="inlineStr">
        <is>
          <t>Blanket (page end)</t>
        </is>
      </c>
      <c r="I31" s="26" t="n"/>
      <c r="J31" s="26" t="n"/>
      <c r="K31" s="26" t="n"/>
      <c r="L31" s="26" t="inlineStr">
        <is>
          <t>NO</t>
        </is>
      </c>
      <c r="M31" s="72" t="n">
        <v>-10.45822751242081</v>
      </c>
      <c r="N31" s="76" t="inlineStr">
        <is>
          <t>2035</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BAND_ARROW_ENABLED</t>
        </is>
      </c>
      <c r="B32" s="40" t="inlineStr">
        <is>
          <t>False</t>
        </is>
      </c>
      <c r="C32" s="38" t="n"/>
      <c r="D32" s="38" t="inlineStr">
        <is>
          <t>GLOBAL_CHECK, STOCKS_EXIT</t>
        </is>
      </c>
      <c r="E32" s="38">
        <f>IF(G32="",E31,IF(G32&gt;0,E31+G32,E31))</f>
        <v/>
      </c>
      <c r="F32" s="26" t="n"/>
      <c r="G32" s="38">
        <f>IFERROR(VLOOKUP($A34&amp;"_"&amp;$B34,Results_Deltas!$A$2:$P$15000,5,FALSE),"")</f>
        <v/>
      </c>
      <c r="H32" s="38" t="inlineStr">
        <is>
          <t>Blanket (page end)</t>
        </is>
      </c>
      <c r="I32" s="26" t="n"/>
      <c r="J32" s="26" t="n"/>
      <c r="K32" s="26" t="n"/>
      <c r="L32" s="26" t="inlineStr">
        <is>
          <t>YES</t>
        </is>
      </c>
      <c r="M32" s="72" t="n">
        <v>-10.33058656443832</v>
      </c>
      <c r="N32" s="76" t="inlineStr">
        <is>
          <t>1315</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COOLDOWN_LOCKS_FILTER_TF</t>
        </is>
      </c>
      <c r="B33" s="38" t="inlineStr">
        <is>
          <t>OFF</t>
        </is>
      </c>
      <c r="C33" s="38" t="n"/>
      <c r="D33" s="38" t="inlineStr">
        <is>
          <t>GLOBAL_CHECK</t>
        </is>
      </c>
      <c r="E33" s="38">
        <f>IF(G33="",E32,IF(G33&gt;0,E32+G33,E32))</f>
        <v/>
      </c>
      <c r="F33" s="26" t="n"/>
      <c r="G33" s="38">
        <f>IFERROR(VLOOKUP($A42&amp;"_"&amp;$B42,Results_Deltas!$A$2:$P$15000,5,FALSE),"")</f>
        <v/>
      </c>
      <c r="H33" s="38" t="inlineStr">
        <is>
          <t>Blanket (page end)</t>
        </is>
      </c>
      <c r="I33" s="26" t="n"/>
      <c r="J33" s="26" t="n"/>
      <c r="K33" s="26" t="n"/>
      <c r="L33" s="26" t="inlineStr">
        <is>
          <t>NO</t>
        </is>
      </c>
      <c r="M33" s="72" t="n">
        <v>-10.2938154851563</v>
      </c>
      <c r="N33" s="76" t="inlineStr">
        <is>
          <t>1246</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BAND_ARROW_ENABLED</t>
        </is>
      </c>
      <c r="B34" s="38" t="inlineStr">
        <is>
          <t>True</t>
        </is>
      </c>
      <c r="C34" s="38" t="n"/>
      <c r="D34" s="38" t="inlineStr">
        <is>
          <t>GLOBAL_CHECK, STOCKS_EXIT</t>
        </is>
      </c>
      <c r="E34" s="38">
        <f>IF(G34="",E33,IF(G34&gt;0,E33+G34,E33))</f>
        <v/>
      </c>
      <c r="F34" s="26" t="n"/>
      <c r="G34" s="38">
        <f>IFERROR(VLOOKUP($A35&amp;"_"&amp;$B35,Results_Deltas!$A$2:$P$15000,5,FALSE),"")</f>
        <v/>
      </c>
      <c r="H34" s="38" t="inlineStr">
        <is>
          <t>Blanket (page end)</t>
        </is>
      </c>
      <c r="I34" s="26" t="n"/>
      <c r="J34" s="26" t="n"/>
      <c r="K34" s="26" t="n"/>
      <c r="L34" s="26" t="inlineStr">
        <is>
          <t>NO</t>
        </is>
      </c>
      <c r="M34" s="72" t="n">
        <v>-10.2162790610781</v>
      </c>
      <c r="N34" s="76" t="inlineStr">
        <is>
          <t>1349</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BANDAID_OFF_LOSER_RECOVER_PCT</t>
        </is>
      </c>
      <c r="B35" s="38" t="inlineStr">
        <is>
          <t>0.5</t>
        </is>
      </c>
      <c r="C35" s="38" t="n"/>
      <c r="D35" s="38" t="inlineStr">
        <is>
          <t>AUGMENT, ENTRY, EXIT, GLOBAL_CHECK, REDUCE, STOCKS_EXIT</t>
        </is>
      </c>
      <c r="E35" s="38">
        <f>IF(G35="",E34,IF(G35&gt;0,E34+G35,E34))</f>
        <v/>
      </c>
      <c r="F35" s="26" t="n"/>
      <c r="G35" s="38">
        <f>IFERROR(VLOOKUP($A33&amp;"_"&amp;$B33,Results_Deltas!$A$2:$P$15000,5,FALSE),"")</f>
        <v/>
      </c>
      <c r="H35" s="38" t="inlineStr">
        <is>
          <t>Blanket (page end)</t>
        </is>
      </c>
      <c r="I35" s="26" t="n"/>
      <c r="J35" s="26" t="n"/>
      <c r="K35" s="26" t="n"/>
      <c r="L35" s="26" t="inlineStr">
        <is>
          <t>NO</t>
        </is>
      </c>
      <c r="M35" s="72" t="n">
        <v>-10.20732160372568</v>
      </c>
      <c r="N35" s="76" t="inlineStr">
        <is>
          <t>1348</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BANDAID_OFF_LOSER_RECOVER_PCT</t>
        </is>
      </c>
      <c r="B36" s="38" t="inlineStr">
        <is>
          <t>2.0</t>
        </is>
      </c>
      <c r="C36" s="38" t="n"/>
      <c r="D36" s="38" t="inlineStr">
        <is>
          <t>AUGMENT, ENTRY, EXIT, GLOBAL_CHECK, REDUCE, STOCKS_EXIT</t>
        </is>
      </c>
      <c r="E36" s="38">
        <f>IF(G36="",E35,IF(G36&gt;0,E35+G36,E35))</f>
        <v/>
      </c>
      <c r="F36" s="26" t="n"/>
      <c r="G36" s="38">
        <f>IFERROR(VLOOKUP($A31&amp;"_"&amp;$B31,Results_Deltas!$A$2:$P$15000,5,FALSE),"")</f>
        <v/>
      </c>
      <c r="H36" s="38" t="inlineStr">
        <is>
          <t>Blanket (page end)</t>
        </is>
      </c>
      <c r="I36" s="26" t="n"/>
      <c r="J36" s="26" t="n"/>
      <c r="K36" s="26" t="n"/>
      <c r="L36" s="26" t="inlineStr">
        <is>
          <t>NO</t>
        </is>
      </c>
      <c r="M36" s="72" t="n">
        <v>-9.876802566211136</v>
      </c>
      <c r="N36" s="76" t="inlineStr">
        <is>
          <t>1347</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BANDAID_OFF_LOSER_RECOVER_PCT</t>
        </is>
      </c>
      <c r="B37" s="38" t="inlineStr">
        <is>
          <t>1.0</t>
        </is>
      </c>
      <c r="C37" s="38" t="n"/>
      <c r="D37" s="38" t="inlineStr">
        <is>
          <t>AUGMENT, ENTRY, EXIT, GLOBAL_CHECK, REDUCE, STOCKS_EXIT</t>
        </is>
      </c>
      <c r="E37" s="38">
        <f>IF(G37="",E36,IF(G37&gt;0,E36+G37,E36))</f>
        <v/>
      </c>
      <c r="F37" s="26" t="n"/>
      <c r="G37" s="38">
        <f>IFERROR(VLOOKUP($A32&amp;"_"&amp;$B32,Results_Deltas!$A$2:$P$15000,5,FALSE),"")</f>
        <v/>
      </c>
      <c r="H37" s="38" t="inlineStr">
        <is>
          <t>Blanket (page end)</t>
        </is>
      </c>
      <c r="I37" s="26" t="n"/>
      <c r="J37" s="26" t="n"/>
      <c r="K37" s="26" t="n"/>
      <c r="L37" s="26" t="inlineStr">
        <is>
          <t>NO</t>
        </is>
      </c>
      <c r="M37" s="72" t="n">
        <v>-9.751732300615391</v>
      </c>
      <c r="N37" s="76" t="inlineStr">
        <is>
          <t>1342</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COOLDOWN_LOCKS_FILTER_TF</t>
        </is>
      </c>
      <c r="B38" s="38" t="inlineStr">
        <is>
          <t>4h</t>
        </is>
      </c>
      <c r="C38" s="38" t="n"/>
      <c r="D38" s="38" t="inlineStr">
        <is>
          <t>GLOBAL_CHECK</t>
        </is>
      </c>
      <c r="E38" s="38">
        <f>IF(G38="",E37,IF(G38&gt;0,E37+G38,E37))</f>
        <v/>
      </c>
      <c r="F38" s="26" t="n"/>
      <c r="G38" s="38">
        <f>IFERROR(VLOOKUP($A44&amp;"_"&amp;$B44,Results_Deltas!$A$2:$P$15000,5,FALSE),"")</f>
        <v/>
      </c>
      <c r="H38" s="38" t="inlineStr">
        <is>
          <t>Blanket (page end)</t>
        </is>
      </c>
      <c r="I38" s="26" t="n"/>
      <c r="J38" s="26" t="n"/>
      <c r="K38" s="26" t="n"/>
      <c r="L38" s="26" t="inlineStr">
        <is>
          <t>NO</t>
        </is>
      </c>
      <c r="M38" s="72" t="n">
        <v>-9.708874626694151</v>
      </c>
      <c r="N38" s="76" t="inlineStr">
        <is>
          <t>913</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50</t>
        </is>
      </c>
      <c r="C39" s="38" t="n"/>
      <c r="D39" s="38" t="inlineStr">
        <is>
          <t>ENTRY, GLOBAL_CHECK, STOCKS_EXIT</t>
        </is>
      </c>
      <c r="E39" s="38">
        <f>IF(G39="",E38,IF(G39&gt;0,E38+G39,E38))</f>
        <v/>
      </c>
      <c r="F39" s="26" t="n"/>
      <c r="G39" s="38">
        <f>IFERROR(VLOOKUP($A52&amp;"_"&amp;$B52,Results_Deltas!$A$2:$P$15000,5,FALSE),"")</f>
        <v/>
      </c>
      <c r="H39" s="38" t="inlineStr">
        <is>
          <t>Blanket (page end)</t>
        </is>
      </c>
      <c r="I39" s="26" t="n"/>
      <c r="J39" s="26" t="n"/>
      <c r="K39" s="26" t="n"/>
      <c r="L39" s="26" t="inlineStr">
        <is>
          <t>NO</t>
        </is>
      </c>
      <c r="M39" s="72" t="n">
        <v>-8.228240506948248</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IF(G40="",E39,IF(G40&gt;0,E39+G40,E39))</f>
        <v/>
      </c>
      <c r="F40" s="26" t="n"/>
      <c r="G40" s="38">
        <f>IFERROR(VLOOKUP($A76&amp;"_"&amp;$B76,Results_Deltas!$A$2:$P$15000,5,FALSE),"")</f>
        <v/>
      </c>
      <c r="H40" s="38" t="inlineStr">
        <is>
          <t>Blanket (page end)</t>
        </is>
      </c>
      <c r="I40" s="26" t="n"/>
      <c r="J40" s="26" t="n"/>
      <c r="K40" s="26" t="n"/>
      <c r="L40" s="26" t="inlineStr">
        <is>
          <t>YES</t>
        </is>
      </c>
      <c r="M40" s="72" t="n">
        <v>-8.118929241903089</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DELTA_REENTRY_FILTER_ENABLED</t>
        </is>
      </c>
      <c r="B41" s="40" t="inlineStr">
        <is>
          <t>False</t>
        </is>
      </c>
      <c r="C41" s="38" t="n"/>
      <c r="D41" s="38" t="inlineStr">
        <is>
          <t>ENTRY, GLOBAL_CHECK, STOCKS_EXIT</t>
        </is>
      </c>
      <c r="E41" s="38">
        <f>IF(G41="",E40,IF(G41&gt;0,E40+G41,E40))</f>
        <v/>
      </c>
      <c r="F41" s="26" t="n"/>
      <c r="G41" s="38">
        <f>IFERROR(VLOOKUP($A57&amp;"_"&amp;$B57,Results_Deltas!$A$2:$P$15000,5,FALSE),"")</f>
        <v/>
      </c>
      <c r="H41" s="38" t="inlineStr">
        <is>
          <t>Blanket (page end)</t>
        </is>
      </c>
      <c r="I41" s="26" t="n"/>
      <c r="J41" s="26" t="n"/>
      <c r="K41" s="26" t="n"/>
      <c r="L41" s="26" t="inlineStr">
        <is>
          <t>YES</t>
        </is>
      </c>
      <c r="M41" s="72" t="n">
        <v>-8.094701747805196</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2" t="n">
        <v>-8.094701747805196</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f>IF(G43="",E42,IF(G43&gt;0,E42+G43,E42))</f>
        <v/>
      </c>
      <c r="F43" s="26" t="n"/>
      <c r="G43" s="38">
        <f>IFERROR(VLOOKUP($A68&amp;"_"&amp;$B68,Results_Deltas!$A$2:$P$15000,5,FALSE),"")</f>
        <v/>
      </c>
      <c r="H43" s="38" t="inlineStr">
        <is>
          <t>Blanket (page end)</t>
        </is>
      </c>
      <c r="I43" s="26" t="n"/>
      <c r="J43" s="26" t="n"/>
      <c r="K43" s="26" t="n"/>
      <c r="L43" s="26" t="inlineStr">
        <is>
          <t>YES</t>
        </is>
      </c>
      <c r="M43" s="72" t="n">
        <v>-8.094701747805196</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f>IF(G44="",E43,IF(G44&gt;0,E43+G44,E43))</f>
        <v/>
      </c>
      <c r="F44" s="26" t="n"/>
      <c r="G44" s="38">
        <f>IFERROR(VLOOKUP($A70&amp;"_"&amp;$B70,Results_Deltas!$A$2:$P$15000,5,FALSE),"")</f>
        <v/>
      </c>
      <c r="H44" s="38" t="inlineStr">
        <is>
          <t>Blanket (page end)</t>
        </is>
      </c>
      <c r="I44" s="26" t="n"/>
      <c r="J44" s="26" t="n"/>
      <c r="K44" s="26" t="n"/>
      <c r="L44" s="26" t="inlineStr">
        <is>
          <t>NO</t>
        </is>
      </c>
      <c r="M44" s="72" t="n">
        <v>-8.094701747805196</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f>IF(G45="",E44,IF(G45&gt;0,E44+G45,E44))</f>
        <v/>
      </c>
      <c r="F45" s="26" t="n"/>
      <c r="G45" s="38">
        <f>IFERROR(VLOOKUP($A72&amp;"_"&amp;$B72,Results_Deltas!$A$2:$P$15000,5,FALSE),"")</f>
        <v/>
      </c>
      <c r="H45" s="38" t="inlineStr">
        <is>
          <t>Blanket (page end)</t>
        </is>
      </c>
      <c r="I45" s="26" t="n"/>
      <c r="J45" s="26" t="n"/>
      <c r="K45" s="26" t="n"/>
      <c r="L45" s="26" t="inlineStr">
        <is>
          <t>NO</t>
        </is>
      </c>
      <c r="M45" s="72" t="n">
        <v>-8.094701747805196</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f>IF(G46="",E45,IF(G46&gt;0,E45+G46,E45))</f>
        <v/>
      </c>
      <c r="F46" s="26" t="n"/>
      <c r="G46" s="38">
        <f>IFERROR(VLOOKUP($A73&amp;"_"&amp;$B73,Results_Deltas!$A$2:$P$15000,5,FALSE),"")</f>
        <v/>
      </c>
      <c r="H46" s="38" t="inlineStr">
        <is>
          <t>Blanket (page end)</t>
        </is>
      </c>
      <c r="I46" s="26" t="n"/>
      <c r="J46" s="26" t="n"/>
      <c r="K46" s="26" t="n"/>
      <c r="L46" s="26" t="inlineStr">
        <is>
          <t>NO</t>
        </is>
      </c>
      <c r="M46" s="72" t="n">
        <v>-8.094701747805196</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f>IF(G47="",E46,IF(G47&gt;0,E46+G47,E46))</f>
        <v/>
      </c>
      <c r="F47" s="26" t="n"/>
      <c r="G47" s="38">
        <f>IFERROR(VLOOKUP($A74&amp;"_"&amp;$B74,Results_Deltas!$A$2:$P$15000,5,FALSE),"")</f>
        <v/>
      </c>
      <c r="H47" s="38" t="inlineStr">
        <is>
          <t>Blanket (page end)</t>
        </is>
      </c>
      <c r="I47" s="26" t="n"/>
      <c r="J47" s="26" t="n"/>
      <c r="K47" s="26" t="n"/>
      <c r="L47" s="26" t="inlineStr">
        <is>
          <t>NO</t>
        </is>
      </c>
      <c r="M47" s="72" t="n">
        <v>-8.094701747805196</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f>IF(G48="",E47,IF(G48&gt;0,E47+G48,E47))</f>
        <v/>
      </c>
      <c r="F48" s="26" t="n"/>
      <c r="G48" s="38">
        <f>IFERROR(VLOOKUP($A75&amp;"_"&amp;$B75,Results_Deltas!$A$2:$P$15000,5,FALSE),"")</f>
        <v/>
      </c>
      <c r="H48" s="38" t="inlineStr">
        <is>
          <t>Blanket (page end)</t>
        </is>
      </c>
      <c r="I48" s="26" t="n"/>
      <c r="J48" s="26" t="n"/>
      <c r="K48" s="26" t="n"/>
      <c r="L48" s="26" t="inlineStr">
        <is>
          <t>NO</t>
        </is>
      </c>
      <c r="M48" s="72" t="n">
        <v>-8.094701747805196</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DC_MOMENT_STRONG_THRESHOLD</t>
        </is>
      </c>
      <c r="B49" s="38" t="inlineStr">
        <is>
          <t>20</t>
        </is>
      </c>
      <c r="C49" s="38" t="n"/>
      <c r="D49" s="38" t="inlineStr">
        <is>
          <t>ENTRY, GLOBAL_CHECK, STOCKS_EXIT</t>
        </is>
      </c>
      <c r="E49" s="38">
        <f>IF(G49="",E48,IF(G49&gt;0,E48+G49,E48))</f>
        <v/>
      </c>
      <c r="F49" s="26" t="n"/>
      <c r="G49" s="38">
        <f>IFERROR(VLOOKUP($A54&amp;"_"&amp;$B54,Results_Deltas!$A$2:$P$15000,5,FALSE),"")</f>
        <v/>
      </c>
      <c r="H49" s="38" t="inlineStr">
        <is>
          <t>Blanket (page end)</t>
        </is>
      </c>
      <c r="I49" s="26" t="n"/>
      <c r="J49" s="26" t="n"/>
      <c r="K49" s="26" t="n"/>
      <c r="L49" s="26" t="inlineStr">
        <is>
          <t>NO</t>
        </is>
      </c>
      <c r="M49" s="72" t="n">
        <v>-8.094698537102694</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72" t="n">
        <v>-8.072586718840112</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EMA_BLANKET_FILTER_ENABLED</t>
        </is>
      </c>
      <c r="B51" s="38" t="inlineStr">
        <is>
          <t>False</t>
        </is>
      </c>
      <c r="C51" s="38" t="n"/>
      <c r="D51" s="38" t="inlineStr">
        <is>
          <t>GLOBAL_CHECK</t>
        </is>
      </c>
      <c r="E51" s="38">
        <f>IF(G51="",E50,IF(G51&gt;0,E50+G51,E50))</f>
        <v/>
      </c>
      <c r="F51" s="26" t="n"/>
      <c r="G51" s="38">
        <f>IFERROR(VLOOKUP($A67&amp;"_"&amp;$B67,Results_Deltas!$A$2:$P$15000,5,FALSE),"")</f>
        <v/>
      </c>
      <c r="H51" s="38" t="inlineStr">
        <is>
          <t>Blanket (page end)</t>
        </is>
      </c>
      <c r="I51" s="26" t="n"/>
      <c r="J51" s="26" t="n"/>
      <c r="K51" s="26" t="n"/>
      <c r="L51" s="26" t="inlineStr">
        <is>
          <t>NO</t>
        </is>
      </c>
      <c r="M51" s="72" t="n">
        <v>-8.028597027991141</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DC_MOMENT_STRONG_THRESHOLD</t>
        </is>
      </c>
      <c r="B52" s="38" t="inlineStr">
        <is>
          <t>30</t>
        </is>
      </c>
      <c r="C52" s="38" t="n"/>
      <c r="D52" s="38" t="inlineStr">
        <is>
          <t>ENTRY, GLOBAL_CHECK, STOCKS_EXIT</t>
        </is>
      </c>
      <c r="E52" s="38">
        <f>IF(G52="",E51,IF(G52&gt;0,E51+G52,E51))</f>
        <v/>
      </c>
      <c r="F52" s="26" t="n"/>
      <c r="G52" s="38">
        <f>IFERROR(VLOOKUP($A53&amp;"_"&amp;$B53,Results_Deltas!$A$2:$P$15000,5,FALSE),"")</f>
        <v/>
      </c>
      <c r="H52" s="38" t="inlineStr">
        <is>
          <t>Blanket (page end)</t>
        </is>
      </c>
      <c r="I52" s="26" t="n"/>
      <c r="J52" s="26" t="n"/>
      <c r="K52" s="26" t="n"/>
      <c r="L52" s="26" t="inlineStr">
        <is>
          <t>NO</t>
        </is>
      </c>
      <c r="M52" s="72" t="n">
        <v>-8.022656861232564</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EMA_9_21_FILTER_MIN_TFS</t>
        </is>
      </c>
      <c r="B53" s="38" t="inlineStr">
        <is>
          <t>0</t>
        </is>
      </c>
      <c r="C53" s="38" t="n"/>
      <c r="D53" s="38" t="inlineStr">
        <is>
          <t>GLOBAL_CHECK</t>
        </is>
      </c>
      <c r="E53" s="38">
        <f>IF(G53="",E52,IF(G53&gt;0,E52+G53,E52))</f>
        <v/>
      </c>
      <c r="F53" s="26" t="n"/>
      <c r="G53" s="38">
        <f>IFERROR(VLOOKUP($A64&amp;"_"&amp;$B64,Results_Deltas!$A$2:$P$15000,5,FALSE),"")</f>
        <v/>
      </c>
      <c r="H53" s="38" t="inlineStr">
        <is>
          <t>Blanket (page end)</t>
        </is>
      </c>
      <c r="I53" s="26" t="n"/>
      <c r="J53" s="26" t="n"/>
      <c r="K53" s="26" t="n"/>
      <c r="L53" s="26" t="inlineStr">
        <is>
          <t>NO</t>
        </is>
      </c>
      <c r="M53" s="72" t="n">
        <v>-8.014059812397118</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D</t>
        </is>
      </c>
      <c r="C54" s="38" t="n"/>
      <c r="D54" s="38" t="inlineStr">
        <is>
          <t>GLOBAL_CHECK</t>
        </is>
      </c>
      <c r="E54" s="38">
        <f>IF(G54="",E53,IF(G54&gt;0,E53+G54,E53))</f>
        <v/>
      </c>
      <c r="F54" s="26" t="n"/>
      <c r="G54" s="38">
        <f>IFERROR(VLOOKUP($A60&amp;"_"&amp;$B60,Results_Deltas!$A$2:$P$15000,5,FALSE),"")</f>
        <v/>
      </c>
      <c r="H54" s="38" t="inlineStr">
        <is>
          <t>Blanket (page end)</t>
        </is>
      </c>
      <c r="I54" s="26" t="n"/>
      <c r="J54" s="26" t="n"/>
      <c r="K54" s="26" t="n"/>
      <c r="L54" s="26" t="inlineStr">
        <is>
          <t>NO</t>
        </is>
      </c>
      <c r="M54" s="72" t="n">
        <v>-7.97224863607913</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DC_MOMENT_STRONG_THRESHOLD</t>
        </is>
      </c>
      <c r="B55" s="40" t="inlineStr">
        <is>
          <t>40</t>
        </is>
      </c>
      <c r="C55" s="38" t="n"/>
      <c r="D55" s="38" t="inlineStr">
        <is>
          <t>ENTRY, GLOBAL_CHECK, STOCKS_EXIT</t>
        </is>
      </c>
      <c r="E55" s="38">
        <f>IF(G55="",E54,IF(G55&gt;0,E54+G55,E54))</f>
        <v/>
      </c>
      <c r="F55" s="26" t="n"/>
      <c r="G55" s="38">
        <f>IFERROR(VLOOKUP($A51&amp;"_"&amp;$B51,Results_Deltas!$A$2:$P$15000,5,FALSE),"")</f>
        <v/>
      </c>
      <c r="H55" s="38" t="inlineStr">
        <is>
          <t>Blanket (page end)</t>
        </is>
      </c>
      <c r="I55" s="26" t="n"/>
      <c r="J55" s="26" t="n"/>
      <c r="K55" s="26" t="n"/>
      <c r="L55" s="26" t="inlineStr">
        <is>
          <t>YES</t>
        </is>
      </c>
      <c r="M55" s="72" t="n">
        <v>-7.937216871994933</v>
      </c>
      <c r="N55" s="76"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DELTA_REENTRY_FILTER_ENABLED</t>
        </is>
      </c>
      <c r="B56" s="38" t="inlineStr">
        <is>
          <t>True</t>
        </is>
      </c>
      <c r="C56" s="38" t="n"/>
      <c r="D56" s="38" t="inlineStr">
        <is>
          <t>ENTRY, GLOBAL_CHECK, STOCKS_EXIT</t>
        </is>
      </c>
      <c r="E56" s="38">
        <f>IF(G56="",E55,IF(G56&gt;0,E55+G56,E55))</f>
        <v/>
      </c>
      <c r="F56" s="26" t="n"/>
      <c r="G56" s="38">
        <f>IFERROR(VLOOKUP($A58&amp;"_"&amp;$B58,Results_Deltas!$A$2:$P$15000,5,FALSE),"")</f>
        <v/>
      </c>
      <c r="H56" s="38" t="inlineStr">
        <is>
          <t>Blanket (page end)</t>
        </is>
      </c>
      <c r="I56" s="26" t="n"/>
      <c r="J56" s="26" t="n"/>
      <c r="K56" s="26" t="n"/>
      <c r="L56" s="26" t="inlineStr">
        <is>
          <t>NO</t>
        </is>
      </c>
      <c r="M56" s="72" t="n">
        <v>-7.933248663376705</v>
      </c>
      <c r="N56" s="76" t="inlineStr">
        <is>
          <t>4</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DELTA_HTF_GATE</t>
        </is>
      </c>
      <c r="B57" s="38" t="inlineStr">
        <is>
          <t>4h</t>
        </is>
      </c>
      <c r="C57" s="38" t="n"/>
      <c r="D57" s="38" t="inlineStr">
        <is>
          <t>ENTRY, GLOBAL_CHECK, STOCKS_EXIT</t>
        </is>
      </c>
      <c r="E57" s="38">
        <f>IF(G57="",E56,IF(G57&gt;0,E56+G57,E56))</f>
        <v/>
      </c>
      <c r="F57" s="26" t="n"/>
      <c r="G57" s="38">
        <f>IFERROR(VLOOKUP($A55&amp;"_"&amp;$B55,Results_Deltas!$A$2:$P$15000,5,FALSE),"")</f>
        <v/>
      </c>
      <c r="H57" s="38" t="inlineStr">
        <is>
          <t>Blanket (page end)</t>
        </is>
      </c>
      <c r="I57" s="26" t="n"/>
      <c r="J57" s="26" t="n"/>
      <c r="K57" s="26" t="n"/>
      <c r="L57" s="26" t="inlineStr">
        <is>
          <t>NO</t>
        </is>
      </c>
      <c r="M57" s="72" t="n">
        <v>-7.905671214287299</v>
      </c>
      <c r="N57" s="76" t="inlineStr">
        <is>
          <t>4</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DELTA_HTF_GATE</t>
        </is>
      </c>
      <c r="B58" s="38" t="inlineStr">
        <is>
          <t>4h_ALT</t>
        </is>
      </c>
      <c r="C58" s="38" t="n"/>
      <c r="D58" s="38" t="inlineStr">
        <is>
          <t>ENTRY, GLOBAL_CHECK, STOCKS_EXIT</t>
        </is>
      </c>
      <c r="E58" s="38">
        <f>IF(G58="",E57,IF(G58&gt;0,E57+G58,E57))</f>
        <v/>
      </c>
      <c r="F58" s="26" t="n"/>
      <c r="G58" s="38">
        <f>IFERROR(VLOOKUP($A56&amp;"_"&amp;$B56,Results_Deltas!$A$2:$P$15000,5,FALSE),"")</f>
        <v/>
      </c>
      <c r="H58" s="38" t="inlineStr">
        <is>
          <t>Blanket (page end)</t>
        </is>
      </c>
      <c r="I58" s="26" t="n"/>
      <c r="J58" s="26" t="n"/>
      <c r="K58" s="26" t="n"/>
      <c r="L58" s="26" t="inlineStr">
        <is>
          <t>NO</t>
        </is>
      </c>
      <c r="M58" s="72" t="n">
        <v>-7.905671214287299</v>
      </c>
      <c r="N58" s="76" t="inlineStr">
        <is>
          <t>4</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CRYPTO_SPIKE_FADE_THRESHOLD_PCT</t>
        </is>
      </c>
      <c r="B59" s="38" t="inlineStr">
        <is>
          <t>7.5</t>
        </is>
      </c>
      <c r="C59" s="38" t="n"/>
      <c r="D59" s="38" t="inlineStr">
        <is>
          <t>GLOBAL_CHECK, STOCKS_EXIT</t>
        </is>
      </c>
      <c r="E59" s="38">
        <f>IF(G59="",E58,IF(G59&gt;0,E58+G59,E58))</f>
        <v/>
      </c>
      <c r="F59" s="26" t="n"/>
      <c r="G59" s="38">
        <f>IFERROR(VLOOKUP($A49&amp;"_"&amp;$B49,Results_Deltas!$A$2:$P$15000,5,FALSE),"")</f>
        <v/>
      </c>
      <c r="H59" s="38" t="inlineStr">
        <is>
          <t>Blanket (page end)</t>
        </is>
      </c>
      <c r="I59" s="26" t="n"/>
      <c r="J59" s="26" t="n"/>
      <c r="K59" s="26" t="n"/>
      <c r="L59" s="26" t="inlineStr">
        <is>
          <t>NO</t>
        </is>
      </c>
      <c r="M59" s="72" t="n">
        <v>-7.889733056560084</v>
      </c>
      <c r="N59" s="76" t="inlineStr">
        <is>
          <t>4</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1</t>
        </is>
      </c>
      <c r="C60" s="38" t="n"/>
      <c r="D60" s="38" t="inlineStr">
        <is>
          <t>GLOBAL_CHECK</t>
        </is>
      </c>
      <c r="E60" s="38">
        <f>IF(G60="",E59,IF(G60&gt;0,E59+G60,E59))</f>
        <v/>
      </c>
      <c r="F60" s="26" t="n"/>
      <c r="G60" s="38">
        <f>IFERROR(VLOOKUP($A66&amp;"_"&amp;$B66,Results_Deltas!$A$2:$P$15000,5,FALSE),"")</f>
        <v/>
      </c>
      <c r="H60" s="38" t="inlineStr">
        <is>
          <t>Blanket (page end)</t>
        </is>
      </c>
      <c r="I60" s="26" t="n"/>
      <c r="J60" s="26" t="n"/>
      <c r="K60" s="26" t="n"/>
      <c r="L60" s="26" t="inlineStr">
        <is>
          <t>NO</t>
        </is>
      </c>
      <c r="M60" s="72" t="n">
        <v>-7.870952725311383</v>
      </c>
      <c r="N60" s="76" t="inlineStr">
        <is>
          <t>4</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EMA_BLANKET_FILTER_MIN_TFS</t>
        </is>
      </c>
      <c r="B61" s="38" t="inlineStr">
        <is>
          <t>1</t>
        </is>
      </c>
      <c r="C61" s="38" t="n"/>
      <c r="D61" s="38" t="inlineStr">
        <is>
          <t>GLOBAL_CHECK</t>
        </is>
      </c>
      <c r="E61" s="38">
        <f>IF(G61="",E60,IF(G61&gt;0,E60+G61,E60))</f>
        <v/>
      </c>
      <c r="F61" s="26" t="n"/>
      <c r="G61" s="38">
        <f>IFERROR(VLOOKUP($A71&amp;"_"&amp;$B71,Results_Deltas!$A$2:$P$15000,5,FALSE),"")</f>
        <v/>
      </c>
      <c r="H61" s="38" t="inlineStr">
        <is>
          <t>Blanket (page end)</t>
        </is>
      </c>
      <c r="I61" s="26" t="n"/>
      <c r="J61" s="26" t="n"/>
      <c r="K61" s="26" t="n"/>
      <c r="L61" s="26" t="inlineStr">
        <is>
          <t>NO</t>
        </is>
      </c>
      <c r="M61" s="72" t="n">
        <v>-7.852829649631056</v>
      </c>
      <c r="N61" s="76" t="inlineStr">
        <is>
          <t>4</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f>IF(G62="",E61,IF(G62&gt;0,E61+G62,E61))</f>
        <v/>
      </c>
      <c r="F62" s="26" t="n"/>
      <c r="G62" s="38">
        <f>IFERROR(VLOOKUP($A69&amp;"_"&amp;$B69,Results_Deltas!$A$2:$P$15000,5,FALSE),"")</f>
        <v/>
      </c>
      <c r="H62" s="38" t="inlineStr">
        <is>
          <t>Blanket (page end)</t>
        </is>
      </c>
      <c r="I62" s="26" t="n"/>
      <c r="J62" s="26" t="n"/>
      <c r="K62" s="26" t="n"/>
      <c r="L62" s="26" t="inlineStr">
        <is>
          <t>NO</t>
        </is>
      </c>
      <c r="M62" s="72" t="n">
        <v>-7.741919003045144</v>
      </c>
      <c r="N62" s="76" t="inlineStr">
        <is>
          <t>4</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DUP_GUARD_FILTER_TF</t>
        </is>
      </c>
      <c r="B63" s="38" t="inlineStr">
        <is>
          <t>4h</t>
        </is>
      </c>
      <c r="C63" s="38" t="n"/>
      <c r="D63" s="38" t="inlineStr">
        <is>
          <t>GLOBAL_CHECK</t>
        </is>
      </c>
      <c r="E63" s="38">
        <f>IF(G63="",E62,IF(G63&gt;0,E62+G63,E62))</f>
        <v/>
      </c>
      <c r="F63" s="26" t="n"/>
      <c r="G63" s="38">
        <f>IFERROR(VLOOKUP($A61&amp;"_"&amp;$B61,Results_Deltas!$A$2:$P$15000,5,FALSE),"")</f>
        <v/>
      </c>
      <c r="H63" s="38" t="inlineStr">
        <is>
          <t>Blanket (page end)</t>
        </is>
      </c>
      <c r="I63" s="26" t="n"/>
      <c r="J63" s="26" t="n"/>
      <c r="K63" s="26" t="n"/>
      <c r="L63" s="26" t="inlineStr">
        <is>
          <t>NO</t>
        </is>
      </c>
      <c r="M63" s="72" t="n">
        <v>-7.580458089119935</v>
      </c>
      <c r="N63" s="76" t="inlineStr">
        <is>
          <t>4</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DUP_GUARD_FILTER_TF</t>
        </is>
      </c>
      <c r="B64" s="38" t="inlineStr">
        <is>
          <t>1h</t>
        </is>
      </c>
      <c r="C64" s="38" t="n"/>
      <c r="D64" s="38" t="inlineStr">
        <is>
          <t>GLOBAL_CHECK</t>
        </is>
      </c>
      <c r="E64" s="38">
        <f>IF(G64="",E63,IF(G64&gt;0,E63+G64,E63))</f>
        <v/>
      </c>
      <c r="F64" s="26" t="n"/>
      <c r="G64" s="38">
        <f>IFERROR(VLOOKUP($A62&amp;"_"&amp;$B62,Results_Deltas!$A$2:$P$15000,5,FALSE),"")</f>
        <v/>
      </c>
      <c r="H64" s="38" t="inlineStr">
        <is>
          <t>Blanket (page end)</t>
        </is>
      </c>
      <c r="I64" s="26" t="n"/>
      <c r="J64" s="26" t="n"/>
      <c r="K64" s="26" t="n"/>
      <c r="L64" s="26" t="inlineStr">
        <is>
          <t>NO</t>
        </is>
      </c>
      <c r="M64" s="72" t="n">
        <v>-7.580458089119935</v>
      </c>
      <c r="N64" s="76" t="inlineStr">
        <is>
          <t>4</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DUP_GUARD_FILTER_TF</t>
        </is>
      </c>
      <c r="B65" s="38" t="inlineStr">
        <is>
          <t>OFF</t>
        </is>
      </c>
      <c r="C65" s="38" t="n"/>
      <c r="D65" s="38" t="inlineStr">
        <is>
          <t>GLOBAL_CHECK</t>
        </is>
      </c>
      <c r="E65" s="38">
        <f>IF(G65="",E64,IF(G65&gt;0,E64+G65,E64))</f>
        <v/>
      </c>
      <c r="F65" s="26" t="n"/>
      <c r="G65" s="38">
        <f>IFERROR(VLOOKUP($A59&amp;"_"&amp;$B59,Results_Deltas!$A$2:$P$15000,5,FALSE),"")</f>
        <v/>
      </c>
      <c r="H65" s="38" t="inlineStr">
        <is>
          <t>Blanket (page end)</t>
        </is>
      </c>
      <c r="I65" s="26" t="n"/>
      <c r="J65" s="26" t="n"/>
      <c r="K65" s="26" t="n"/>
      <c r="L65" s="26" t="inlineStr">
        <is>
          <t>NO</t>
        </is>
      </c>
      <c r="M65" s="72" t="n">
        <v>-7.506989703440311</v>
      </c>
      <c r="N65" s="76" t="inlineStr">
        <is>
          <t>4</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EMA_9_21_FILTER_MIN_TFS</t>
        </is>
      </c>
      <c r="B66" s="38" t="inlineStr">
        <is>
          <t>2</t>
        </is>
      </c>
      <c r="C66" s="38" t="n"/>
      <c r="D66" s="38" t="inlineStr">
        <is>
          <t>GLOBAL_CHECK</t>
        </is>
      </c>
      <c r="E66" s="38">
        <f>IF(G66="",E65,IF(G66&gt;0,E65+G66,E65))</f>
        <v/>
      </c>
      <c r="F66" s="26" t="n"/>
      <c r="G66" s="38">
        <f>IFERROR(VLOOKUP($A65&amp;"_"&amp;$B65,Results_Deltas!$A$2:$P$15000,5,FALSE),"")</f>
        <v/>
      </c>
      <c r="H66" s="38" t="inlineStr">
        <is>
          <t>Blanket (page end)</t>
        </is>
      </c>
      <c r="I66" s="26" t="n"/>
      <c r="J66" s="26" t="n"/>
      <c r="K66" s="26" t="n"/>
      <c r="L66" s="26" t="inlineStr">
        <is>
          <t>NO</t>
        </is>
      </c>
      <c r="M66" s="72" t="n">
        <v>-7.092046844558992</v>
      </c>
      <c r="N66" s="76" t="inlineStr">
        <is>
          <t>4</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COOLDOWN_LOCKS_FILTER_TF</t>
        </is>
      </c>
      <c r="B67" s="38" t="inlineStr">
        <is>
          <t>D</t>
        </is>
      </c>
      <c r="C67" s="38" t="n"/>
      <c r="D67" s="38" t="inlineStr">
        <is>
          <t>GLOBAL_CHECK</t>
        </is>
      </c>
      <c r="E67" s="38">
        <f>IF(G67="",E66,IF(G67&gt;0,E66+G67,E66))</f>
        <v/>
      </c>
      <c r="F67" s="26" t="n"/>
      <c r="G67" s="38">
        <f>IFERROR(VLOOKUP($A43&amp;"_"&amp;$B43,Results_Deltas!$A$2:$P$15000,5,FALSE),"")</f>
        <v/>
      </c>
      <c r="H67" s="38" t="inlineStr">
        <is>
          <t>Blanket (page end)</t>
        </is>
      </c>
      <c r="I67" s="26" t="n"/>
      <c r="J67" s="26" t="n"/>
      <c r="K67" s="26" t="n"/>
      <c r="L67" s="26" t="inlineStr">
        <is>
          <t>NO</t>
        </is>
      </c>
      <c r="M67" s="26" t="n"/>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FG_FEAR_THRESHOLD</t>
        </is>
      </c>
      <c r="B68" s="38" t="inlineStr">
        <is>
          <t>31.25</t>
        </is>
      </c>
      <c r="C68" s="38" t="n"/>
      <c r="D68" s="38" t="inlineStr">
        <is>
          <t>GLOBAL_CHECK, STOCKS_EXIT</t>
        </is>
      </c>
      <c r="E68" s="38">
        <f>IF(G68="",E67,IF(G68&gt;0,E67+G68,E67))</f>
        <v/>
      </c>
      <c r="F68" s="26" t="n"/>
      <c r="G68" s="38">
        <f>IFERROR(VLOOKUP($A77&amp;"_"&amp;$B77,Results_Deltas!$A$2:$P$15000,5,FALSE),"")</f>
        <v/>
      </c>
      <c r="H68" s="38" t="inlineStr">
        <is>
          <t>Blanket (page end)</t>
        </is>
      </c>
      <c r="I68" s="26" t="n"/>
      <c r="J68" s="26" t="n"/>
      <c r="K68" s="26" t="n"/>
      <c r="L68" s="26" t="inlineStr">
        <is>
          <t>NO</t>
        </is>
      </c>
      <c r="M68" s="26" t="n"/>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FG_FEAR_THRESHOLD</t>
        </is>
      </c>
      <c r="B69" s="38" t="inlineStr">
        <is>
          <t>18.75</t>
        </is>
      </c>
      <c r="C69" s="38" t="n"/>
      <c r="D69" s="38" t="inlineStr">
        <is>
          <t>GLOBAL_CHECK, STOCKS_EXIT</t>
        </is>
      </c>
      <c r="E69" s="38">
        <f>IF(G69="",E68,IF(G69&gt;0,E68+G69,E68))</f>
        <v/>
      </c>
      <c r="F69" s="26" t="n"/>
      <c r="G69" s="38">
        <f>IFERROR(VLOOKUP($A78&amp;"_"&amp;$B78,Results_Deltas!$A$2:$P$15000,5,FALSE),"")</f>
        <v/>
      </c>
      <c r="H69" s="38" t="inlineStr">
        <is>
          <t>Blanket (page end)</t>
        </is>
      </c>
      <c r="I69" s="26" t="n"/>
      <c r="J69" s="26" t="n"/>
      <c r="K69" s="26" t="n"/>
      <c r="L69" s="26" t="inlineStr">
        <is>
          <t>NO</t>
        </is>
      </c>
      <c r="M69" s="26" t="n"/>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FG_FEAR_THRESHOLD</t>
        </is>
      </c>
      <c r="B70" s="38" t="inlineStr">
        <is>
          <t>12.5</t>
        </is>
      </c>
      <c r="C70" s="38" t="n"/>
      <c r="D70" s="38" t="inlineStr">
        <is>
          <t>GLOBAL_CHECK, STOCKS_EXIT</t>
        </is>
      </c>
      <c r="E70" s="38">
        <f>IF(G70="",E69,IF(G70&gt;0,E69+G70,E69))</f>
        <v/>
      </c>
      <c r="F70" s="26" t="n"/>
      <c r="G70" s="38">
        <f>IFERROR(VLOOKUP($A79&amp;"_"&amp;$B79,Results_Deltas!$A$2:$P$15000,5,FALSE),"")</f>
        <v/>
      </c>
      <c r="H70" s="38" t="inlineStr">
        <is>
          <t>Blanket (page end)</t>
        </is>
      </c>
      <c r="I70" s="26" t="n"/>
      <c r="J70" s="26" t="n"/>
      <c r="K70" s="26" t="n"/>
      <c r="L70" s="26" t="inlineStr">
        <is>
          <t>NO</t>
        </is>
      </c>
      <c r="M70" s="26" t="n"/>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FG_GREED_THRESHOLD</t>
        </is>
      </c>
      <c r="B71" s="40" t="inlineStr">
        <is>
          <t>75</t>
        </is>
      </c>
      <c r="C71" s="38" t="n"/>
      <c r="D71" s="38" t="inlineStr">
        <is>
          <t>GLOBAL_CHECK, STOCKS_EXIT</t>
        </is>
      </c>
      <c r="E71" s="38">
        <f>IF(G71="",E70,IF(G71&gt;0,E70+G71,E70))</f>
        <v/>
      </c>
      <c r="F71" s="26" t="n"/>
      <c r="G71" s="38">
        <f>IFERROR(VLOOKUP($A80&amp;"_"&amp;$B80,Results_Deltas!$A$2:$P$15000,5,FALSE),"")</f>
        <v/>
      </c>
      <c r="H71" s="38" t="inlineStr">
        <is>
          <t>Blanket (page end)</t>
        </is>
      </c>
      <c r="I71" s="26" t="n"/>
      <c r="J71" s="26" t="n"/>
      <c r="K71" s="26" t="n"/>
      <c r="L71" s="26" t="inlineStr">
        <is>
          <t>YES</t>
        </is>
      </c>
      <c r="M71" s="26" t="n"/>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FG_GREED_THRESHOLD</t>
        </is>
      </c>
      <c r="B72" s="38" t="inlineStr">
        <is>
          <t>93.75</t>
        </is>
      </c>
      <c r="C72" s="38" t="n"/>
      <c r="D72" s="38" t="inlineStr">
        <is>
          <t>GLOBAL_CHECK, STOCKS_EXIT</t>
        </is>
      </c>
      <c r="E72" s="38">
        <f>IF(G72="",E71,IF(G72&gt;0,E71+G72,E71))</f>
        <v/>
      </c>
      <c r="F72" s="26" t="n"/>
      <c r="G72" s="38">
        <f>IFERROR(VLOOKUP($A81&amp;"_"&amp;$B81,Results_Deltas!$A$2:$P$15000,5,FALSE),"")</f>
        <v/>
      </c>
      <c r="H72" s="38" t="inlineStr">
        <is>
          <t>Blanket (page end)</t>
        </is>
      </c>
      <c r="I72" s="26" t="n"/>
      <c r="J72" s="26" t="n"/>
      <c r="K72" s="26" t="n"/>
      <c r="L72" s="26" t="inlineStr">
        <is>
          <t>NO</t>
        </is>
      </c>
      <c r="M72" s="26" t="n"/>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FG_GREED_THRESHOLD</t>
        </is>
      </c>
      <c r="B73" s="38" t="inlineStr">
        <is>
          <t>56.25</t>
        </is>
      </c>
      <c r="C73" s="38" t="n"/>
      <c r="D73" s="38" t="inlineStr">
        <is>
          <t>GLOBAL_CHECK, STOCKS_EXIT</t>
        </is>
      </c>
      <c r="E73" s="38">
        <f>IF(G73="",E72,IF(G73&gt;0,E72+G73,E72))</f>
        <v/>
      </c>
      <c r="F73" s="26" t="n"/>
      <c r="G73" s="38">
        <f>IFERROR(VLOOKUP($A82&amp;"_"&amp;$B82,Results_Deltas!$A$2:$P$15000,5,FALSE),"")</f>
        <v/>
      </c>
      <c r="H73" s="38" t="inlineStr">
        <is>
          <t>Blanket (page end)</t>
        </is>
      </c>
      <c r="I73" s="26" t="n"/>
      <c r="J73" s="26" t="n"/>
      <c r="K73" s="26" t="n"/>
      <c r="L73" s="26" t="inlineStr">
        <is>
          <t>NO</t>
        </is>
      </c>
      <c r="M73" s="26" t="n"/>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f>IF(G74="",E73,IF(G74&gt;0,E73+G74,E73))</f>
        <v/>
      </c>
      <c r="F74" s="26" t="n"/>
      <c r="G74" s="38">
        <f>IFERROR(VLOOKUP($A83&amp;"_"&amp;$B83,Results_Deltas!$A$2:$P$15000,5,FALSE),"")</f>
        <v/>
      </c>
      <c r="H74" s="38" t="inlineStr">
        <is>
          <t>Blanket (page end)</t>
        </is>
      </c>
      <c r="I74" s="26" t="n"/>
      <c r="J74" s="26" t="n"/>
      <c r="K74" s="26" t="n"/>
      <c r="L74" s="26" t="inlineStr">
        <is>
          <t>NO</t>
        </is>
      </c>
      <c r="M74" s="26" t="n"/>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FUNDING_GATE_FILTER_TF</t>
        </is>
      </c>
      <c r="B75" s="38" t="inlineStr">
        <is>
          <t>OFF</t>
        </is>
      </c>
      <c r="C75" s="38" t="n"/>
      <c r="D75" s="38" t="inlineStr">
        <is>
          <t>GLOBAL_CHECK</t>
        </is>
      </c>
      <c r="E75" s="38">
        <f>IF(G75="",E74,IF(G75&gt;0,E74+G75,E74))</f>
        <v/>
      </c>
      <c r="F75" s="26" t="n"/>
      <c r="G75" s="38">
        <f>IFERROR(VLOOKUP($A84&amp;"_"&amp;$B84,Results_Deltas!$A$2:$P$15000,5,FALSE),"")</f>
        <v/>
      </c>
      <c r="H75" s="38" t="inlineStr">
        <is>
          <t>Blanket (page end)</t>
        </is>
      </c>
      <c r="I75" s="26" t="n"/>
      <c r="J75" s="26" t="n"/>
      <c r="K75" s="26" t="n"/>
      <c r="L75" s="26" t="inlineStr">
        <is>
          <t>NO</t>
        </is>
      </c>
      <c r="M75" s="26" t="n"/>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FUNDING_GATE_FILTER_TF</t>
        </is>
      </c>
      <c r="B76" s="38" t="inlineStr">
        <is>
          <t>D</t>
        </is>
      </c>
      <c r="C76" s="38" t="n"/>
      <c r="D76" s="38" t="inlineStr">
        <is>
          <t>GLOBAL_CHECK</t>
        </is>
      </c>
      <c r="E76" s="38">
        <f>IF(G76="",E75,IF(G76&gt;0,E75+G76,E75))</f>
        <v/>
      </c>
      <c r="F76" s="26" t="n"/>
      <c r="G76" s="38">
        <f>IFERROR(VLOOKUP($A85&amp;"_"&amp;$B85,Results_Deltas!$A$2:$P$15000,5,FALSE),"")</f>
        <v/>
      </c>
      <c r="H76" s="38" t="inlineStr">
        <is>
          <t>Blanket (page end)</t>
        </is>
      </c>
      <c r="I76" s="26" t="n"/>
      <c r="J76" s="26" t="n"/>
      <c r="K76" s="26" t="n"/>
      <c r="L76" s="26" t="inlineStr">
        <is>
          <t>NO</t>
        </is>
      </c>
      <c r="M76" s="26" t="n"/>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FUNDING_GATE_FILTER_TF</t>
        </is>
      </c>
      <c r="B77" s="38" t="inlineStr">
        <is>
          <t>4h</t>
        </is>
      </c>
      <c r="C77" s="38" t="n"/>
      <c r="D77" s="38" t="inlineStr">
        <is>
          <t>GLOBAL_CHECK</t>
        </is>
      </c>
      <c r="E77" s="38">
        <f>IF(G77="",E76,IF(G77&gt;0,E76+G77,E76))</f>
        <v/>
      </c>
      <c r="F77" s="26" t="n"/>
      <c r="G77" s="38">
        <f>IFERROR(VLOOKUP($A86&amp;"_"&amp;$B86,Results_Deltas!$A$2:$P$15000,5,FALSE),"")</f>
        <v/>
      </c>
      <c r="H77" s="38" t="inlineStr">
        <is>
          <t>Blanket (page end)</t>
        </is>
      </c>
      <c r="I77" s="26" t="n"/>
      <c r="J77" s="26" t="n"/>
      <c r="K77" s="26" t="n"/>
      <c r="L77" s="26" t="inlineStr">
        <is>
          <t>NO</t>
        </is>
      </c>
      <c r="M77" s="26" t="n"/>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FUNDING_GATE_FILTER_TF</t>
        </is>
      </c>
      <c r="B78" s="38" t="inlineStr">
        <is>
          <t>1h</t>
        </is>
      </c>
      <c r="C78" s="38" t="n"/>
      <c r="D78" s="38" t="inlineStr">
        <is>
          <t>GLOBAL_CHECK</t>
        </is>
      </c>
      <c r="E78" s="38">
        <f>IF(G78="",E77,IF(G78&gt;0,E77+G78,E77))</f>
        <v/>
      </c>
      <c r="F78" s="26" t="n"/>
      <c r="G78" s="38">
        <f>IFERROR(VLOOKUP($A87&amp;"_"&amp;$B87,Results_Deltas!$A$2:$P$15000,5,FALSE),"")</f>
        <v/>
      </c>
      <c r="H78" s="38" t="inlineStr">
        <is>
          <t>Blanket (page end)</t>
        </is>
      </c>
      <c r="I78" s="26" t="n"/>
      <c r="J78" s="26" t="n"/>
      <c r="K78" s="26" t="n"/>
      <c r="L78" s="26" t="inlineStr">
        <is>
          <t>NO</t>
        </is>
      </c>
      <c r="M78" s="26" t="n"/>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FUNDING_GATE_FILTER_TF</t>
        </is>
      </c>
      <c r="B79" s="40" t="inlineStr">
        <is>
          <t>15m</t>
        </is>
      </c>
      <c r="C79" s="38" t="n"/>
      <c r="D79" s="38" t="inlineStr">
        <is>
          <t>GLOBAL_CHECK</t>
        </is>
      </c>
      <c r="E79" s="38">
        <f>IF(G79="",E78,IF(G79&gt;0,E78+G79,E78))</f>
        <v/>
      </c>
      <c r="F79" s="26" t="n"/>
      <c r="G79" s="38">
        <f>IFERROR(VLOOKUP($A88&amp;"_"&amp;$B88,Results_Deltas!$A$2:$P$15000,5,FALSE),"")</f>
        <v/>
      </c>
      <c r="H79" s="38" t="inlineStr">
        <is>
          <t>Blanket (page end)</t>
        </is>
      </c>
      <c r="I79" s="26" t="n"/>
      <c r="J79" s="26" t="n"/>
      <c r="K79" s="26" t="n"/>
      <c r="L79" s="26" t="inlineStr">
        <is>
          <t>YES</t>
        </is>
      </c>
      <c r="M79" s="26" t="n"/>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FUNDING_GATE_LONG_MAX</t>
        </is>
      </c>
      <c r="B80" s="38" t="inlineStr">
        <is>
          <t>0.0</t>
        </is>
      </c>
      <c r="C80" s="38" t="n"/>
      <c r="D80" s="38" t="inlineStr">
        <is>
          <t>ENTRY, GLOBAL_CHECK, STOCKS_EXIT</t>
        </is>
      </c>
      <c r="E80" s="38">
        <f>IF(G80="",E79,IF(G80&gt;0,E79+G80,E79))</f>
        <v/>
      </c>
      <c r="F80" s="26" t="n"/>
      <c r="G80" s="38">
        <f>IFERROR(VLOOKUP($A89&amp;"_"&amp;$B89,Results_Deltas!$A$2:$P$15000,5,FALSE),"")</f>
        <v/>
      </c>
      <c r="H80" s="38" t="inlineStr">
        <is>
          <t>Blanket (page end)</t>
        </is>
      </c>
      <c r="I80" s="26" t="n"/>
      <c r="J80" s="26" t="n"/>
      <c r="K80" s="26" t="n"/>
      <c r="L80" s="26" t="inlineStr">
        <is>
          <t>NO</t>
        </is>
      </c>
      <c r="M80" s="26" t="n"/>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FUNDING_GATE_LONG_MAX</t>
        </is>
      </c>
      <c r="B81" s="38" t="inlineStr">
        <is>
          <t>0.0_ALT</t>
        </is>
      </c>
      <c r="C81" s="38" t="n"/>
      <c r="D81" s="38" t="inlineStr">
        <is>
          <t>ENTRY, GLOBAL_CHECK, STOCKS_EXIT</t>
        </is>
      </c>
      <c r="E81" s="38">
        <f>IF(G81="",E80,IF(G81&gt;0,E80+G81,E80))</f>
        <v/>
      </c>
      <c r="F81" s="26" t="n"/>
      <c r="G81" s="38">
        <f>IFERROR(VLOOKUP($A90&amp;"_"&amp;$B90,Results_Deltas!$A$2:$P$15000,5,FALSE),"")</f>
        <v/>
      </c>
      <c r="H81" s="38" t="inlineStr">
        <is>
          <t>Blanket (page end)</t>
        </is>
      </c>
      <c r="I81" s="26" t="n"/>
      <c r="J81" s="26" t="n"/>
      <c r="K81" s="26" t="n"/>
      <c r="L81" s="26" t="inlineStr">
        <is>
          <t>NO</t>
        </is>
      </c>
      <c r="M81" s="26" t="n"/>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FUNDING_GATE_MTF_REQUIRED</t>
        </is>
      </c>
      <c r="B82" s="38" t="inlineStr">
        <is>
          <t>0.0</t>
        </is>
      </c>
      <c r="C82" s="38" t="n"/>
      <c r="D82" s="38" t="inlineStr">
        <is>
          <t>ENTRY, GLOBAL_CHECK, STOCKS_EXIT</t>
        </is>
      </c>
      <c r="E82" s="38">
        <f>IF(G82="",E81,IF(G82&gt;0,E81+G82,E81))</f>
        <v/>
      </c>
      <c r="F82" s="26" t="n"/>
      <c r="G82" s="38">
        <f>IFERROR(VLOOKUP($A91&amp;"_"&amp;$B91,Results_Deltas!$A$2:$P$15000,5,FALSE),"")</f>
        <v/>
      </c>
      <c r="H82" s="38" t="inlineStr">
        <is>
          <t>Blanket (page end)</t>
        </is>
      </c>
      <c r="I82" s="26" t="n"/>
      <c r="J82" s="26" t="n"/>
      <c r="K82" s="26" t="n"/>
      <c r="L82" s="26" t="inlineStr">
        <is>
          <t>NO</t>
        </is>
      </c>
      <c r="M82" s="26" t="n"/>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FUNDING_GATE_MTF_REQUIRED</t>
        </is>
      </c>
      <c r="B83" s="38" t="inlineStr">
        <is>
          <t>0.0_ALT</t>
        </is>
      </c>
      <c r="C83" s="38" t="n"/>
      <c r="D83" s="38" t="inlineStr">
        <is>
          <t>ENTRY, GLOBAL_CHECK, STOCKS_EXIT</t>
        </is>
      </c>
      <c r="E83" s="38">
        <f>IF(G83="",E82,IF(G83&gt;0,E82+G83,E82))</f>
        <v/>
      </c>
      <c r="F83" s="26" t="n"/>
      <c r="G83" s="38">
        <f>IFERROR(VLOOKUP($A92&amp;"_"&amp;$B92,Results_Deltas!$A$2:$P$15000,5,FALSE),"")</f>
        <v/>
      </c>
      <c r="H83" s="38" t="inlineStr">
        <is>
          <t>Blanket (page end)</t>
        </is>
      </c>
      <c r="I83" s="26" t="n"/>
      <c r="J83" s="26" t="n"/>
      <c r="K83" s="26" t="n"/>
      <c r="L83" s="26" t="inlineStr">
        <is>
          <t>NO</t>
        </is>
      </c>
      <c r="M83" s="26" t="n"/>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FUNDING_GATE_SHORT_MIN</t>
        </is>
      </c>
      <c r="B84" s="38" t="inlineStr">
        <is>
          <t>0.0</t>
        </is>
      </c>
      <c r="C84" s="38" t="n"/>
      <c r="D84" s="38" t="inlineStr">
        <is>
          <t>ENTRY, GLOBAL_CHECK, STOCKS_EXIT</t>
        </is>
      </c>
      <c r="E84" s="38">
        <f>IF(G84="",E83,IF(G84&gt;0,E83+G84,E83))</f>
        <v/>
      </c>
      <c r="F84" s="26" t="n"/>
      <c r="G84" s="38">
        <f>IFERROR(VLOOKUP($A93&amp;"_"&amp;$B93,Results_Deltas!$A$2:$P$15000,5,FALSE),"")</f>
        <v/>
      </c>
      <c r="H84" s="38" t="inlineStr">
        <is>
          <t>Blanket (page end)</t>
        </is>
      </c>
      <c r="I84" s="26" t="n"/>
      <c r="J84" s="26" t="n"/>
      <c r="K84" s="26" t="n"/>
      <c r="L84" s="26" t="inlineStr">
        <is>
          <t>NO</t>
        </is>
      </c>
      <c r="M84" s="26" t="n"/>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FUNDING_GATE_SHORT_MIN</t>
        </is>
      </c>
      <c r="B85" s="38" t="inlineStr">
        <is>
          <t>0.0_ALT</t>
        </is>
      </c>
      <c r="C85" s="38" t="n"/>
      <c r="D85" s="38" t="inlineStr">
        <is>
          <t>ENTRY, GLOBAL_CHECK, STOCKS_EXIT</t>
        </is>
      </c>
      <c r="E85" s="38">
        <f>IF(G85="",E84,IF(G85&gt;0,E84+G85,E84))</f>
        <v/>
      </c>
      <c r="F85" s="26" t="n"/>
      <c r="G85" s="38">
        <f>IFERROR(VLOOKUP($A94&amp;"_"&amp;$B94,Results_Deltas!$A$2:$P$15000,5,FALSE),"")</f>
        <v/>
      </c>
      <c r="H85" s="38" t="inlineStr">
        <is>
          <t>Blanket (page end)</t>
        </is>
      </c>
      <c r="I85" s="26" t="n"/>
      <c r="J85" s="26" t="n"/>
      <c r="K85" s="26" t="n"/>
      <c r="L85" s="26" t="inlineStr">
        <is>
          <t>NO</t>
        </is>
      </c>
      <c r="M85" s="26" t="n"/>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GOLDEN_RULE_BASE_USD</t>
        </is>
      </c>
      <c r="B86" s="38" t="inlineStr">
        <is>
          <t>0.0</t>
        </is>
      </c>
      <c r="C86" s="38" t="n"/>
      <c r="D86" s="38" t="inlineStr">
        <is>
          <t>GLOBAL_CHECK, STOCKS_EXIT</t>
        </is>
      </c>
      <c r="E86" s="38">
        <f>IF(G86="",E85,IF(G86&gt;0,E85+G86,E85))</f>
        <v/>
      </c>
      <c r="F86" s="26" t="n"/>
      <c r="G86" s="38">
        <f>IFERROR(VLOOKUP($A95&amp;"_"&amp;$B95,Results_Deltas!$A$2:$P$15000,5,FALSE),"")</f>
        <v/>
      </c>
      <c r="H86" s="38" t="inlineStr">
        <is>
          <t>Blanket (page end)</t>
        </is>
      </c>
      <c r="I86" s="26" t="n"/>
      <c r="J86" s="26" t="n"/>
      <c r="K86" s="26" t="n"/>
      <c r="L86" s="26" t="inlineStr">
        <is>
          <t>NO</t>
        </is>
      </c>
      <c r="M86" s="26" t="n"/>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GOLDEN_RULE_BASE_USD</t>
        </is>
      </c>
      <c r="B87" s="38" t="inlineStr">
        <is>
          <t>0.0_ALT</t>
        </is>
      </c>
      <c r="C87" s="38" t="n"/>
      <c r="D87" s="38" t="inlineStr">
        <is>
          <t>GLOBAL_CHECK, STOCKS_EXIT</t>
        </is>
      </c>
      <c r="E87" s="38">
        <f>IF(G87="",E86,IF(G87&gt;0,E86+G87,E86))</f>
        <v/>
      </c>
      <c r="F87" s="26" t="n"/>
      <c r="G87" s="38">
        <f>IFERROR(VLOOKUP($A96&amp;"_"&amp;$B96,Results_Deltas!$A$2:$P$15000,5,FALSE),"")</f>
        <v/>
      </c>
      <c r="H87" s="38" t="inlineStr">
        <is>
          <t>Blanket (page end)</t>
        </is>
      </c>
      <c r="I87" s="26" t="n"/>
      <c r="J87" s="26" t="n"/>
      <c r="K87" s="26" t="n"/>
      <c r="L87" s="26" t="inlineStr">
        <is>
          <t>NO</t>
        </is>
      </c>
      <c r="M87" s="26" t="n"/>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GR_FILTER_ALL_ENTRIES</t>
        </is>
      </c>
      <c r="B88" s="38" t="inlineStr">
        <is>
          <t>0.0</t>
        </is>
      </c>
      <c r="C88" s="38" t="n"/>
      <c r="D88" s="38" t="inlineStr">
        <is>
          <t>GLOBAL_CHECK, STOCKS_EXIT</t>
        </is>
      </c>
      <c r="E88" s="38">
        <f>IF(G88="",E87,IF(G88&gt;0,E87+G88,E87))</f>
        <v/>
      </c>
      <c r="F88" s="26" t="n"/>
      <c r="G88" s="38">
        <f>IFERROR(VLOOKUP($A97&amp;"_"&amp;$B97,Results_Deltas!$A$2:$P$15000,5,FALSE),"")</f>
        <v/>
      </c>
      <c r="H88" s="38" t="inlineStr">
        <is>
          <t>Blanket (page end)</t>
        </is>
      </c>
      <c r="I88" s="26" t="n"/>
      <c r="J88" s="26" t="n"/>
      <c r="K88" s="26" t="n"/>
      <c r="L88" s="26" t="inlineStr">
        <is>
          <t>NO</t>
        </is>
      </c>
      <c r="M88" s="26" t="n"/>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GR_FILTER_ALL_ENTRIES</t>
        </is>
      </c>
      <c r="B89" s="38" t="inlineStr">
        <is>
          <t>0.0_ALT</t>
        </is>
      </c>
      <c r="C89" s="38" t="n"/>
      <c r="D89" s="38" t="inlineStr">
        <is>
          <t>GLOBAL_CHECK, STOCKS_EXIT</t>
        </is>
      </c>
      <c r="E89" s="38">
        <f>IF(G89="",E88,IF(G89&gt;0,E88+G89,E88))</f>
        <v/>
      </c>
      <c r="F89" s="26" t="n"/>
      <c r="G89" s="38">
        <f>IFERROR(VLOOKUP($A98&amp;"_"&amp;$B98,Results_Deltas!$A$2:$P$15000,5,FALSE),"")</f>
        <v/>
      </c>
      <c r="H89" s="38" t="inlineStr">
        <is>
          <t>Blanket (page end)</t>
        </is>
      </c>
      <c r="I89" s="26" t="n"/>
      <c r="J89" s="26" t="n"/>
      <c r="K89" s="26" t="n"/>
      <c r="L89" s="26" t="inlineStr">
        <is>
          <t>NO</t>
        </is>
      </c>
      <c r="M89" s="26" t="n"/>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GR_FILTER_VEC_ENABLED</t>
        </is>
      </c>
      <c r="B90" s="40" t="inlineStr">
        <is>
          <t>False</t>
        </is>
      </c>
      <c r="C90" s="38" t="n"/>
      <c r="D90" s="38" t="inlineStr">
        <is>
          <t>GLOBAL_CHECK</t>
        </is>
      </c>
      <c r="E90" s="38">
        <f>IF(G90="",E89,IF(G90&gt;0,E89+G90,E89))</f>
        <v/>
      </c>
      <c r="F90" s="26" t="n"/>
      <c r="G90" s="38">
        <f>IFERROR(VLOOKUP($A99&amp;"_"&amp;$B99,Results_Deltas!$A$2:$P$15000,5,FALSE),"")</f>
        <v/>
      </c>
      <c r="H90" s="38" t="inlineStr">
        <is>
          <t>Blanket (page end)</t>
        </is>
      </c>
      <c r="I90" s="26" t="n"/>
      <c r="J90" s="26" t="n"/>
      <c r="K90" s="26" t="n"/>
      <c r="L90" s="26" t="inlineStr">
        <is>
          <t>YES</t>
        </is>
      </c>
      <c r="M90" s="26" t="n"/>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GR_FILTER_VEC_ENABLED</t>
        </is>
      </c>
      <c r="B91" s="38" t="inlineStr">
        <is>
          <t>True</t>
        </is>
      </c>
      <c r="C91" s="38" t="n"/>
      <c r="D91" s="38" t="inlineStr">
        <is>
          <t>GLOBAL_CHECK</t>
        </is>
      </c>
      <c r="E91" s="38">
        <f>IF(G91="",E90,IF(G91&gt;0,E90+G91,E90))</f>
        <v/>
      </c>
      <c r="F91" s="26" t="n"/>
      <c r="G91" s="38">
        <f>IFERROR(VLOOKUP($A100&amp;"_"&amp;$B100,Results_Deltas!$A$2:$P$15000,5,FALSE),"")</f>
        <v/>
      </c>
      <c r="H91" s="38" t="inlineStr">
        <is>
          <t>Blanket (page end)</t>
        </is>
      </c>
      <c r="I91" s="26" t="n"/>
      <c r="J91" s="26" t="n"/>
      <c r="K91" s="26" t="n"/>
      <c r="L91" s="26" t="inlineStr">
        <is>
          <t>NO</t>
        </is>
      </c>
      <c r="M91" s="26" t="n"/>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GR_FILTER_VEC_MIN_TFS</t>
        </is>
      </c>
      <c r="B92" s="38" t="inlineStr">
        <is>
          <t>0</t>
        </is>
      </c>
      <c r="C92" s="38" t="n"/>
      <c r="D92" s="38" t="inlineStr">
        <is>
          <t>GLOBAL_CHECK</t>
        </is>
      </c>
      <c r="E92" s="38">
        <f>IF(G92="",E91,IF(G92&gt;0,E91+G92,E91))</f>
        <v/>
      </c>
      <c r="F92" s="26" t="n"/>
      <c r="G92" s="38">
        <f>IFERROR(VLOOKUP($A101&amp;"_"&amp;$B101,Results_Deltas!$A$2:$P$15000,5,FALSE),"")</f>
        <v/>
      </c>
      <c r="H92" s="38" t="inlineStr">
        <is>
          <t>Blanket (page end)</t>
        </is>
      </c>
      <c r="I92" s="26" t="n"/>
      <c r="J92" s="26" t="n"/>
      <c r="K92" s="26" t="n"/>
      <c r="L92" s="26" t="inlineStr">
        <is>
          <t>NO</t>
        </is>
      </c>
      <c r="M92" s="26" t="n"/>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GR_FILTER_VEC_MIN_TFS</t>
        </is>
      </c>
      <c r="B93" s="40" t="inlineStr">
        <is>
          <t>2</t>
        </is>
      </c>
      <c r="C93" s="38" t="n"/>
      <c r="D93" s="38" t="inlineStr">
        <is>
          <t>GLOBAL_CHECK</t>
        </is>
      </c>
      <c r="E93" s="38">
        <f>IF(G93="",E92,IF(G93&gt;0,E92+G93,E92))</f>
        <v/>
      </c>
      <c r="F93" s="26" t="n"/>
      <c r="G93" s="38">
        <f>IFERROR(VLOOKUP($A102&amp;"_"&amp;$B102,Results_Deltas!$A$2:$P$15000,5,FALSE),"")</f>
        <v/>
      </c>
      <c r="H93" s="38" t="inlineStr">
        <is>
          <t>Blanket (page end)</t>
        </is>
      </c>
      <c r="I93" s="26" t="n"/>
      <c r="J93" s="26" t="n"/>
      <c r="K93" s="26" t="n"/>
      <c r="L93" s="26" t="inlineStr">
        <is>
          <t>YES</t>
        </is>
      </c>
      <c r="M93" s="26" t="n"/>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GR_FILTER_VEC_MIN_TFS</t>
        </is>
      </c>
      <c r="B94" s="38" t="inlineStr">
        <is>
          <t>1</t>
        </is>
      </c>
      <c r="C94" s="38" t="n"/>
      <c r="D94" s="38" t="inlineStr">
        <is>
          <t>GLOBAL_CHECK</t>
        </is>
      </c>
      <c r="E94" s="38">
        <f>IF(G94="",E93,IF(G94&gt;0,E93+G94,E93))</f>
        <v/>
      </c>
      <c r="F94" s="26" t="n"/>
      <c r="G94" s="38">
        <f>IFERROR(VLOOKUP($A103&amp;"_"&amp;$B103,Results_Deltas!$A$2:$P$15000,5,FALSE),"")</f>
        <v/>
      </c>
      <c r="H94" s="38" t="inlineStr">
        <is>
          <t>Blanket (page end)</t>
        </is>
      </c>
      <c r="I94" s="26" t="n"/>
      <c r="J94" s="26" t="n"/>
      <c r="K94" s="26" t="n"/>
      <c r="L94" s="26" t="inlineStr">
        <is>
          <t>NO</t>
        </is>
      </c>
      <c r="M94" s="26" t="n"/>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HA_WICK_QUALITY_ENABLED</t>
        </is>
      </c>
      <c r="B95" s="40" t="inlineStr">
        <is>
          <t>False</t>
        </is>
      </c>
      <c r="C95" s="38" t="n"/>
      <c r="D95" s="38" t="inlineStr">
        <is>
          <t>ENTRY, GLOBAL_CHECK, STOCKS_EXIT</t>
        </is>
      </c>
      <c r="E95" s="38">
        <f>IF(G95="",E94,IF(G95&gt;0,E94+G95,E94))</f>
        <v/>
      </c>
      <c r="F95" s="26" t="n"/>
      <c r="G95" s="38">
        <f>IFERROR(VLOOKUP($A104&amp;"_"&amp;$B104,Results_Deltas!$A$2:$P$15000,5,FALSE),"")</f>
        <v/>
      </c>
      <c r="H95" s="38" t="inlineStr">
        <is>
          <t>Blanket (page end)</t>
        </is>
      </c>
      <c r="I95" s="26" t="n"/>
      <c r="J95" s="26" t="n"/>
      <c r="K95" s="26" t="n"/>
      <c r="L95" s="26" t="inlineStr">
        <is>
          <t>YES</t>
        </is>
      </c>
      <c r="M95" s="26" t="n"/>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HA_WICK_QUALITY_ENABLED</t>
        </is>
      </c>
      <c r="B96" s="38" t="inlineStr">
        <is>
          <t>True</t>
        </is>
      </c>
      <c r="C96" s="38" t="n"/>
      <c r="D96" s="38" t="inlineStr">
        <is>
          <t>ENTRY, GLOBAL_CHECK, STOCKS_EXIT</t>
        </is>
      </c>
      <c r="E96" s="38">
        <f>IF(G96="",E95,IF(G96&gt;0,E95+G96,E95))</f>
        <v/>
      </c>
      <c r="F96" s="26" t="n"/>
      <c r="G96" s="38">
        <f>IFERROR(VLOOKUP($A105&amp;"_"&amp;$B105,Results_Deltas!$A$2:$P$15000,5,FALSE),"")</f>
        <v/>
      </c>
      <c r="H96" s="38" t="inlineStr">
        <is>
          <t>Blanket (page end)</t>
        </is>
      </c>
      <c r="I96" s="26" t="n"/>
      <c r="J96" s="26" t="n"/>
      <c r="K96" s="26" t="n"/>
      <c r="L96" s="26" t="inlineStr">
        <is>
          <t>NO</t>
        </is>
      </c>
      <c r="M96" s="26" t="n"/>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HA_WICK_QUALITY_SCORE</t>
        </is>
      </c>
      <c r="B97" s="40" t="inlineStr">
        <is>
          <t>15</t>
        </is>
      </c>
      <c r="C97" s="38" t="n"/>
      <c r="D97" s="38" t="inlineStr">
        <is>
          <t>ENTRY, GLOBAL_CHECK, STOCKS_EXIT</t>
        </is>
      </c>
      <c r="E97" s="38">
        <f>IF(G97="",E96,IF(G97&gt;0,E96+G97,E96))</f>
        <v/>
      </c>
      <c r="F97" s="26" t="n"/>
      <c r="G97" s="38">
        <f>IFERROR(VLOOKUP($A106&amp;"_"&amp;$B106,Results_Deltas!$A$2:$P$15000,5,FALSE),"")</f>
        <v/>
      </c>
      <c r="H97" s="38" t="inlineStr">
        <is>
          <t>Blanket (page end)</t>
        </is>
      </c>
      <c r="I97" s="26" t="n"/>
      <c r="J97" s="26" t="n"/>
      <c r="K97" s="26" t="n"/>
      <c r="L97" s="26" t="inlineStr">
        <is>
          <t>YES</t>
        </is>
      </c>
      <c r="M97" s="26" t="n"/>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HA_WICK_QUALITY_SCORE</t>
        </is>
      </c>
      <c r="B98" s="38" t="inlineStr">
        <is>
          <t>15_ALT</t>
        </is>
      </c>
      <c r="C98" s="38" t="n"/>
      <c r="D98" s="38" t="inlineStr">
        <is>
          <t>ENTRY, GLOBAL_CHECK, STOCKS_EXIT</t>
        </is>
      </c>
      <c r="E98" s="38">
        <f>IF(G98="",E97,IF(G98&gt;0,E97+G98,E97))</f>
        <v/>
      </c>
      <c r="F98" s="26" t="n"/>
      <c r="G98" s="38">
        <f>IFERROR(VLOOKUP($A107&amp;"_"&amp;$B107,Results_Deltas!$A$2:$P$15000,5,FALSE),"")</f>
        <v/>
      </c>
      <c r="H98" s="38" t="inlineStr">
        <is>
          <t>Blanket (page end)</t>
        </is>
      </c>
      <c r="I98" s="26" t="n"/>
      <c r="J98" s="26" t="n"/>
      <c r="K98" s="26" t="n"/>
      <c r="L98" s="26" t="inlineStr">
        <is>
          <t>NO</t>
        </is>
      </c>
      <c r="M98" s="26" t="n"/>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HA_WICK_QUALITY_TF</t>
        </is>
      </c>
      <c r="B99" s="38" t="inlineStr">
        <is>
          <t>OFF</t>
        </is>
      </c>
      <c r="C99" s="38" t="n"/>
      <c r="D99" s="38" t="inlineStr">
        <is>
          <t>ENTRY, GLOBAL_CHECK, STOCKS_EXIT</t>
        </is>
      </c>
      <c r="E99" s="38">
        <f>IF(G99="",E98,IF(G99&gt;0,E98+G99,E98))</f>
        <v/>
      </c>
      <c r="F99" s="26" t="n"/>
      <c r="G99" s="38">
        <f>IFERROR(VLOOKUP($A108&amp;"_"&amp;$B108,Results_Deltas!$A$2:$P$15000,5,FALSE),"")</f>
        <v/>
      </c>
      <c r="H99" s="38" t="inlineStr">
        <is>
          <t>Blanket (page end)</t>
        </is>
      </c>
      <c r="I99" s="26" t="n"/>
      <c r="J99" s="26" t="n"/>
      <c r="K99" s="26" t="n"/>
      <c r="L99" s="26" t="inlineStr">
        <is>
          <t>NO</t>
        </is>
      </c>
      <c r="M99" s="26" t="n"/>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HA_WICK_QUALITY_TF</t>
        </is>
      </c>
      <c r="B100" s="38" t="inlineStr">
        <is>
          <t>D</t>
        </is>
      </c>
      <c r="C100" s="38" t="n"/>
      <c r="D100" s="38" t="inlineStr">
        <is>
          <t>ENTRY, GLOBAL_CHECK, STOCKS_EXIT</t>
        </is>
      </c>
      <c r="E100" s="38">
        <f>IF(G100="",E99,IF(G100&gt;0,E99+G100,E99))</f>
        <v/>
      </c>
      <c r="F100" s="26" t="n"/>
      <c r="G100" s="38">
        <f>IFERROR(VLOOKUP($A109&amp;"_"&amp;$B109,Results_Deltas!$A$2:$P$15000,5,FALSE),"")</f>
        <v/>
      </c>
      <c r="H100" s="38" t="inlineStr">
        <is>
          <t>Blanket (page end)</t>
        </is>
      </c>
      <c r="I100" s="26" t="n"/>
      <c r="J100" s="26" t="n"/>
      <c r="K100" s="26" t="n"/>
      <c r="L100" s="26" t="inlineStr">
        <is>
          <t>NO</t>
        </is>
      </c>
      <c r="M100" s="26" t="n"/>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HA_WICK_QUALITY_TF</t>
        </is>
      </c>
      <c r="B101" s="38" t="inlineStr">
        <is>
          <t>4h</t>
        </is>
      </c>
      <c r="C101" s="38" t="n"/>
      <c r="D101" s="38" t="inlineStr">
        <is>
          <t>ENTRY, GLOBAL_CHECK, STOCKS_EXIT</t>
        </is>
      </c>
      <c r="E101" s="38">
        <f>IF(G101="",E100,IF(G101&gt;0,E100+G101,E100))</f>
        <v/>
      </c>
      <c r="F101" s="26" t="n"/>
      <c r="G101" s="38">
        <f>IFERROR(VLOOKUP($A110&amp;"_"&amp;$B110,Results_Deltas!$A$2:$P$15000,5,FALSE),"")</f>
        <v/>
      </c>
      <c r="H101" s="38" t="inlineStr">
        <is>
          <t>Blanket (page end)</t>
        </is>
      </c>
      <c r="I101" s="26" t="n"/>
      <c r="J101" s="26" t="n"/>
      <c r="K101" s="26" t="n"/>
      <c r="L101" s="26" t="inlineStr">
        <is>
          <t>NO</t>
        </is>
      </c>
      <c r="M101" s="26" t="n"/>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HA_WICK_QUALITY_TF</t>
        </is>
      </c>
      <c r="B102" s="40" t="inlineStr">
        <is>
          <t>1h</t>
        </is>
      </c>
      <c r="C102" s="38" t="n"/>
      <c r="D102" s="38" t="inlineStr">
        <is>
          <t>ENTRY, GLOBAL_CHECK, STOCKS_EXIT</t>
        </is>
      </c>
      <c r="E102" s="38">
        <f>IF(G102="",E101,IF(G102&gt;0,E101+G102,E101))</f>
        <v/>
      </c>
      <c r="F102" s="26" t="n"/>
      <c r="G102" s="38">
        <f>IFERROR(VLOOKUP($A111&amp;"_"&amp;$B111,Results_Deltas!$A$2:$P$15000,5,FALSE),"")</f>
        <v/>
      </c>
      <c r="H102" s="38" t="inlineStr">
        <is>
          <t>Blanket (page end)</t>
        </is>
      </c>
      <c r="I102" s="26" t="n"/>
      <c r="J102" s="26" t="n"/>
      <c r="K102" s="26" t="n"/>
      <c r="L102" s="26" t="inlineStr">
        <is>
          <t>YES</t>
        </is>
      </c>
      <c r="M102" s="26" t="n"/>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HA_WICK_QUALITY_TF</t>
        </is>
      </c>
      <c r="B103" s="38" t="inlineStr">
        <is>
          <t>15m</t>
        </is>
      </c>
      <c r="C103" s="38" t="n"/>
      <c r="D103" s="38" t="inlineStr">
        <is>
          <t>ENTRY, GLOBAL_CHECK, STOCKS_EXIT</t>
        </is>
      </c>
      <c r="E103" s="38">
        <f>IF(G103="",E102,IF(G103&gt;0,E102+G103,E102))</f>
        <v/>
      </c>
      <c r="F103" s="26" t="n"/>
      <c r="G103" s="38">
        <f>IFERROR(VLOOKUP($A112&amp;"_"&amp;$B112,Results_Deltas!$A$2:$P$15000,5,FALSE),"")</f>
        <v/>
      </c>
      <c r="H103" s="38" t="inlineStr">
        <is>
          <t>Blanket (page end)</t>
        </is>
      </c>
      <c r="I103" s="26" t="n"/>
      <c r="J103" s="26" t="n"/>
      <c r="K103" s="26" t="n"/>
      <c r="L103" s="26" t="inlineStr">
        <is>
          <t>NO</t>
        </is>
      </c>
      <c r="M103" s="26" t="n"/>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HLR_SMA_BAND_PCT</t>
        </is>
      </c>
      <c r="B104" s="38" t="inlineStr">
        <is>
          <t>0</t>
        </is>
      </c>
      <c r="C104" s="38" t="n"/>
      <c r="D104" s="38" t="inlineStr">
        <is>
          <t>ENTRY, GLOBAL_CHECK, STOCKS_EXIT</t>
        </is>
      </c>
      <c r="E104" s="38">
        <f>IF(G104="",E103,IF(G104&gt;0,E103+G104,E103))</f>
        <v/>
      </c>
      <c r="F104" s="26" t="n"/>
      <c r="G104" s="38">
        <f>IFERROR(VLOOKUP($A113&amp;"_"&amp;$B113,Results_Deltas!$A$2:$P$15000,5,FALSE),"")</f>
        <v/>
      </c>
      <c r="H104" s="38" t="inlineStr">
        <is>
          <t>Blanket (page end)</t>
        </is>
      </c>
      <c r="I104" s="26" t="n"/>
      <c r="J104" s="26" t="n"/>
      <c r="K104" s="26" t="n"/>
      <c r="L104" s="26" t="inlineStr">
        <is>
          <t>NO</t>
        </is>
      </c>
      <c r="M104" s="26" t="n"/>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HLR_SMA_BAND_PCT</t>
        </is>
      </c>
      <c r="B105" s="38" t="inlineStr">
        <is>
          <t>2.0</t>
        </is>
      </c>
      <c r="C105" s="38" t="n"/>
      <c r="D105" s="38" t="inlineStr">
        <is>
          <t>ENTRY, GLOBAL_CHECK, STOCKS_EXIT</t>
        </is>
      </c>
      <c r="E105" s="38">
        <f>IF(G105="",E104,IF(G105&gt;0,E104+G105,E104))</f>
        <v/>
      </c>
      <c r="F105" s="26" t="n"/>
      <c r="G105" s="38">
        <f>IFERROR(VLOOKUP($A114&amp;"_"&amp;$B114,Results_Deltas!$A$2:$P$15000,5,FALSE),"")</f>
        <v/>
      </c>
      <c r="H105" s="38" t="inlineStr">
        <is>
          <t>Blanket (page end)</t>
        </is>
      </c>
      <c r="I105" s="26" t="n"/>
      <c r="J105" s="26" t="n"/>
      <c r="K105" s="26" t="n"/>
      <c r="L105" s="26" t="inlineStr">
        <is>
          <t>NO</t>
        </is>
      </c>
      <c r="M105" s="26" t="n"/>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HLR_SMA_BAND_PCT</t>
        </is>
      </c>
      <c r="B106" s="38" t="inlineStr">
        <is>
          <t>1.0</t>
        </is>
      </c>
      <c r="C106" s="38" t="n"/>
      <c r="D106" s="38" t="inlineStr">
        <is>
          <t>ENTRY, GLOBAL_CHECK, STOCKS_EXIT</t>
        </is>
      </c>
      <c r="E106" s="38">
        <f>IF(G106="",E105,IF(G106&gt;0,E105+G106,E105))</f>
        <v/>
      </c>
      <c r="F106" s="26" t="n"/>
      <c r="G106" s="38">
        <f>IFERROR(VLOOKUP($A115&amp;"_"&amp;$B115,Results_Deltas!$A$2:$P$15000,5,FALSE),"")</f>
        <v/>
      </c>
      <c r="H106" s="38" t="inlineStr">
        <is>
          <t>Blanket (page end)</t>
        </is>
      </c>
      <c r="I106" s="26" t="n"/>
      <c r="J106" s="26" t="n"/>
      <c r="K106" s="26" t="n"/>
      <c r="L106" s="26" t="inlineStr">
        <is>
          <t>NO</t>
        </is>
      </c>
      <c r="M106" s="26" t="n"/>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HLR_SMA_BAND_PCT</t>
        </is>
      </c>
      <c r="B107" s="38" t="inlineStr">
        <is>
          <t>0.5</t>
        </is>
      </c>
      <c r="C107" s="38" t="n"/>
      <c r="D107" s="38" t="inlineStr">
        <is>
          <t>ENTRY, GLOBAL_CHECK, STOCKS_EXIT</t>
        </is>
      </c>
      <c r="E107" s="38">
        <f>IF(G107="",E106,IF(G107&gt;0,E106+G107,E106))</f>
        <v/>
      </c>
      <c r="F107" s="26" t="n"/>
      <c r="G107" s="38">
        <f>IFERROR(VLOOKUP($A116&amp;"_"&amp;$B116,Results_Deltas!$A$2:$P$15000,5,FALSE),"")</f>
        <v/>
      </c>
      <c r="H107" s="38" t="inlineStr">
        <is>
          <t>Blanket (page end)</t>
        </is>
      </c>
      <c r="I107" s="26" t="n"/>
      <c r="J107" s="26" t="n"/>
      <c r="K107" s="26" t="n"/>
      <c r="L107" s="26" t="inlineStr">
        <is>
          <t>NO</t>
        </is>
      </c>
      <c r="M107" s="26" t="n"/>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HLR_TOP_MIN_TFS</t>
        </is>
      </c>
      <c r="B108" s="38" t="inlineStr">
        <is>
          <t>0</t>
        </is>
      </c>
      <c r="C108" s="38" t="n"/>
      <c r="D108" s="38" t="inlineStr">
        <is>
          <t>GLOBAL_CHECK, REENTRY, STOCKS_EXIT</t>
        </is>
      </c>
      <c r="E108" s="38">
        <f>IF(G108="",E107,IF(G108&gt;0,E107+G108,E107))</f>
        <v/>
      </c>
      <c r="F108" s="26" t="n"/>
      <c r="G108" s="38">
        <f>IFERROR(VLOOKUP($A117&amp;"_"&amp;$B117,Results_Deltas!$A$2:$P$15000,5,FALSE),"")</f>
        <v/>
      </c>
      <c r="H108" s="38" t="inlineStr">
        <is>
          <t>Blanket (page end)</t>
        </is>
      </c>
      <c r="I108" s="26" t="n"/>
      <c r="J108" s="26" t="n"/>
      <c r="K108" s="26" t="n"/>
      <c r="L108" s="26" t="inlineStr">
        <is>
          <t>NO</t>
        </is>
      </c>
      <c r="M108" s="26" t="n"/>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HLR_TOP_MIN_TFS</t>
        </is>
      </c>
      <c r="B109" s="40" t="inlineStr">
        <is>
          <t>2</t>
        </is>
      </c>
      <c r="C109" s="38" t="n"/>
      <c r="D109" s="38" t="inlineStr">
        <is>
          <t>GLOBAL_CHECK, REENTRY, STOCKS_EXIT</t>
        </is>
      </c>
      <c r="E109" s="38">
        <f>IF(G109="",E108,IF(G109&gt;0,E108+G109,E108))</f>
        <v/>
      </c>
      <c r="F109" s="26" t="n"/>
      <c r="G109" s="38">
        <f>IFERROR(VLOOKUP($A118&amp;"_"&amp;$B118,Results_Deltas!$A$2:$P$15000,5,FALSE),"")</f>
        <v/>
      </c>
      <c r="H109" s="38" t="inlineStr">
        <is>
          <t>Blanket (page end)</t>
        </is>
      </c>
      <c r="I109" s="26" t="n"/>
      <c r="J109" s="26" t="n"/>
      <c r="K109" s="26" t="n"/>
      <c r="L109" s="26" t="inlineStr">
        <is>
          <t>YES</t>
        </is>
      </c>
      <c r="M109" s="26" t="n"/>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HLR_TOP_MIN_TFS</t>
        </is>
      </c>
      <c r="B110" s="38" t="inlineStr">
        <is>
          <t>1</t>
        </is>
      </c>
      <c r="C110" s="38" t="n"/>
      <c r="D110" s="38" t="inlineStr">
        <is>
          <t>GLOBAL_CHECK, REENTRY, STOCKS_EXIT</t>
        </is>
      </c>
      <c r="E110" s="38">
        <f>IF(G110="",E109,IF(G110&gt;0,E109+G110,E109))</f>
        <v/>
      </c>
      <c r="F110" s="26" t="n"/>
      <c r="G110" s="38">
        <f>IFERROR(VLOOKUP($A119&amp;"_"&amp;$B119,Results_Deltas!$A$2:$P$15000,5,FALSE),"")</f>
        <v/>
      </c>
      <c r="H110" s="38" t="inlineStr">
        <is>
          <t>Blanket (page end)</t>
        </is>
      </c>
      <c r="I110" s="26" t="n"/>
      <c r="J110" s="26" t="n"/>
      <c r="K110" s="26" t="n"/>
      <c r="L110" s="26" t="inlineStr">
        <is>
          <t>NO</t>
        </is>
      </c>
      <c r="M110" s="26" t="n"/>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t>
        </is>
      </c>
      <c r="C111" s="38" t="n"/>
      <c r="D111" s="38" t="inlineStr">
        <is>
          <t>GLOBAL_CHECK, STOCKS_EXIT</t>
        </is>
      </c>
      <c r="E111" s="38">
        <f>IF(G111="",E110,IF(G111&gt;0,E110+G111,E110))</f>
        <v/>
      </c>
      <c r="F111" s="26" t="n"/>
      <c r="G111" s="38">
        <f>IFERROR(VLOOKUP($A120&amp;"_"&amp;$B120,Results_Deltas!$A$2:$P$15000,5,FALSE),"")</f>
        <v/>
      </c>
      <c r="H111" s="38" t="inlineStr">
        <is>
          <t>Blanket (page end)</t>
        </is>
      </c>
      <c r="I111" s="26" t="n"/>
      <c r="J111" s="26" t="n"/>
      <c r="K111" s="26" t="n"/>
      <c r="L111" s="26" t="inlineStr">
        <is>
          <t>NO</t>
        </is>
      </c>
      <c r="M111" s="26" t="n"/>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HTF4_CONF</t>
        </is>
      </c>
      <c r="B112" s="38" t="inlineStr">
        <is>
          <t>False_ALT</t>
        </is>
      </c>
      <c r="C112" s="38" t="n"/>
      <c r="D112" s="38" t="inlineStr">
        <is>
          <t>GLOBAL_CHECK, STOCKS_EXIT</t>
        </is>
      </c>
      <c r="E112" s="38">
        <f>IF(G112="",E111,IF(G112&gt;0,E111+G112,E111))</f>
        <v/>
      </c>
      <c r="F112" s="26" t="n"/>
      <c r="G112" s="38">
        <f>IFERROR(VLOOKUP($A121&amp;"_"&amp;$B121,Results_Deltas!$A$2:$P$15000,5,FALSE),"")</f>
        <v/>
      </c>
      <c r="H112" s="38" t="inlineStr">
        <is>
          <t>Blanket (page end)</t>
        </is>
      </c>
      <c r="I112" s="26" t="n"/>
      <c r="J112" s="26" t="n"/>
      <c r="K112" s="26" t="n"/>
      <c r="L112" s="26" t="inlineStr">
        <is>
          <t>NO</t>
        </is>
      </c>
      <c r="M112" s="26" t="n"/>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HTF_DIRECTION_GATE_ENABLED</t>
        </is>
      </c>
      <c r="B113" s="40" t="inlineStr">
        <is>
          <t>False</t>
        </is>
      </c>
      <c r="C113" s="38" t="n"/>
      <c r="D113" s="38" t="inlineStr">
        <is>
          <t>ENTRY, GLOBAL_CHECK, STOCKS_EXIT</t>
        </is>
      </c>
      <c r="E113" s="38">
        <f>IF(G113="",E112,IF(G113&gt;0,E112+G113,E112))</f>
        <v/>
      </c>
      <c r="F113" s="26" t="n"/>
      <c r="G113" s="38">
        <f>IFERROR(VLOOKUP($A122&amp;"_"&amp;$B122,Results_Deltas!$A$2:$P$15000,5,FALSE),"")</f>
        <v/>
      </c>
      <c r="H113" s="38" t="inlineStr">
        <is>
          <t>Blanket (page end)</t>
        </is>
      </c>
      <c r="I113" s="26" t="n"/>
      <c r="J113" s="26" t="n"/>
      <c r="K113" s="26" t="n"/>
      <c r="L113" s="26" t="inlineStr">
        <is>
          <t>YES</t>
        </is>
      </c>
      <c r="M113" s="26" t="n"/>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HTF_DIRECTION_GATE_ENABLED</t>
        </is>
      </c>
      <c r="B114" s="38" t="inlineStr">
        <is>
          <t>True</t>
        </is>
      </c>
      <c r="C114" s="38" t="n"/>
      <c r="D114" s="38" t="inlineStr">
        <is>
          <t>ENTRY, GLOBAL_CHECK, STOCKS_EXIT</t>
        </is>
      </c>
      <c r="E114" s="38">
        <f>IF(G114="",E113,IF(G114&gt;0,E113+G114,E113))</f>
        <v/>
      </c>
      <c r="F114" s="26" t="n"/>
      <c r="G114" s="38">
        <f>IFERROR(VLOOKUP($A123&amp;"_"&amp;$B123,Results_Deltas!$A$2:$P$15000,5,FALSE),"")</f>
        <v/>
      </c>
      <c r="H114" s="38" t="inlineStr">
        <is>
          <t>Blanket (page end)</t>
        </is>
      </c>
      <c r="I114" s="26" t="n"/>
      <c r="J114" s="26" t="n"/>
      <c r="K114" s="26" t="n"/>
      <c r="L114" s="26" t="inlineStr">
        <is>
          <t>NO</t>
        </is>
      </c>
      <c r="M114" s="26" t="n"/>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HTF_GATE_BYPASS_RZ</t>
        </is>
      </c>
      <c r="B115" s="38" t="inlineStr">
        <is>
          <t>0.0</t>
        </is>
      </c>
      <c r="C115" s="38" t="n"/>
      <c r="D115" s="38" t="inlineStr">
        <is>
          <t>ENTRY, GLOBAL_CHECK, STOCKS_EXIT</t>
        </is>
      </c>
      <c r="E115" s="38">
        <f>IF(G115="",E114,IF(G115&gt;0,E114+G115,E114))</f>
        <v/>
      </c>
      <c r="F115" s="26" t="n"/>
      <c r="G115" s="38">
        <f>IFERROR(VLOOKUP($A124&amp;"_"&amp;$B124,Results_Deltas!$A$2:$P$15000,5,FALSE),"")</f>
        <v/>
      </c>
      <c r="H115" s="38" t="inlineStr">
        <is>
          <t>Blanket (page end)</t>
        </is>
      </c>
      <c r="I115" s="26" t="n"/>
      <c r="J115" s="26" t="n"/>
      <c r="K115" s="26" t="n"/>
      <c r="L115" s="26" t="inlineStr">
        <is>
          <t>NO</t>
        </is>
      </c>
      <c r="M115" s="26" t="n"/>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HTF_GATE_BYPASS_RZ</t>
        </is>
      </c>
      <c r="B116" s="38" t="inlineStr">
        <is>
          <t>0.0_ALT</t>
        </is>
      </c>
      <c r="C116" s="38" t="n"/>
      <c r="D116" s="38" t="inlineStr">
        <is>
          <t>ENTRY, GLOBAL_CHECK, STOCKS_EXIT</t>
        </is>
      </c>
      <c r="E116" s="38">
        <f>IF(G116="",E115,IF(G116&gt;0,E115+G116,E115))</f>
        <v/>
      </c>
      <c r="F116" s="26" t="n"/>
      <c r="G116" s="38">
        <f>IFERROR(VLOOKUP($A125&amp;"_"&amp;$B125,Results_Deltas!$A$2:$P$15000,5,FALSE),"")</f>
        <v/>
      </c>
      <c r="H116" s="38" t="inlineStr">
        <is>
          <t>Blanket (page end)</t>
        </is>
      </c>
      <c r="I116" s="26" t="n"/>
      <c r="J116" s="26" t="n"/>
      <c r="K116" s="26" t="n"/>
      <c r="L116" s="26" t="inlineStr">
        <is>
          <t>NO</t>
        </is>
      </c>
      <c r="M116" s="26" t="n"/>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HTF_GATE_D_MANDATORY</t>
        </is>
      </c>
      <c r="B117" s="38" t="inlineStr">
        <is>
          <t>0.0</t>
        </is>
      </c>
      <c r="C117" s="38" t="n"/>
      <c r="D117" s="38" t="inlineStr">
        <is>
          <t>ENTRY, GLOBAL_CHECK, STOCKS_EXIT</t>
        </is>
      </c>
      <c r="E117" s="38">
        <f>IF(G117="",E116,IF(G117&gt;0,E116+G117,E116))</f>
        <v/>
      </c>
      <c r="F117" s="26" t="n"/>
      <c r="G117" s="38">
        <f>IFERROR(VLOOKUP($A126&amp;"_"&amp;$B126,Results_Deltas!$A$2:$P$15000,5,FALSE),"")</f>
        <v/>
      </c>
      <c r="H117" s="38" t="inlineStr">
        <is>
          <t>Blanket (page end)</t>
        </is>
      </c>
      <c r="I117" s="26" t="n"/>
      <c r="J117" s="26" t="n"/>
      <c r="K117" s="26" t="n"/>
      <c r="L117" s="26" t="inlineStr">
        <is>
          <t>NO</t>
        </is>
      </c>
      <c r="M117" s="26" t="n"/>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HTF_GATE_D_MANDATORY</t>
        </is>
      </c>
      <c r="B118" s="38" t="inlineStr">
        <is>
          <t>0.0_ALT</t>
        </is>
      </c>
      <c r="C118" s="38" t="n"/>
      <c r="D118" s="38" t="inlineStr">
        <is>
          <t>ENTRY, GLOBAL_CHECK, STOCKS_EXIT</t>
        </is>
      </c>
      <c r="E118" s="38">
        <f>IF(G118="",E117,IF(G118&gt;0,E117+G118,E117))</f>
        <v/>
      </c>
      <c r="F118" s="26" t="n"/>
      <c r="G118" s="38">
        <f>IFERROR(VLOOKUP($A127&amp;"_"&amp;$B127,Results_Deltas!$A$2:$P$15000,5,FALSE),"")</f>
        <v/>
      </c>
      <c r="H118" s="38" t="inlineStr">
        <is>
          <t>Blanket (page end)</t>
        </is>
      </c>
      <c r="I118" s="26" t="n"/>
      <c r="J118" s="26" t="n"/>
      <c r="K118" s="26" t="n"/>
      <c r="L118" s="26" t="inlineStr">
        <is>
          <t>NO</t>
        </is>
      </c>
      <c r="M118" s="26" t="n"/>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HTF_GATE_MIN_CONFIRMATIONS</t>
        </is>
      </c>
      <c r="B119" s="38" t="inlineStr">
        <is>
          <t>0.0</t>
        </is>
      </c>
      <c r="C119" s="38" t="n"/>
      <c r="D119" s="38" t="inlineStr">
        <is>
          <t>ENTRY, GLOBAL_CHECK, STOCKS_EXIT</t>
        </is>
      </c>
      <c r="E119" s="38">
        <f>IF(G119="",E118,IF(G119&gt;0,E118+G119,E118))</f>
        <v/>
      </c>
      <c r="F119" s="26" t="n"/>
      <c r="G119" s="38">
        <f>IFERROR(VLOOKUP($A128&amp;"_"&amp;$B128,Results_Deltas!$A$2:$P$15000,5,FALSE),"")</f>
        <v/>
      </c>
      <c r="H119" s="38" t="inlineStr">
        <is>
          <t>Blanket (page end)</t>
        </is>
      </c>
      <c r="I119" s="26" t="n"/>
      <c r="J119" s="26" t="n"/>
      <c r="K119" s="26" t="n"/>
      <c r="L119" s="26" t="inlineStr">
        <is>
          <t>NO</t>
        </is>
      </c>
      <c r="M119" s="26" t="n"/>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HTF_GATE_MIN_CONFIRMATIONS</t>
        </is>
      </c>
      <c r="B120" s="38" t="inlineStr">
        <is>
          <t>0.0_ALT</t>
        </is>
      </c>
      <c r="C120" s="38" t="n"/>
      <c r="D120" s="38" t="inlineStr">
        <is>
          <t>ENTRY, GLOBAL_CHECK, STOCKS_EXIT</t>
        </is>
      </c>
      <c r="E120" s="38">
        <f>IF(G120="",E119,IF(G120&gt;0,E119+G120,E119))</f>
        <v/>
      </c>
      <c r="F120" s="26" t="n"/>
      <c r="G120" s="38">
        <f>IFERROR(VLOOKUP($A129&amp;"_"&amp;$B129,Results_Deltas!$A$2:$P$15000,5,FALSE),"")</f>
        <v/>
      </c>
      <c r="H120" s="38" t="inlineStr">
        <is>
          <t>Blanket (page end)</t>
        </is>
      </c>
      <c r="I120" s="26" t="n"/>
      <c r="J120" s="26" t="n"/>
      <c r="K120" s="26" t="n"/>
      <c r="L120" s="26" t="inlineStr">
        <is>
          <t>NO</t>
        </is>
      </c>
      <c r="M120" s="26" t="n"/>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HTF_TREND_VETO_BYPASS_ENABLED</t>
        </is>
      </c>
      <c r="B121" s="38" t="inlineStr">
        <is>
          <t>False</t>
        </is>
      </c>
      <c r="C121" s="38" t="n"/>
      <c r="D121" s="38" t="inlineStr">
        <is>
          <t>GLOBAL_CHECK, STOCKS_EXIT</t>
        </is>
      </c>
      <c r="E121" s="38">
        <f>IF(G121="",E120,IF(G121&gt;0,E120+G121,E120))</f>
        <v/>
      </c>
      <c r="F121" s="26" t="n"/>
      <c r="G121" s="38">
        <f>IFERROR(VLOOKUP($A130&amp;"_"&amp;$B130,Results_Deltas!$A$2:$P$15000,5,FALSE),"")</f>
        <v/>
      </c>
      <c r="H121" s="38" t="inlineStr">
        <is>
          <t>Blanket (page end)</t>
        </is>
      </c>
      <c r="I121" s="26" t="n"/>
      <c r="J121" s="26" t="n"/>
      <c r="K121" s="26" t="n"/>
      <c r="L121" s="26" t="inlineStr">
        <is>
          <t>NO</t>
        </is>
      </c>
      <c r="M121" s="26" t="n"/>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HTF_TREND_VETO_BYPASS_ENABLED</t>
        </is>
      </c>
      <c r="B122" s="40" t="inlineStr">
        <is>
          <t>True</t>
        </is>
      </c>
      <c r="C122" s="38" t="n"/>
      <c r="D122" s="38" t="inlineStr">
        <is>
          <t>GLOBAL_CHECK, STOCKS_EXIT</t>
        </is>
      </c>
      <c r="E122" s="38">
        <f>IF(G122="",E121,IF(G122&gt;0,E121+G122,E121))</f>
        <v/>
      </c>
      <c r="F122" s="26" t="n"/>
      <c r="G122" s="38">
        <f>IFERROR(VLOOKUP($A131&amp;"_"&amp;$B131,Results_Deltas!$A$2:$P$15000,5,FALSE),"")</f>
        <v/>
      </c>
      <c r="H122" s="38" t="inlineStr">
        <is>
          <t>Blanket (page end)</t>
        </is>
      </c>
      <c r="I122" s="26" t="n"/>
      <c r="J122" s="26" t="n"/>
      <c r="K122" s="26" t="n"/>
      <c r="L122" s="26" t="inlineStr">
        <is>
          <t>YES</t>
        </is>
      </c>
      <c r="M122" s="26" t="n"/>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HTF_TREND_VETO_BYPASS_REASONS</t>
        </is>
      </c>
      <c r="B123" s="38" t="inlineStr">
        <is>
          <t>0.0</t>
        </is>
      </c>
      <c r="C123" s="38" t="n"/>
      <c r="D123" s="38" t="inlineStr">
        <is>
          <t>GLOBAL_CHECK, STOCKS_EXIT</t>
        </is>
      </c>
      <c r="E123" s="38">
        <f>IF(G123="",E122,IF(G123&gt;0,E122+G123,E122))</f>
        <v/>
      </c>
      <c r="F123" s="26" t="n"/>
      <c r="G123" s="38">
        <f>IFERROR(VLOOKUP($A132&amp;"_"&amp;$B132,Results_Deltas!$A$2:$P$15000,5,FALSE),"")</f>
        <v/>
      </c>
      <c r="H123" s="38" t="inlineStr">
        <is>
          <t>Blanket (page end)</t>
        </is>
      </c>
      <c r="I123" s="26" t="n"/>
      <c r="J123" s="26" t="n"/>
      <c r="K123" s="26" t="n"/>
      <c r="L123" s="26" t="inlineStr">
        <is>
          <t>NO</t>
        </is>
      </c>
      <c r="M123" s="26" t="n"/>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HTF_TREND_VETO_BYPASS_REASONS</t>
        </is>
      </c>
      <c r="B124" s="38" t="inlineStr">
        <is>
          <t>0.0_ALT</t>
        </is>
      </c>
      <c r="C124" s="38" t="n"/>
      <c r="D124" s="38" t="inlineStr">
        <is>
          <t>GLOBAL_CHECK, STOCKS_EXIT</t>
        </is>
      </c>
      <c r="E124" s="38">
        <f>IF(G124="",E123,IF(G124&gt;0,E123+G124,E123))</f>
        <v/>
      </c>
      <c r="F124" s="26" t="n"/>
      <c r="G124" s="38">
        <f>IFERROR(VLOOKUP($A133&amp;"_"&amp;$B133,Results_Deltas!$A$2:$P$15000,5,FALSE),"")</f>
        <v/>
      </c>
      <c r="H124" s="38" t="inlineStr">
        <is>
          <t>Blanket (page end)</t>
        </is>
      </c>
      <c r="I124" s="26" t="n"/>
      <c r="J124" s="26" t="n"/>
      <c r="K124" s="26" t="n"/>
      <c r="L124" s="26" t="inlineStr">
        <is>
          <t>NO</t>
        </is>
      </c>
      <c r="M124" s="26" t="n"/>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t>
        </is>
      </c>
      <c r="C125" s="38" t="n"/>
      <c r="D125" s="38" t="inlineStr">
        <is>
          <t>AUGMENT, ENTRY, EXIT, GLOBAL_CHECK, REDUCE, STOCKS_EXIT</t>
        </is>
      </c>
      <c r="E125" s="38">
        <f>IF(G125="",E124,IF(G125&gt;0,E124+G125,E124))</f>
        <v/>
      </c>
      <c r="F125" s="26" t="n"/>
      <c r="G125" s="38">
        <f>IFERROR(VLOOKUP($A134&amp;"_"&amp;$B134,Results_Deltas!$A$2:$P$15000,5,FALSE),"")</f>
        <v/>
      </c>
      <c r="H125" s="38" t="inlineStr">
        <is>
          <t>Blanket (page end)</t>
        </is>
      </c>
      <c r="I125" s="26" t="n"/>
      <c r="J125" s="26" t="n"/>
      <c r="K125" s="26" t="n"/>
      <c r="L125" s="26" t="inlineStr">
        <is>
          <t>NO</t>
        </is>
      </c>
      <c r="M125" s="26" t="n"/>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LEADERBOARD_FILTER</t>
        </is>
      </c>
      <c r="B126" s="38" t="inlineStr">
        <is>
          <t>False_ALT</t>
        </is>
      </c>
      <c r="C126" s="38" t="n"/>
      <c r="D126" s="38" t="inlineStr">
        <is>
          <t>AUGMENT, ENTRY, EXIT, GLOBAL_CHECK, REDUCE, STOCKS_EXIT</t>
        </is>
      </c>
      <c r="E126" s="38">
        <f>IF(G126="",E125,IF(G126&gt;0,E125+G126,E125))</f>
        <v/>
      </c>
      <c r="F126" s="26" t="n"/>
      <c r="G126" s="38">
        <f>IFERROR(VLOOKUP($A135&amp;"_"&amp;$B135,Results_Deltas!$A$2:$P$15000,5,FALSE),"")</f>
        <v/>
      </c>
      <c r="H126" s="38" t="inlineStr">
        <is>
          <t>Blanket (page end)</t>
        </is>
      </c>
      <c r="I126" s="26" t="n"/>
      <c r="J126" s="26" t="n"/>
      <c r="K126" s="26" t="n"/>
      <c r="L126" s="26" t="inlineStr">
        <is>
          <t>NO</t>
        </is>
      </c>
      <c r="M126" s="26" t="n"/>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LH_HL_FILTER_ENABLED</t>
        </is>
      </c>
      <c r="B127" s="40" t="inlineStr">
        <is>
          <t>False</t>
        </is>
      </c>
      <c r="C127" s="38" t="n"/>
      <c r="D127" s="38" t="inlineStr">
        <is>
          <t>ENTRY, GLOBAL_CHECK, STOCKS_EXIT</t>
        </is>
      </c>
      <c r="E127" s="38">
        <f>IF(G127="",E126,IF(G127&gt;0,E126+G127,E126))</f>
        <v/>
      </c>
      <c r="F127" s="26" t="n"/>
      <c r="G127" s="38">
        <f>IFERROR(VLOOKUP($A136&amp;"_"&amp;$B136,Results_Deltas!$A$2:$P$15000,5,FALSE),"")</f>
        <v/>
      </c>
      <c r="H127" s="38" t="inlineStr">
        <is>
          <t>Blanket (page end)</t>
        </is>
      </c>
      <c r="I127" s="26" t="n"/>
      <c r="J127" s="26" t="n"/>
      <c r="K127" s="26" t="n"/>
      <c r="L127" s="26" t="inlineStr">
        <is>
          <t>YES</t>
        </is>
      </c>
      <c r="M127" s="26" t="n"/>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LH_HL_FILTER_ENABLED</t>
        </is>
      </c>
      <c r="B128" s="38" t="inlineStr">
        <is>
          <t>True</t>
        </is>
      </c>
      <c r="C128" s="38" t="n"/>
      <c r="D128" s="38" t="inlineStr">
        <is>
          <t>ENTRY, GLOBAL_CHECK, STOCKS_EXIT</t>
        </is>
      </c>
      <c r="E128" s="38">
        <f>IF(G128="",E127,IF(G128&gt;0,E127+G128,E127))</f>
        <v/>
      </c>
      <c r="F128" s="26" t="n"/>
      <c r="G128" s="38">
        <f>IFERROR(VLOOKUP($A137&amp;"_"&amp;$B137,Results_Deltas!$A$2:$P$15000,5,FALSE),"")</f>
        <v/>
      </c>
      <c r="H128" s="38" t="inlineStr">
        <is>
          <t>Blanket (page end)</t>
        </is>
      </c>
      <c r="I128" s="26" t="n"/>
      <c r="J128" s="26" t="n"/>
      <c r="K128" s="26" t="n"/>
      <c r="L128" s="26" t="inlineStr">
        <is>
          <t>NO</t>
        </is>
      </c>
      <c r="M128" s="26" t="n"/>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LH_HL_FILTER_MODE</t>
        </is>
      </c>
      <c r="B129" s="40" t="inlineStr">
        <is>
          <t>STRICT_2BAR</t>
        </is>
      </c>
      <c r="C129" s="38" t="n"/>
      <c r="D129" s="38" t="inlineStr">
        <is>
          <t>ENTRY, GLOBAL_CHECK, STOCKS_EXIT</t>
        </is>
      </c>
      <c r="E129" s="38">
        <f>IF(G129="",E128,IF(G129&gt;0,E128+G129,E128))</f>
        <v/>
      </c>
      <c r="F129" s="26" t="n"/>
      <c r="G129" s="38">
        <f>IFERROR(VLOOKUP($A138&amp;"_"&amp;$B138,Results_Deltas!$A$2:$P$15000,5,FALSE),"")</f>
        <v/>
      </c>
      <c r="H129" s="38" t="inlineStr">
        <is>
          <t>Blanket (page end)</t>
        </is>
      </c>
      <c r="I129" s="26" t="n"/>
      <c r="J129" s="26" t="n"/>
      <c r="K129" s="26" t="n"/>
      <c r="L129" s="26" t="inlineStr">
        <is>
          <t>YES</t>
        </is>
      </c>
      <c r="M129" s="26" t="n"/>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LH_HL_FILTER_MODE</t>
        </is>
      </c>
      <c r="B130" s="38" t="inlineStr">
        <is>
          <t>STRICT_2BAR_ALT</t>
        </is>
      </c>
      <c r="C130" s="38" t="n"/>
      <c r="D130" s="38" t="inlineStr">
        <is>
          <t>ENTRY, GLOBAL_CHECK, STOCKS_EXIT</t>
        </is>
      </c>
      <c r="E130" s="38">
        <f>IF(G130="",E129,IF(G130&gt;0,E129+G130,E129))</f>
        <v/>
      </c>
      <c r="F130" s="26" t="n"/>
      <c r="G130" s="38">
        <f>IFERROR(VLOOKUP($A139&amp;"_"&amp;$B139,Results_Deltas!$A$2:$P$15000,5,FALSE),"")</f>
        <v/>
      </c>
      <c r="H130" s="38" t="inlineStr">
        <is>
          <t>Blanket (page end)</t>
        </is>
      </c>
      <c r="I130" s="26" t="n"/>
      <c r="J130" s="26" t="n"/>
      <c r="K130" s="26" t="n"/>
      <c r="L130" s="26" t="inlineStr">
        <is>
          <t>NO</t>
        </is>
      </c>
      <c r="M130" s="26" t="n"/>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LH_HL_FILTER_REQUIRE_BOTH</t>
        </is>
      </c>
      <c r="B131" s="40" t="inlineStr">
        <is>
          <t>False</t>
        </is>
      </c>
      <c r="C131" s="38" t="n"/>
      <c r="D131" s="38" t="inlineStr">
        <is>
          <t>ENTRY, GLOBAL_CHECK, STOCKS_EXIT</t>
        </is>
      </c>
      <c r="E131" s="38">
        <f>IF(G131="",E130,IF(G131&gt;0,E130+G131,E130))</f>
        <v/>
      </c>
      <c r="F131" s="26" t="n"/>
      <c r="G131" s="38">
        <f>IFERROR(VLOOKUP($A140&amp;"_"&amp;$B140,Results_Deltas!$A$2:$P$15000,5,FALSE),"")</f>
        <v/>
      </c>
      <c r="H131" s="38" t="inlineStr">
        <is>
          <t>Blanket (page end)</t>
        </is>
      </c>
      <c r="I131" s="26" t="n"/>
      <c r="J131" s="26" t="n"/>
      <c r="K131" s="26" t="n"/>
      <c r="L131" s="26" t="inlineStr">
        <is>
          <t>YES</t>
        </is>
      </c>
      <c r="M131" s="26" t="n"/>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LH_HL_FILTER_REQUIRE_BOTH</t>
        </is>
      </c>
      <c r="B132" s="38" t="inlineStr">
        <is>
          <t>False_ALT</t>
        </is>
      </c>
      <c r="C132" s="38" t="n"/>
      <c r="D132" s="38" t="inlineStr">
        <is>
          <t>ENTRY, GLOBAL_CHECK, STOCKS_EXIT</t>
        </is>
      </c>
      <c r="E132" s="38">
        <f>IF(G132="",E131,IF(G132&gt;0,E131+G132,E131))</f>
        <v/>
      </c>
      <c r="F132" s="26" t="n"/>
      <c r="G132" s="38">
        <f>IFERROR(VLOOKUP($A141&amp;"_"&amp;$B141,Results_Deltas!$A$2:$P$15000,5,FALSE),"")</f>
        <v/>
      </c>
      <c r="H132" s="38" t="inlineStr">
        <is>
          <t>Blanket (page end)</t>
        </is>
      </c>
      <c r="I132" s="26" t="n"/>
      <c r="J132" s="26" t="n"/>
      <c r="K132" s="26" t="n"/>
      <c r="L132" s="26" t="inlineStr">
        <is>
          <t>NO</t>
        </is>
      </c>
      <c r="M132" s="26" t="n"/>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LIVE_VEC_EMERGENCY_BRAKE_ENABLED</t>
        </is>
      </c>
      <c r="B133" s="40" t="inlineStr">
        <is>
          <t>False</t>
        </is>
      </c>
      <c r="C133" s="38" t="n"/>
      <c r="D133" s="38" t="inlineStr">
        <is>
          <t>GLOBAL_CHECK, STOCKS_EXIT</t>
        </is>
      </c>
      <c r="E133" s="38">
        <f>IF(G133="",E132,IF(G133&gt;0,E132+G133,E132))</f>
        <v/>
      </c>
      <c r="F133" s="26" t="n"/>
      <c r="G133" s="38">
        <f>IFERROR(VLOOKUP($A142&amp;"_"&amp;$B142,Results_Deltas!$A$2:$P$15000,5,FALSE),"")</f>
        <v/>
      </c>
      <c r="H133" s="38" t="inlineStr">
        <is>
          <t>Blanket (page end)</t>
        </is>
      </c>
      <c r="I133" s="26" t="n"/>
      <c r="J133" s="26" t="n"/>
      <c r="K133" s="26" t="n"/>
      <c r="L133" s="26" t="inlineStr">
        <is>
          <t>YES</t>
        </is>
      </c>
      <c r="M133" s="26" t="n"/>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LIVE_VEC_EMERGENCY_BRAKE_ENABLED</t>
        </is>
      </c>
      <c r="B134" s="38" t="inlineStr">
        <is>
          <t>True</t>
        </is>
      </c>
      <c r="C134" s="38" t="n"/>
      <c r="D134" s="38" t="inlineStr">
        <is>
          <t>GLOBAL_CHECK, STOCKS_EXIT</t>
        </is>
      </c>
      <c r="E134" s="38">
        <f>IF(G134="",E133,IF(G134&gt;0,E133+G134,E133))</f>
        <v/>
      </c>
      <c r="F134" s="26" t="n"/>
      <c r="G134" s="38">
        <f>IFERROR(VLOOKUP($A143&amp;"_"&amp;$B143,Results_Deltas!$A$2:$P$15000,5,FALSE),"")</f>
        <v/>
      </c>
      <c r="H134" s="38" t="inlineStr">
        <is>
          <t>Blanket (page end)</t>
        </is>
      </c>
      <c r="I134" s="26" t="n"/>
      <c r="J134" s="26" t="n"/>
      <c r="K134" s="26" t="n"/>
      <c r="L134" s="26" t="inlineStr">
        <is>
          <t>NO</t>
        </is>
      </c>
      <c r="M134" s="26" t="n"/>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LR_BAND_LADDER_STOCH_EXTREME</t>
        </is>
      </c>
      <c r="B135" s="40" t="inlineStr">
        <is>
          <t>30.0</t>
        </is>
      </c>
      <c r="C135" s="38" t="n"/>
      <c r="D135" s="38" t="inlineStr">
        <is>
          <t>GLOBAL_CHECK, STOCKS_EXIT</t>
        </is>
      </c>
      <c r="E135" s="38">
        <f>IF(G135="",E134,IF(G135&gt;0,E134+G135,E134))</f>
        <v/>
      </c>
      <c r="F135" s="26" t="n"/>
      <c r="G135" s="38">
        <f>IFERROR(VLOOKUP($A144&amp;"_"&amp;$B144,Results_Deltas!$A$2:$P$15000,5,FALSE),"")</f>
        <v/>
      </c>
      <c r="H135" s="38" t="inlineStr">
        <is>
          <t>Blanket (page end)</t>
        </is>
      </c>
      <c r="I135" s="26" t="n"/>
      <c r="J135" s="26" t="n"/>
      <c r="K135" s="26" t="n"/>
      <c r="L135" s="26" t="inlineStr">
        <is>
          <t>YES</t>
        </is>
      </c>
      <c r="M135" s="26" t="n"/>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LR_BAND_LADDER_STOCH_EXTREME</t>
        </is>
      </c>
      <c r="B136" s="38" t="inlineStr">
        <is>
          <t>30.0_ALT</t>
        </is>
      </c>
      <c r="C136" s="38" t="n"/>
      <c r="D136" s="38" t="inlineStr">
        <is>
          <t>GLOBAL_CHECK, STOCKS_EXIT</t>
        </is>
      </c>
      <c r="E136" s="38">
        <f>IF(G136="",E135,IF(G136&gt;0,E135+G136,E135))</f>
        <v/>
      </c>
      <c r="F136" s="26" t="n"/>
      <c r="G136" s="38">
        <f>IFERROR(VLOOKUP($A145&amp;"_"&amp;$B145,Results_Deltas!$A$2:$P$15000,5,FALSE),"")</f>
        <v/>
      </c>
      <c r="H136" s="38" t="inlineStr">
        <is>
          <t>Blanket (page end)</t>
        </is>
      </c>
      <c r="I136" s="26" t="n"/>
      <c r="J136" s="26" t="n"/>
      <c r="K136" s="26" t="n"/>
      <c r="L136" s="26" t="inlineStr">
        <is>
          <t>NO</t>
        </is>
      </c>
      <c r="M136" s="26" t="n"/>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LR_BAND_LADDER_TF_BOTTOM</t>
        </is>
      </c>
      <c r="B137" s="38" t="inlineStr">
        <is>
          <t>0</t>
        </is>
      </c>
      <c r="C137" s="38" t="n"/>
      <c r="D137" s="38" t="inlineStr">
        <is>
          <t>GLOBAL_CHECK, STOCKS_EXIT</t>
        </is>
      </c>
      <c r="E137" s="38">
        <f>IF(G137="",E136,IF(G137&gt;0,E136+G137,E136))</f>
        <v/>
      </c>
      <c r="F137" s="26" t="n"/>
      <c r="G137" s="38">
        <f>IFERROR(VLOOKUP($A146&amp;"_"&amp;$B146,Results_Deltas!$A$2:$P$15000,5,FALSE),"")</f>
        <v/>
      </c>
      <c r="H137" s="38" t="inlineStr">
        <is>
          <t>Blanket (page end)</t>
        </is>
      </c>
      <c r="I137" s="26" t="n"/>
      <c r="J137" s="26" t="n"/>
      <c r="K137" s="26" t="n"/>
      <c r="L137" s="26" t="inlineStr">
        <is>
          <t>NO</t>
        </is>
      </c>
      <c r="M137" s="26" t="n"/>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LR_BAND_LADDER_TF_BOTTOM</t>
        </is>
      </c>
      <c r="B138" s="38" t="inlineStr">
        <is>
          <t>1</t>
        </is>
      </c>
      <c r="C138" s="38" t="n"/>
      <c r="D138" s="38" t="inlineStr">
        <is>
          <t>GLOBAL_CHECK, STOCKS_EXIT</t>
        </is>
      </c>
      <c r="E138" s="38">
        <f>IF(G138="",E137,IF(G138&gt;0,E137+G138,E137))</f>
        <v/>
      </c>
      <c r="F138" s="26" t="n"/>
      <c r="G138" s="38">
        <f>IFERROR(VLOOKUP($A147&amp;"_"&amp;$B147,Results_Deltas!$A$2:$P$15000,5,FALSE),"")</f>
        <v/>
      </c>
      <c r="H138" s="38" t="inlineStr">
        <is>
          <t>Blanket (page end)</t>
        </is>
      </c>
      <c r="I138" s="26" t="n"/>
      <c r="J138" s="26" t="n"/>
      <c r="K138" s="26" t="n"/>
      <c r="L138" s="26" t="inlineStr">
        <is>
          <t>NO</t>
        </is>
      </c>
      <c r="M138" s="26" t="n"/>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LR_BAND_LADDER_TF_TOP</t>
        </is>
      </c>
      <c r="B139" s="38" t="inlineStr">
        <is>
          <t>0</t>
        </is>
      </c>
      <c r="C139" s="38" t="n"/>
      <c r="D139" s="38" t="inlineStr">
        <is>
          <t>GLOBAL_CHECK, STOCKS_EXIT</t>
        </is>
      </c>
      <c r="E139" s="38">
        <f>IF(G139="",E138,IF(G139&gt;0,E138+G139,E138))</f>
        <v/>
      </c>
      <c r="F139" s="26" t="n"/>
      <c r="G139" s="38">
        <f>IFERROR(VLOOKUP($A148&amp;"_"&amp;$B148,Results_Deltas!$A$2:$P$15000,5,FALSE),"")</f>
        <v/>
      </c>
      <c r="H139" s="38" t="inlineStr">
        <is>
          <t>Blanket (page end)</t>
        </is>
      </c>
      <c r="I139" s="26" t="n"/>
      <c r="J139" s="26" t="n"/>
      <c r="K139" s="26" t="n"/>
      <c r="L139" s="26" t="inlineStr">
        <is>
          <t>NO</t>
        </is>
      </c>
      <c r="M139" s="26" t="n"/>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LR_BAND_LADDER_TF_TOP</t>
        </is>
      </c>
      <c r="B140" s="38" t="inlineStr">
        <is>
          <t>1</t>
        </is>
      </c>
      <c r="C140" s="38" t="n"/>
      <c r="D140" s="38" t="inlineStr">
        <is>
          <t>GLOBAL_CHECK, STOCKS_EXIT</t>
        </is>
      </c>
      <c r="E140" s="38">
        <f>IF(G140="",E139,IF(G140&gt;0,E139+G140,E139))</f>
        <v/>
      </c>
      <c r="F140" s="26" t="n"/>
      <c r="G140" s="38">
        <f>IFERROR(VLOOKUP($A149&amp;"_"&amp;$B149,Results_Deltas!$A$2:$P$15000,5,FALSE),"")</f>
        <v/>
      </c>
      <c r="H140" s="38" t="inlineStr">
        <is>
          <t>Blanket (page end)</t>
        </is>
      </c>
      <c r="I140" s="26" t="n"/>
      <c r="J140" s="26" t="n"/>
      <c r="K140" s="26" t="n"/>
      <c r="L140" s="26" t="inlineStr">
        <is>
          <t>NO</t>
        </is>
      </c>
      <c r="M140" s="26" t="n"/>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MANDATORY_REENTRY_WT_FILTER_MIN_TFS</t>
        </is>
      </c>
      <c r="B141" s="40" t="inlineStr">
        <is>
          <t>1</t>
        </is>
      </c>
      <c r="C141" s="38" t="n"/>
      <c r="D141" s="38" t="inlineStr">
        <is>
          <t>GLOBAL_CHECK, STOCKS_EXIT</t>
        </is>
      </c>
      <c r="E141" s="38">
        <f>IF(G141="",E140,IF(G141&gt;0,E140+G141,E140))</f>
        <v/>
      </c>
      <c r="F141" s="26" t="n"/>
      <c r="G141" s="38">
        <f>IFERROR(VLOOKUP($A150&amp;"_"&amp;$B150,Results_Deltas!$A$2:$P$15000,5,FALSE),"")</f>
        <v/>
      </c>
      <c r="H141" s="38" t="inlineStr">
        <is>
          <t>Blanket (page end)</t>
        </is>
      </c>
      <c r="I141" s="26" t="n"/>
      <c r="J141" s="26" t="n"/>
      <c r="K141" s="26" t="n"/>
      <c r="L141" s="26" t="inlineStr">
        <is>
          <t>YES</t>
        </is>
      </c>
      <c r="M141" s="26" t="n"/>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MANDATORY_REENTRY_WT_FILTER_MIN_TFS</t>
        </is>
      </c>
      <c r="B142" s="38" t="inlineStr">
        <is>
          <t>3</t>
        </is>
      </c>
      <c r="C142" s="38" t="n"/>
      <c r="D142" s="38" t="inlineStr">
        <is>
          <t>GLOBAL_CHECK, STOCKS_EXIT</t>
        </is>
      </c>
      <c r="E142" s="38">
        <f>IF(G142="",E141,IF(G142&gt;0,E141+G142,E141))</f>
        <v/>
      </c>
      <c r="F142" s="26" t="n"/>
      <c r="G142" s="38">
        <f>IFERROR(VLOOKUP($A151&amp;"_"&amp;$B151,Results_Deltas!$A$2:$P$15000,5,FALSE),"")</f>
        <v/>
      </c>
      <c r="H142" s="38" t="inlineStr">
        <is>
          <t>Blanket (page end)</t>
        </is>
      </c>
      <c r="I142" s="26" t="n"/>
      <c r="J142" s="26" t="n"/>
      <c r="K142" s="26" t="n"/>
      <c r="L142" s="26" t="inlineStr">
        <is>
          <t>NO</t>
        </is>
      </c>
      <c r="M142" s="26" t="n"/>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MANDATORY_REENTRY_WT_FILTER_MIN_TFS</t>
        </is>
      </c>
      <c r="B143" s="38" t="inlineStr">
        <is>
          <t>2</t>
        </is>
      </c>
      <c r="C143" s="38" t="n"/>
      <c r="D143" s="38" t="inlineStr">
        <is>
          <t>GLOBAL_CHECK, STOCKS_EXIT</t>
        </is>
      </c>
      <c r="E143" s="38">
        <f>IF(G143="",E142,IF(G143&gt;0,E142+G143,E142))</f>
        <v/>
      </c>
      <c r="F143" s="26" t="n"/>
      <c r="G143" s="38">
        <f>IFERROR(VLOOKUP($A152&amp;"_"&amp;$B152,Results_Deltas!$A$2:$P$15000,5,FALSE),"")</f>
        <v/>
      </c>
      <c r="H143" s="38" t="inlineStr">
        <is>
          <t>Blanket (page end)</t>
        </is>
      </c>
      <c r="I143" s="26" t="n"/>
      <c r="J143" s="26" t="n"/>
      <c r="K143" s="26" t="n"/>
      <c r="L143" s="26" t="inlineStr">
        <is>
          <t>NO</t>
        </is>
      </c>
      <c r="M143" s="26" t="n"/>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MANDATORY_REENTRY_WT_FILTER_MIN_VELOCITY</t>
        </is>
      </c>
      <c r="B144" s="40" t="inlineStr">
        <is>
          <t>0.0</t>
        </is>
      </c>
      <c r="C144" s="38" t="n"/>
      <c r="D144" s="38" t="inlineStr">
        <is>
          <t>GLOBAL_CHECK, STOCKS_EXIT</t>
        </is>
      </c>
      <c r="E144" s="38">
        <f>IF(G144="",E143,IF(G144&gt;0,E143+G144,E143))</f>
        <v/>
      </c>
      <c r="F144" s="26" t="n"/>
      <c r="G144" s="38">
        <f>IFERROR(VLOOKUP($A153&amp;"_"&amp;$B153,Results_Deltas!$A$2:$P$15000,5,FALSE),"")</f>
        <v/>
      </c>
      <c r="H144" s="38" t="inlineStr">
        <is>
          <t>Blanket (page end)</t>
        </is>
      </c>
      <c r="I144" s="26" t="n"/>
      <c r="J144" s="26" t="n"/>
      <c r="K144" s="26" t="n"/>
      <c r="L144" s="26" t="inlineStr">
        <is>
          <t>YES</t>
        </is>
      </c>
      <c r="M144" s="26" t="n"/>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MANDATORY_REENTRY_WT_FILTER_MIN_VELOCITY</t>
        </is>
      </c>
      <c r="B145" s="38" t="inlineStr">
        <is>
          <t>0.0_ALT</t>
        </is>
      </c>
      <c r="C145" s="38" t="n"/>
      <c r="D145" s="38" t="inlineStr">
        <is>
          <t>GLOBAL_CHECK, STOCKS_EXIT</t>
        </is>
      </c>
      <c r="E145" s="38">
        <f>IF(G145="",E144,IF(G145&gt;0,E144+G145,E144))</f>
        <v/>
      </c>
      <c r="F145" s="26" t="n"/>
      <c r="G145" s="38">
        <f>IFERROR(VLOOKUP($A154&amp;"_"&amp;$B154,Results_Deltas!$A$2:$P$15000,5,FALSE),"")</f>
        <v/>
      </c>
      <c r="H145" s="38" t="inlineStr">
        <is>
          <t>Blanket (page end)</t>
        </is>
      </c>
      <c r="I145" s="26" t="n"/>
      <c r="J145" s="26" t="n"/>
      <c r="K145" s="26" t="n"/>
      <c r="L145" s="26" t="inlineStr">
        <is>
          <t>NO</t>
        </is>
      </c>
      <c r="M145" s="26" t="n"/>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MANDATORY_REENTRY_WT_FILTER_REQUIRE_FLIP</t>
        </is>
      </c>
      <c r="B146" s="40" t="inlineStr">
        <is>
          <t>False</t>
        </is>
      </c>
      <c r="C146" s="38" t="n"/>
      <c r="D146" s="38" t="inlineStr">
        <is>
          <t>GLOBAL_CHECK, STOCKS_EXIT</t>
        </is>
      </c>
      <c r="E146" s="38">
        <f>IF(G146="",E145,IF(G146&gt;0,E145+G146,E145))</f>
        <v/>
      </c>
      <c r="F146" s="26" t="n"/>
      <c r="G146" s="38">
        <f>IFERROR(VLOOKUP($A155&amp;"_"&amp;$B155,Results_Deltas!$A$2:$P$15000,5,FALSE),"")</f>
        <v/>
      </c>
      <c r="H146" s="38" t="inlineStr">
        <is>
          <t>Blanket (page end)</t>
        </is>
      </c>
      <c r="I146" s="26" t="n"/>
      <c r="J146" s="26" t="n"/>
      <c r="K146" s="26" t="n"/>
      <c r="L146" s="26" t="inlineStr">
        <is>
          <t>YES</t>
        </is>
      </c>
      <c r="M146" s="26" t="n"/>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MANDATORY_REENTRY_WT_FILTER_REQUIRE_FLIP</t>
        </is>
      </c>
      <c r="B147" s="38" t="inlineStr">
        <is>
          <t>False_ALT</t>
        </is>
      </c>
      <c r="C147" s="38" t="n"/>
      <c r="D147" s="38" t="inlineStr">
        <is>
          <t>GLOBAL_CHECK, STOCKS_EXIT</t>
        </is>
      </c>
      <c r="E147" s="38">
        <f>IF(G147="",E146,IF(G147&gt;0,E146+G147,E146))</f>
        <v/>
      </c>
      <c r="F147" s="26" t="n"/>
      <c r="G147" s="38">
        <f>IFERROR(VLOOKUP($A156&amp;"_"&amp;$B156,Results_Deltas!$A$2:$P$15000,5,FALSE),"")</f>
        <v/>
      </c>
      <c r="H147" s="38" t="inlineStr">
        <is>
          <t>Blanket (page end)</t>
        </is>
      </c>
      <c r="I147" s="26" t="n"/>
      <c r="J147" s="26" t="n"/>
      <c r="K147" s="26" t="n"/>
      <c r="L147" s="26" t="inlineStr">
        <is>
          <t>NO</t>
        </is>
      </c>
      <c r="M147" s="26" t="n"/>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MANDATORY_REENTRY_WT_FILTER_VELOCITY_RATIO</t>
        </is>
      </c>
      <c r="B148" s="40" t="inlineStr">
        <is>
          <t>0.90</t>
        </is>
      </c>
      <c r="C148" s="38" t="n"/>
      <c r="D148" s="38" t="inlineStr">
        <is>
          <t>GLOBAL_CHECK, STOCKS_EXIT</t>
        </is>
      </c>
      <c r="E148" s="38">
        <f>IF(G148="",E147,IF(G148&gt;0,E147+G148,E147))</f>
        <v/>
      </c>
      <c r="F148" s="26" t="n"/>
      <c r="G148" s="38">
        <f>IFERROR(VLOOKUP($A157&amp;"_"&amp;$B157,Results_Deltas!$A$2:$P$15000,5,FALSE),"")</f>
        <v/>
      </c>
      <c r="H148" s="38" t="inlineStr">
        <is>
          <t>Blanket (page end)</t>
        </is>
      </c>
      <c r="I148" s="26" t="n"/>
      <c r="J148" s="26" t="n"/>
      <c r="K148" s="26" t="n"/>
      <c r="L148" s="26" t="inlineStr">
        <is>
          <t>YES</t>
        </is>
      </c>
      <c r="M148" s="26" t="n"/>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MANDATORY_REENTRY_WT_FILTER_VELOCITY_RATIO</t>
        </is>
      </c>
      <c r="B149" s="38" t="inlineStr">
        <is>
          <t>0.90_ALT</t>
        </is>
      </c>
      <c r="C149" s="38" t="n"/>
      <c r="D149" s="38" t="inlineStr">
        <is>
          <t>GLOBAL_CHECK, STOCKS_EXIT</t>
        </is>
      </c>
      <c r="E149" s="38">
        <f>IF(G149="",E148,IF(G149&gt;0,E148+G149,E148))</f>
        <v/>
      </c>
      <c r="F149" s="26" t="n"/>
      <c r="G149" s="38">
        <f>IFERROR(VLOOKUP($A158&amp;"_"&amp;$B158,Results_Deltas!$A$2:$P$15000,5,FALSE),"")</f>
        <v/>
      </c>
      <c r="H149" s="38" t="inlineStr">
        <is>
          <t>Blanket (page end)</t>
        </is>
      </c>
      <c r="I149" s="26" t="n"/>
      <c r="J149" s="26" t="n"/>
      <c r="K149" s="26" t="n"/>
      <c r="L149" s="26" t="inlineStr">
        <is>
          <t>NO</t>
        </is>
      </c>
      <c r="M149" s="26" t="n"/>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MARKET_QUALITY_SCORE_ENABLED</t>
        </is>
      </c>
      <c r="B150" s="40" t="inlineStr">
        <is>
          <t>False</t>
        </is>
      </c>
      <c r="C150" s="38" t="n"/>
      <c r="D150" s="38" t="inlineStr">
        <is>
          <t>ENTRY, GLOBAL_CHECK, STOCKS_EXIT</t>
        </is>
      </c>
      <c r="E150" s="38">
        <f>IF(G150="",E149,IF(G150&gt;0,E149+G150,E149))</f>
        <v/>
      </c>
      <c r="F150" s="26" t="n"/>
      <c r="G150" s="38">
        <f>IFERROR(VLOOKUP($A159&amp;"_"&amp;$B159,Results_Deltas!$A$2:$P$15000,5,FALSE),"")</f>
        <v/>
      </c>
      <c r="H150" s="38" t="inlineStr">
        <is>
          <t>Blanket (page end)</t>
        </is>
      </c>
      <c r="I150" s="26" t="n"/>
      <c r="J150" s="26" t="n"/>
      <c r="K150" s="26" t="n"/>
      <c r="L150" s="26" t="inlineStr">
        <is>
          <t>YES</t>
        </is>
      </c>
      <c r="M150" s="26" t="n"/>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MARKET_QUALITY_SCORE_ENABLED</t>
        </is>
      </c>
      <c r="B151" s="38" t="inlineStr">
        <is>
          <t>True</t>
        </is>
      </c>
      <c r="C151" s="38" t="n"/>
      <c r="D151" s="38" t="inlineStr">
        <is>
          <t>ENTRY, GLOBAL_CHECK, STOCKS_EXIT</t>
        </is>
      </c>
      <c r="E151" s="38">
        <f>IF(G151="",E150,IF(G151&gt;0,E150+G151,E150))</f>
        <v/>
      </c>
      <c r="F151" s="26" t="n"/>
      <c r="G151" s="38">
        <f>IFERROR(VLOOKUP($A160&amp;"_"&amp;$B160,Results_Deltas!$A$2:$P$15000,5,FALSE),"")</f>
        <v/>
      </c>
      <c r="H151" s="38" t="inlineStr">
        <is>
          <t>Blanket (page end)</t>
        </is>
      </c>
      <c r="I151" s="26" t="n"/>
      <c r="J151" s="26" t="n"/>
      <c r="K151" s="26" t="n"/>
      <c r="L151" s="26" t="inlineStr">
        <is>
          <t>NO</t>
        </is>
      </c>
      <c r="M151" s="26" t="n"/>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MI_TF_AGREE_MIN</t>
        </is>
      </c>
      <c r="B152" s="38" t="inlineStr">
        <is>
          <t>0.0</t>
        </is>
      </c>
      <c r="C152" s="38" t="n"/>
      <c r="D152" s="38" t="inlineStr">
        <is>
          <t>ENTRY, GLOBAL_CHECK, STOCKS_EXIT</t>
        </is>
      </c>
      <c r="E152" s="38">
        <f>IF(G152="",E151,IF(G152&gt;0,E151+G152,E151))</f>
        <v/>
      </c>
      <c r="F152" s="26" t="n"/>
      <c r="G152" s="38">
        <f>IFERROR(VLOOKUP($A161&amp;"_"&amp;$B161,Results_Deltas!$A$2:$P$15000,5,FALSE),"")</f>
        <v/>
      </c>
      <c r="H152" s="38" t="inlineStr">
        <is>
          <t>Blanket (page end)</t>
        </is>
      </c>
      <c r="I152" s="26" t="n"/>
      <c r="J152" s="26" t="n"/>
      <c r="K152" s="26" t="n"/>
      <c r="L152" s="26" t="inlineStr">
        <is>
          <t>NO</t>
        </is>
      </c>
      <c r="M152" s="26" t="n"/>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MI_TF_AGREE_MIN</t>
        </is>
      </c>
      <c r="B153" s="38" t="inlineStr">
        <is>
          <t>0.0_ALT</t>
        </is>
      </c>
      <c r="C153" s="38" t="n"/>
      <c r="D153" s="38" t="inlineStr">
        <is>
          <t>ENTRY, GLOBAL_CHECK, STOCKS_EXIT</t>
        </is>
      </c>
      <c r="E153" s="38">
        <f>IF(G153="",E152,IF(G153&gt;0,E152+G153,E152))</f>
        <v/>
      </c>
      <c r="F153" s="26" t="n"/>
      <c r="G153" s="38">
        <f>IFERROR(VLOOKUP($A162&amp;"_"&amp;$B162,Results_Deltas!$A$2:$P$15000,5,FALSE),"")</f>
        <v/>
      </c>
      <c r="H153" s="38" t="inlineStr">
        <is>
          <t>Blanket (page end)</t>
        </is>
      </c>
      <c r="I153" s="26" t="n"/>
      <c r="J153" s="26" t="n"/>
      <c r="K153" s="26" t="n"/>
      <c r="L153" s="26" t="inlineStr">
        <is>
          <t>NO</t>
        </is>
      </c>
      <c r="M153" s="26" t="n"/>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MOVER_THRESHOLD</t>
        </is>
      </c>
      <c r="B154" s="40" t="inlineStr">
        <is>
          <t>5</t>
        </is>
      </c>
      <c r="C154" s="38" t="n"/>
      <c r="D154" s="38" t="inlineStr">
        <is>
          <t>ENTRY, GLOBAL_CHECK, STOCKS_EXIT</t>
        </is>
      </c>
      <c r="E154" s="38">
        <f>IF(G154="",E153,IF(G154&gt;0,E153+G154,E153))</f>
        <v/>
      </c>
      <c r="F154" s="26" t="n"/>
      <c r="G154" s="38">
        <f>IFERROR(VLOOKUP($A163&amp;"_"&amp;$B163,Results_Deltas!$A$2:$P$15000,5,FALSE),"")</f>
        <v/>
      </c>
      <c r="H154" s="38" t="inlineStr">
        <is>
          <t>Blanket (page end)</t>
        </is>
      </c>
      <c r="I154" s="26" t="n"/>
      <c r="J154" s="26" t="n"/>
      <c r="K154" s="26" t="n"/>
      <c r="L154" s="26" t="inlineStr">
        <is>
          <t>YES</t>
        </is>
      </c>
      <c r="M154" s="26" t="n"/>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MOVER_THRESHOLD</t>
        </is>
      </c>
      <c r="B155" s="38" t="inlineStr">
        <is>
          <t>6.25</t>
        </is>
      </c>
      <c r="C155" s="38" t="n"/>
      <c r="D155" s="38" t="inlineStr">
        <is>
          <t>ENTRY, GLOBAL_CHECK, STOCKS_EXIT</t>
        </is>
      </c>
      <c r="E155" s="38">
        <f>IF(G155="",E154,IF(G155&gt;0,E154+G155,E154))</f>
        <v/>
      </c>
      <c r="F155" s="26" t="n"/>
      <c r="G155" s="38">
        <f>IFERROR(VLOOKUP($A164&amp;"_"&amp;$B164,Results_Deltas!$A$2:$P$15000,5,FALSE),"")</f>
        <v/>
      </c>
      <c r="H155" s="38" t="inlineStr">
        <is>
          <t>Blanket (page end)</t>
        </is>
      </c>
      <c r="I155" s="26" t="n"/>
      <c r="J155" s="26" t="n"/>
      <c r="K155" s="26" t="n"/>
      <c r="L155" s="26" t="inlineStr">
        <is>
          <t>NO</t>
        </is>
      </c>
      <c r="M155" s="26" t="n"/>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MOVER_THRESHOLD</t>
        </is>
      </c>
      <c r="B156" s="38" t="inlineStr">
        <is>
          <t>3.75</t>
        </is>
      </c>
      <c r="C156" s="38" t="n"/>
      <c r="D156" s="38" t="inlineStr">
        <is>
          <t>ENTRY, GLOBAL_CHECK, STOCKS_EXIT</t>
        </is>
      </c>
      <c r="E156" s="38">
        <f>IF(G156="",E155,IF(G156&gt;0,E155+G156,E155))</f>
        <v/>
      </c>
      <c r="F156" s="26" t="n"/>
      <c r="G156" s="38">
        <f>IFERROR(VLOOKUP($A165&amp;"_"&amp;$B165,Results_Deltas!$A$2:$P$15000,5,FALSE),"")</f>
        <v/>
      </c>
      <c r="H156" s="38" t="inlineStr">
        <is>
          <t>Blanket (page end)</t>
        </is>
      </c>
      <c r="I156" s="26" t="n"/>
      <c r="J156" s="26" t="n"/>
      <c r="K156" s="26" t="n"/>
      <c r="L156" s="26" t="inlineStr">
        <is>
          <t>NO</t>
        </is>
      </c>
      <c r="M156" s="26" t="n"/>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MOVER_THRESHOLD</t>
        </is>
      </c>
      <c r="B157" s="38" t="inlineStr">
        <is>
          <t>2.5</t>
        </is>
      </c>
      <c r="C157" s="38" t="n"/>
      <c r="D157" s="38" t="inlineStr">
        <is>
          <t>ENTRY, GLOBAL_CHECK, STOCKS_EXIT</t>
        </is>
      </c>
      <c r="E157" s="38">
        <f>IF(G157="",E156,IF(G157&gt;0,E156+G157,E156))</f>
        <v/>
      </c>
      <c r="F157" s="26" t="n"/>
      <c r="G157" s="38">
        <f>IFERROR(VLOOKUP($A166&amp;"_"&amp;$B166,Results_Deltas!$A$2:$P$15000,5,FALSE),"")</f>
        <v/>
      </c>
      <c r="H157" s="38" t="inlineStr">
        <is>
          <t>Blanket (page end)</t>
        </is>
      </c>
      <c r="I157" s="26" t="n"/>
      <c r="J157" s="26" t="n"/>
      <c r="K157" s="26" t="n"/>
      <c r="L157" s="26" t="inlineStr">
        <is>
          <t>NO</t>
        </is>
      </c>
      <c r="M157" s="26" t="n"/>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MTF_FILTER_STRONG_BUY_QUICK_BYPASS</t>
        </is>
      </c>
      <c r="B158" s="38" t="inlineStr">
        <is>
          <t>0.0</t>
        </is>
      </c>
      <c r="C158" s="38" t="n"/>
      <c r="D158" s="38" t="inlineStr">
        <is>
          <t>GLOBAL_CHECK, STOCKS_EXIT</t>
        </is>
      </c>
      <c r="E158" s="38">
        <f>IF(G158="",E157,IF(G158&gt;0,E157+G158,E157))</f>
        <v/>
      </c>
      <c r="F158" s="26" t="n"/>
      <c r="G158" s="38">
        <f>IFERROR(VLOOKUP($A167&amp;"_"&amp;$B167,Results_Deltas!$A$2:$P$15000,5,FALSE),"")</f>
        <v/>
      </c>
      <c r="H158" s="38" t="inlineStr">
        <is>
          <t>Blanket (page end)</t>
        </is>
      </c>
      <c r="I158" s="26" t="n"/>
      <c r="J158" s="26" t="n"/>
      <c r="K158" s="26" t="n"/>
      <c r="L158" s="26" t="inlineStr">
        <is>
          <t>NO</t>
        </is>
      </c>
      <c r="M158" s="26" t="n"/>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MTF_FILTER_STRONG_BUY_QUICK_BYPASS</t>
        </is>
      </c>
      <c r="B159" s="38" t="inlineStr">
        <is>
          <t>0.0_ALT</t>
        </is>
      </c>
      <c r="C159" s="38" t="n"/>
      <c r="D159" s="38" t="inlineStr">
        <is>
          <t>GLOBAL_CHECK, STOCKS_EXIT</t>
        </is>
      </c>
      <c r="E159" s="38">
        <f>IF(G159="",E158,IF(G159&gt;0,E158+G159,E158))</f>
        <v/>
      </c>
      <c r="F159" s="26" t="n"/>
      <c r="G159" s="38">
        <f>IFERROR(VLOOKUP($A168&amp;"_"&amp;$B168,Results_Deltas!$A$2:$P$15000,5,FALSE),"")</f>
        <v/>
      </c>
      <c r="H159" s="38" t="inlineStr">
        <is>
          <t>Blanket (page end)</t>
        </is>
      </c>
      <c r="I159" s="26" t="n"/>
      <c r="J159" s="26" t="n"/>
      <c r="K159" s="26" t="n"/>
      <c r="L159" s="26" t="inlineStr">
        <is>
          <t>NO</t>
        </is>
      </c>
      <c r="M159" s="26" t="n"/>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MTF_GR_MIN_IND</t>
        </is>
      </c>
      <c r="B160" s="38" t="inlineStr">
        <is>
          <t>5</t>
        </is>
      </c>
      <c r="C160" s="38" t="n"/>
      <c r="D160" s="38" t="inlineStr">
        <is>
          <t>GLOBAL_CHECK, STOCKS_EXIT</t>
        </is>
      </c>
      <c r="E160" s="38">
        <f>IF(G160="",E159,IF(G160&gt;0,E159+G160,E159))</f>
        <v/>
      </c>
      <c r="F160" s="26" t="n"/>
      <c r="G160" s="38">
        <f>IFERROR(VLOOKUP($A169&amp;"_"&amp;$B169,Results_Deltas!$A$2:$P$15000,5,FALSE),"")</f>
        <v/>
      </c>
      <c r="H160" s="38" t="inlineStr">
        <is>
          <t>Blanket (page end)</t>
        </is>
      </c>
      <c r="I160" s="26" t="n"/>
      <c r="J160" s="26" t="n"/>
      <c r="K160" s="26" t="n"/>
      <c r="L160" s="26" t="inlineStr">
        <is>
          <t>NO</t>
        </is>
      </c>
      <c r="M160" s="26" t="n"/>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MTF_GR_MIN_IND</t>
        </is>
      </c>
      <c r="B161" s="38" t="inlineStr">
        <is>
          <t>5_ALT</t>
        </is>
      </c>
      <c r="C161" s="38" t="n"/>
      <c r="D161" s="38" t="inlineStr">
        <is>
          <t>GLOBAL_CHECK, STOCKS_EXIT</t>
        </is>
      </c>
      <c r="E161" s="38">
        <f>IF(G161="",E160,IF(G161&gt;0,E160+G161,E160))</f>
        <v/>
      </c>
      <c r="F161" s="26" t="n"/>
      <c r="G161" s="38">
        <f>IFERROR(VLOOKUP($A170&amp;"_"&amp;$B170,Results_Deltas!$A$2:$P$15000,5,FALSE),"")</f>
        <v/>
      </c>
      <c r="H161" s="38" t="inlineStr">
        <is>
          <t>Blanket (page end)</t>
        </is>
      </c>
      <c r="I161" s="26" t="n"/>
      <c r="J161" s="26" t="n"/>
      <c r="K161" s="26" t="n"/>
      <c r="L161" s="26" t="inlineStr">
        <is>
          <t>NO</t>
        </is>
      </c>
      <c r="M161" s="26" t="n"/>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MTS_BOTTOM_BONUS_THRESHOLD</t>
        </is>
      </c>
      <c r="B162" s="40" t="inlineStr">
        <is>
          <t>25</t>
        </is>
      </c>
      <c r="C162" s="38" t="n"/>
      <c r="D162" s="38" t="inlineStr">
        <is>
          <t>ENTRY, GLOBAL_CHECK, STOCKS_EXIT</t>
        </is>
      </c>
      <c r="E162" s="38">
        <f>IF(G162="",E161,IF(G162&gt;0,E161+G162,E161))</f>
        <v/>
      </c>
      <c r="F162" s="26" t="n"/>
      <c r="G162" s="38">
        <f>IFERROR(VLOOKUP($A171&amp;"_"&amp;$B171,Results_Deltas!$A$2:$P$15000,5,FALSE),"")</f>
        <v/>
      </c>
      <c r="H162" s="38" t="inlineStr">
        <is>
          <t>Blanket (page end)</t>
        </is>
      </c>
      <c r="I162" s="26" t="n"/>
      <c r="J162" s="26" t="n"/>
      <c r="K162" s="26" t="n"/>
      <c r="L162" s="26" t="inlineStr">
        <is>
          <t>YES</t>
        </is>
      </c>
      <c r="M162" s="26" t="n"/>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MTS_BOTTOM_BONUS_THRESHOLD</t>
        </is>
      </c>
      <c r="B163" s="38" t="inlineStr">
        <is>
          <t>31.25</t>
        </is>
      </c>
      <c r="C163" s="38" t="n"/>
      <c r="D163" s="38" t="inlineStr">
        <is>
          <t>ENTRY, GLOBAL_CHECK, STOCKS_EXIT</t>
        </is>
      </c>
      <c r="E163" s="38">
        <f>IF(G163="",E162,IF(G163&gt;0,E162+G163,E162))</f>
        <v/>
      </c>
      <c r="F163" s="26" t="n"/>
      <c r="G163" s="38">
        <f>IFERROR(VLOOKUP($A172&amp;"_"&amp;$B172,Results_Deltas!$A$2:$P$15000,5,FALSE),"")</f>
        <v/>
      </c>
      <c r="H163" s="38" t="inlineStr">
        <is>
          <t>Blanket (page end)</t>
        </is>
      </c>
      <c r="I163" s="26" t="n"/>
      <c r="J163" s="26" t="n"/>
      <c r="K163" s="26" t="n"/>
      <c r="L163" s="26" t="inlineStr">
        <is>
          <t>NO</t>
        </is>
      </c>
      <c r="M163" s="26" t="n"/>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MTS_BOTTOM_BONUS_THRESHOLD</t>
        </is>
      </c>
      <c r="B164" s="38" t="inlineStr">
        <is>
          <t>18.75</t>
        </is>
      </c>
      <c r="C164" s="38" t="n"/>
      <c r="D164" s="38" t="inlineStr">
        <is>
          <t>ENTRY, GLOBAL_CHECK, STOCKS_EXIT</t>
        </is>
      </c>
      <c r="E164" s="38">
        <f>IF(G164="",E163,IF(G164&gt;0,E163+G164,E163))</f>
        <v/>
      </c>
      <c r="F164" s="26" t="n"/>
      <c r="G164" s="38">
        <f>IFERROR(VLOOKUP($A173&amp;"_"&amp;$B173,Results_Deltas!$A$2:$P$15000,5,FALSE),"")</f>
        <v/>
      </c>
      <c r="H164" s="38" t="inlineStr">
        <is>
          <t>Blanket (page end)</t>
        </is>
      </c>
      <c r="I164" s="26" t="n"/>
      <c r="J164" s="26" t="n"/>
      <c r="K164" s="26" t="n"/>
      <c r="L164" s="26" t="inlineStr">
        <is>
          <t>NO</t>
        </is>
      </c>
      <c r="M164" s="26" t="n"/>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MTS_BOTTOM_BONUS_THRESHOLD</t>
        </is>
      </c>
      <c r="B165" s="38" t="inlineStr">
        <is>
          <t>12.5</t>
        </is>
      </c>
      <c r="C165" s="38" t="n"/>
      <c r="D165" s="38" t="inlineStr">
        <is>
          <t>ENTRY, GLOBAL_CHECK, STOCKS_EXIT</t>
        </is>
      </c>
      <c r="E165" s="38">
        <f>IF(G165="",E164,IF(G165&gt;0,E164+G165,E164))</f>
        <v/>
      </c>
      <c r="F165" s="26" t="n"/>
      <c r="G165" s="38">
        <f>IFERROR(VLOOKUP($A174&amp;"_"&amp;$B174,Results_Deltas!$A$2:$P$15000,5,FALSE),"")</f>
        <v/>
      </c>
      <c r="H165" s="38" t="inlineStr">
        <is>
          <t>Blanket (page end)</t>
        </is>
      </c>
      <c r="I165" s="26" t="n"/>
      <c r="J165" s="26" t="n"/>
      <c r="K165" s="26" t="n"/>
      <c r="L165" s="26" t="inlineStr">
        <is>
          <t>NO</t>
        </is>
      </c>
      <c r="M165" s="26" t="n"/>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MTS_BOTTOM_STRONG_THRESHOLD</t>
        </is>
      </c>
      <c r="B166" s="40" t="inlineStr">
        <is>
          <t>40</t>
        </is>
      </c>
      <c r="C166" s="38" t="n"/>
      <c r="D166" s="38" t="inlineStr">
        <is>
          <t>ENTRY, GLOBAL_CHECK, STOCKS_EXIT</t>
        </is>
      </c>
      <c r="E166" s="38">
        <f>IF(G166="",E165,IF(G166&gt;0,E165+G166,E165))</f>
        <v/>
      </c>
      <c r="F166" s="26" t="n"/>
      <c r="G166" s="38">
        <f>IFERROR(VLOOKUP($A175&amp;"_"&amp;$B175,Results_Deltas!$A$2:$P$15000,5,FALSE),"")</f>
        <v/>
      </c>
      <c r="H166" s="38" t="inlineStr">
        <is>
          <t>Blanket (page end)</t>
        </is>
      </c>
      <c r="I166" s="26" t="n"/>
      <c r="J166" s="26" t="n"/>
      <c r="K166" s="26" t="n"/>
      <c r="L166" s="26" t="inlineStr">
        <is>
          <t>YES</t>
        </is>
      </c>
      <c r="M166" s="26" t="n"/>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MTS_BOTTOM_STRONG_THRESHOLD</t>
        </is>
      </c>
      <c r="B167" s="38" t="inlineStr">
        <is>
          <t>50</t>
        </is>
      </c>
      <c r="C167" s="38" t="n"/>
      <c r="D167" s="38" t="inlineStr">
        <is>
          <t>ENTRY, GLOBAL_CHECK, STOCKS_EXIT</t>
        </is>
      </c>
      <c r="E167" s="38">
        <f>IF(G167="",E166,IF(G167&gt;0,E166+G167,E166))</f>
        <v/>
      </c>
      <c r="F167" s="26" t="n"/>
      <c r="G167" s="38">
        <f>IFERROR(VLOOKUP($A176&amp;"_"&amp;$B176,Results_Deltas!$A$2:$P$15000,5,FALSE),"")</f>
        <v/>
      </c>
      <c r="H167" s="38" t="inlineStr">
        <is>
          <t>Blanket (page end)</t>
        </is>
      </c>
      <c r="I167" s="26" t="n"/>
      <c r="J167" s="26" t="n"/>
      <c r="K167" s="26" t="n"/>
      <c r="L167" s="26" t="inlineStr">
        <is>
          <t>NO</t>
        </is>
      </c>
      <c r="M167" s="26" t="n"/>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MTS_BOTTOM_STRONG_THRESHOLD</t>
        </is>
      </c>
      <c r="B168" s="38" t="inlineStr">
        <is>
          <t>30</t>
        </is>
      </c>
      <c r="C168" s="38" t="n"/>
      <c r="D168" s="38" t="inlineStr">
        <is>
          <t>ENTRY, GLOBAL_CHECK, STOCKS_EXIT</t>
        </is>
      </c>
      <c r="E168" s="38">
        <f>IF(G168="",E167,IF(G168&gt;0,E167+G168,E167))</f>
        <v/>
      </c>
      <c r="F168" s="26" t="n"/>
      <c r="G168" s="38">
        <f>IFERROR(VLOOKUP($A177&amp;"_"&amp;$B177,Results_Deltas!$A$2:$P$15000,5,FALSE),"")</f>
        <v/>
      </c>
      <c r="H168" s="38" t="inlineStr">
        <is>
          <t>Blanket (page end)</t>
        </is>
      </c>
      <c r="I168" s="26" t="n"/>
      <c r="J168" s="26" t="n"/>
      <c r="K168" s="26" t="n"/>
      <c r="L168" s="26" t="inlineStr">
        <is>
          <t>NO</t>
        </is>
      </c>
      <c r="M168" s="26" t="n"/>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MTS_BOTTOM_STRONG_THRESHOLD</t>
        </is>
      </c>
      <c r="B169" s="38" t="inlineStr">
        <is>
          <t>20</t>
        </is>
      </c>
      <c r="C169" s="38" t="n"/>
      <c r="D169" s="38" t="inlineStr">
        <is>
          <t>ENTRY, GLOBAL_CHECK, STOCKS_EXIT</t>
        </is>
      </c>
      <c r="E169" s="38">
        <f>IF(G169="",E168,IF(G169&gt;0,E168+G169,E168))</f>
        <v/>
      </c>
      <c r="F169" s="26" t="n"/>
      <c r="G169" s="38">
        <f>IFERROR(VLOOKUP($A178&amp;"_"&amp;$B178,Results_Deltas!$A$2:$P$15000,5,FALSE),"")</f>
        <v/>
      </c>
      <c r="H169" s="38" t="inlineStr">
        <is>
          <t>Blanket (page end)</t>
        </is>
      </c>
      <c r="I169" s="26" t="n"/>
      <c r="J169" s="26" t="n"/>
      <c r="K169" s="26" t="n"/>
      <c r="L169" s="26" t="inlineStr">
        <is>
          <t>NO</t>
        </is>
      </c>
      <c r="M169" s="26" t="n"/>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MTS_GATE_ENABLED</t>
        </is>
      </c>
      <c r="B170" s="38" t="inlineStr">
        <is>
          <t>False</t>
        </is>
      </c>
      <c r="C170" s="38" t="n"/>
      <c r="D170" s="38" t="inlineStr">
        <is>
          <t>ENTRY, GLOBAL_CHECK, STOCKS_EXIT</t>
        </is>
      </c>
      <c r="E170" s="38">
        <f>IF(G170="",E169,IF(G170&gt;0,E169+G170,E169))</f>
        <v/>
      </c>
      <c r="F170" s="26" t="n"/>
      <c r="G170" s="38">
        <f>IFERROR(VLOOKUP($A179&amp;"_"&amp;$B179,Results_Deltas!$A$2:$P$15000,5,FALSE),"")</f>
        <v/>
      </c>
      <c r="H170" s="38" t="inlineStr">
        <is>
          <t>Blanket (page end)</t>
        </is>
      </c>
      <c r="I170" s="26" t="n"/>
      <c r="J170" s="26" t="n"/>
      <c r="K170" s="26" t="n"/>
      <c r="L170" s="26" t="inlineStr">
        <is>
          <t>NO</t>
        </is>
      </c>
      <c r="M170" s="26" t="n"/>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MTS_GATE_ENABLED</t>
        </is>
      </c>
      <c r="B171" s="40" t="inlineStr">
        <is>
          <t>True</t>
        </is>
      </c>
      <c r="C171" s="38" t="n"/>
      <c r="D171" s="38" t="inlineStr">
        <is>
          <t>ENTRY, GLOBAL_CHECK, STOCKS_EXIT</t>
        </is>
      </c>
      <c r="E171" s="38">
        <f>IF(G171="",E170,IF(G171&gt;0,E170+G171,E170))</f>
        <v/>
      </c>
      <c r="F171" s="26" t="n"/>
      <c r="G171" s="38">
        <f>IFERROR(VLOOKUP($A180&amp;"_"&amp;$B180,Results_Deltas!$A$2:$P$15000,5,FALSE),"")</f>
        <v/>
      </c>
      <c r="H171" s="38" t="inlineStr">
        <is>
          <t>Blanket (page end)</t>
        </is>
      </c>
      <c r="I171" s="26" t="n"/>
      <c r="J171" s="26" t="n"/>
      <c r="K171" s="26" t="n"/>
      <c r="L171" s="26" t="inlineStr">
        <is>
          <t>YES</t>
        </is>
      </c>
      <c r="M171" s="26" t="n"/>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NEWBORN_LOSS_KILL_GAIN_THRESHOLD_PCT</t>
        </is>
      </c>
      <c r="B172" s="40" t="inlineStr">
        <is>
          <t>0</t>
        </is>
      </c>
      <c r="C172" s="38" t="n"/>
      <c r="D172" s="38" t="inlineStr">
        <is>
          <t>AUGMENT, EXIT, GLOBAL_CHECK, REDUCE, STOCKS_EXIT</t>
        </is>
      </c>
      <c r="E172" s="38">
        <f>IF(G172="",E171,IF(G172&gt;0,E171+G172,E171))</f>
        <v/>
      </c>
      <c r="F172" s="26" t="n"/>
      <c r="G172" s="38">
        <f>IFERROR(VLOOKUP($A181&amp;"_"&amp;$B181,Results_Deltas!$A$2:$P$15000,5,FALSE),"")</f>
        <v/>
      </c>
      <c r="H172" s="38" t="inlineStr">
        <is>
          <t>Blanket (page end)</t>
        </is>
      </c>
      <c r="I172" s="26" t="n"/>
      <c r="J172" s="26" t="n"/>
      <c r="K172" s="26" t="n"/>
      <c r="L172" s="26" t="inlineStr">
        <is>
          <t>YES</t>
        </is>
      </c>
      <c r="M172" s="26" t="n"/>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NEWBORN_LOSS_KILL_GAIN_THRESHOLD_PCT</t>
        </is>
      </c>
      <c r="B173" s="38" t="inlineStr">
        <is>
          <t>2.0</t>
        </is>
      </c>
      <c r="C173" s="38" t="n"/>
      <c r="D173" s="38" t="inlineStr">
        <is>
          <t>AUGMENT, EXIT, GLOBAL_CHECK, REDUCE, STOCKS_EXIT</t>
        </is>
      </c>
      <c r="E173" s="38">
        <f>IF(G173="",E172,IF(G173&gt;0,E172+G173,E172))</f>
        <v/>
      </c>
      <c r="F173" s="26" t="n"/>
      <c r="G173" s="38">
        <f>IFERROR(VLOOKUP($A182&amp;"_"&amp;$B182,Results_Deltas!$A$2:$P$15000,5,FALSE),"")</f>
        <v/>
      </c>
      <c r="H173" s="38" t="inlineStr">
        <is>
          <t>Blanket (page end)</t>
        </is>
      </c>
      <c r="I173" s="26" t="n"/>
      <c r="J173" s="26" t="n"/>
      <c r="K173" s="26" t="n"/>
      <c r="L173" s="26" t="inlineStr">
        <is>
          <t>NO</t>
        </is>
      </c>
      <c r="M173" s="26" t="n"/>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NEWBORN_LOSS_KILL_GAIN_THRESHOLD_PCT</t>
        </is>
      </c>
      <c r="B174" s="38" t="inlineStr">
        <is>
          <t>1.0</t>
        </is>
      </c>
      <c r="C174" s="38" t="n"/>
      <c r="D174" s="38" t="inlineStr">
        <is>
          <t>AUGMENT, EXIT, GLOBAL_CHECK, REDUCE, STOCKS_EXIT</t>
        </is>
      </c>
      <c r="E174" s="38">
        <f>IF(G174="",E173,IF(G174&gt;0,E173+G174,E173))</f>
        <v/>
      </c>
      <c r="F174" s="26" t="n"/>
      <c r="G174" s="38">
        <f>IFERROR(VLOOKUP($A183&amp;"_"&amp;$B183,Results_Deltas!$A$2:$P$15000,5,FALSE),"")</f>
        <v/>
      </c>
      <c r="H174" s="38" t="inlineStr">
        <is>
          <t>Blanket (page end)</t>
        </is>
      </c>
      <c r="I174" s="26" t="n"/>
      <c r="J174" s="26" t="n"/>
      <c r="K174" s="26" t="n"/>
      <c r="L174" s="26" t="inlineStr">
        <is>
          <t>NO</t>
        </is>
      </c>
      <c r="M174" s="26" t="n"/>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NEWBORN_LOSS_KILL_GAIN_THRESHOLD_PCT</t>
        </is>
      </c>
      <c r="B175" s="38" t="inlineStr">
        <is>
          <t>0.5</t>
        </is>
      </c>
      <c r="C175" s="38" t="n"/>
      <c r="D175" s="38" t="inlineStr">
        <is>
          <t>AUGMENT, EXIT, GLOBAL_CHECK, REDUCE, STOCKS_EXIT</t>
        </is>
      </c>
      <c r="E175" s="38">
        <f>IF(G175="",E174,IF(G175&gt;0,E174+G175,E174))</f>
        <v/>
      </c>
      <c r="F175" s="26" t="n"/>
      <c r="G175" s="38">
        <f>IFERROR(VLOOKUP($A184&amp;"_"&amp;$B184,Results_Deltas!$A$2:$P$15000,5,FALSE),"")</f>
        <v/>
      </c>
      <c r="H175" s="38" t="inlineStr">
        <is>
          <t>Blanket (page end)</t>
        </is>
      </c>
      <c r="I175" s="26" t="n"/>
      <c r="J175" s="26" t="n"/>
      <c r="K175" s="26" t="n"/>
      <c r="L175" s="26" t="inlineStr">
        <is>
          <t>NO</t>
        </is>
      </c>
      <c r="M175" s="26" t="n"/>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NEWBORN_LOSS_KILL_REQUIRE_VEL_AGAINST</t>
        </is>
      </c>
      <c r="B176" s="38" t="inlineStr">
        <is>
          <t>0.0</t>
        </is>
      </c>
      <c r="C176" s="38" t="n"/>
      <c r="D176" s="38" t="inlineStr">
        <is>
          <t>AUGMENT, EXIT, GLOBAL_CHECK, REDUCE, STOCKS_EXIT</t>
        </is>
      </c>
      <c r="E176" s="38">
        <f>IF(G176="",E175,IF(G176&gt;0,E175+G176,E175))</f>
        <v/>
      </c>
      <c r="F176" s="26" t="n"/>
      <c r="G176" s="38">
        <f>IFERROR(VLOOKUP($A185&amp;"_"&amp;$B185,Results_Deltas!$A$2:$P$15000,5,FALSE),"")</f>
        <v/>
      </c>
      <c r="H176" s="38" t="inlineStr">
        <is>
          <t>Blanket (page end)</t>
        </is>
      </c>
      <c r="I176" s="26" t="n"/>
      <c r="J176" s="26" t="n"/>
      <c r="K176" s="26" t="n"/>
      <c r="L176" s="26" t="inlineStr">
        <is>
          <t>NO</t>
        </is>
      </c>
      <c r="M176" s="26" t="n"/>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NEWBORN_LOSS_KILL_REQUIRE_VEL_AGAINST</t>
        </is>
      </c>
      <c r="B177" s="38" t="inlineStr">
        <is>
          <t>0.0_ALT</t>
        </is>
      </c>
      <c r="C177" s="38" t="n"/>
      <c r="D177" s="38" t="inlineStr">
        <is>
          <t>AUGMENT, EXIT, GLOBAL_CHECK, REDUCE, STOCKS_EXIT</t>
        </is>
      </c>
      <c r="E177" s="38">
        <f>IF(G177="",E176,IF(G177&gt;0,E176+G177,E176))</f>
        <v/>
      </c>
      <c r="F177" s="26" t="n"/>
      <c r="G177" s="38">
        <f>IFERROR(VLOOKUP($A186&amp;"_"&amp;$B186,Results_Deltas!$A$2:$P$15000,5,FALSE),"")</f>
        <v/>
      </c>
      <c r="H177" s="38" t="inlineStr">
        <is>
          <t>Blanket (page end)</t>
        </is>
      </c>
      <c r="I177" s="26" t="n"/>
      <c r="J177" s="26" t="n"/>
      <c r="K177" s="26" t="n"/>
      <c r="L177" s="26" t="inlineStr">
        <is>
          <t>NO</t>
        </is>
      </c>
      <c r="M177" s="26" t="n"/>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NEW_POSITION_MAX_LOSS_THRESHOLD</t>
        </is>
      </c>
      <c r="B178" s="38" t="inlineStr">
        <is>
          <t>0</t>
        </is>
      </c>
      <c r="C178" s="38" t="n"/>
      <c r="D178" s="38" t="inlineStr">
        <is>
          <t>AUGMENT, EXIT, GLOBAL_CHECK, REDUCE, STOCKS_EXIT</t>
        </is>
      </c>
      <c r="E178" s="38">
        <f>IF(G178="",E177,IF(G178&gt;0,E177+G178,E177))</f>
        <v/>
      </c>
      <c r="F178" s="26" t="n"/>
      <c r="G178" s="38">
        <f>IFERROR(VLOOKUP($A187&amp;"_"&amp;$B187,Results_Deltas!$A$2:$P$15000,5,FALSE),"")</f>
        <v/>
      </c>
      <c r="H178" s="38" t="inlineStr">
        <is>
          <t>Blanket (page end)</t>
        </is>
      </c>
      <c r="I178" s="26" t="n"/>
      <c r="J178" s="26" t="n"/>
      <c r="K178" s="26" t="n"/>
      <c r="L178" s="26" t="inlineStr">
        <is>
          <t>NO</t>
        </is>
      </c>
      <c r="M178" s="26" t="n"/>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NEW_POSITION_MAX_LOSS_THRESHOLD</t>
        </is>
      </c>
      <c r="B179" s="38" t="inlineStr">
        <is>
          <t>2.0</t>
        </is>
      </c>
      <c r="C179" s="38" t="n"/>
      <c r="D179" s="38" t="inlineStr">
        <is>
          <t>AUGMENT, EXIT, GLOBAL_CHECK, REDUCE, STOCKS_EXIT</t>
        </is>
      </c>
      <c r="E179" s="38">
        <f>IF(G179="",E178,IF(G179&gt;0,E178+G179,E178))</f>
        <v/>
      </c>
      <c r="F179" s="26" t="n"/>
      <c r="G179" s="38">
        <f>IFERROR(VLOOKUP($A188&amp;"_"&amp;$B188,Results_Deltas!$A$2:$P$15000,5,FALSE),"")</f>
        <v/>
      </c>
      <c r="H179" s="38" t="inlineStr">
        <is>
          <t>Blanket (page end)</t>
        </is>
      </c>
      <c r="I179" s="26" t="n"/>
      <c r="J179" s="26" t="n"/>
      <c r="K179" s="26" t="n"/>
      <c r="L179" s="26" t="inlineStr">
        <is>
          <t>NO</t>
        </is>
      </c>
      <c r="M179" s="26" t="n"/>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NEW_POSITION_MAX_LOSS_THRESHOLD</t>
        </is>
      </c>
      <c r="B180" s="38" t="inlineStr">
        <is>
          <t>1.0</t>
        </is>
      </c>
      <c r="C180" s="38" t="n"/>
      <c r="D180" s="38" t="inlineStr">
        <is>
          <t>AUGMENT, EXIT, GLOBAL_CHECK, REDUCE, STOCKS_EXIT</t>
        </is>
      </c>
      <c r="E180" s="38">
        <f>IF(G180="",E179,IF(G180&gt;0,E179+G180,E179))</f>
        <v/>
      </c>
      <c r="F180" s="26" t="n"/>
      <c r="G180" s="38">
        <f>IFERROR(VLOOKUP($A189&amp;"_"&amp;$B189,Results_Deltas!$A$2:$P$15000,5,FALSE),"")</f>
        <v/>
      </c>
      <c r="H180" s="38" t="inlineStr">
        <is>
          <t>Blanket (page end)</t>
        </is>
      </c>
      <c r="I180" s="26" t="n"/>
      <c r="J180" s="26" t="n"/>
      <c r="K180" s="26" t="n"/>
      <c r="L180" s="26" t="inlineStr">
        <is>
          <t>NO</t>
        </is>
      </c>
      <c r="M180" s="26" t="n"/>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NEW_POSITION_MAX_LOSS_THRESHOLD</t>
        </is>
      </c>
      <c r="B181" s="38" t="inlineStr">
        <is>
          <t>0.5</t>
        </is>
      </c>
      <c r="C181" s="38" t="n"/>
      <c r="D181" s="38" t="inlineStr">
        <is>
          <t>AUGMENT, EXIT, GLOBAL_CHECK, REDUCE, STOCKS_EXIT</t>
        </is>
      </c>
      <c r="E181" s="38">
        <f>IF(G181="",E180,IF(G181&gt;0,E180+G181,E180))</f>
        <v/>
      </c>
      <c r="F181" s="26" t="n"/>
      <c r="G181" s="38">
        <f>IFERROR(VLOOKUP($A190&amp;"_"&amp;$B190,Results_Deltas!$A$2:$P$15000,5,FALSE),"")</f>
        <v/>
      </c>
      <c r="H181" s="38" t="inlineStr">
        <is>
          <t>Blanket (page end)</t>
        </is>
      </c>
      <c r="I181" s="26" t="n"/>
      <c r="J181" s="26" t="n"/>
      <c r="K181" s="26" t="n"/>
      <c r="L181" s="26" t="inlineStr">
        <is>
          <t>NO</t>
        </is>
      </c>
      <c r="M181" s="26" t="n"/>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OI_CONFIRM_ENABLED</t>
        </is>
      </c>
      <c r="B182" s="38" t="inlineStr">
        <is>
          <t>False</t>
        </is>
      </c>
      <c r="C182" s="38" t="n"/>
      <c r="D182" s="38" t="inlineStr">
        <is>
          <t>ENTRY, GLOBAL_CHECK, STOCKS_EXIT</t>
        </is>
      </c>
      <c r="E182" s="38">
        <f>IF(G182="",E181,IF(G182&gt;0,E181+G182,E181))</f>
        <v/>
      </c>
      <c r="F182" s="26" t="n"/>
      <c r="G182" s="38">
        <f>IFERROR(VLOOKUP($A191&amp;"_"&amp;$B191,Results_Deltas!$A$2:$P$15000,5,FALSE),"")</f>
        <v/>
      </c>
      <c r="H182" s="38" t="inlineStr">
        <is>
          <t>Blanket (page end)</t>
        </is>
      </c>
      <c r="I182" s="26" t="n"/>
      <c r="J182" s="26" t="n"/>
      <c r="K182" s="26" t="n"/>
      <c r="L182" s="26" t="inlineStr">
        <is>
          <t>NO</t>
        </is>
      </c>
      <c r="M182" s="26" t="n"/>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9" t="inlineStr">
        <is>
          <t>OI_CONFIRM_ENABLED</t>
        </is>
      </c>
      <c r="B183" s="40" t="inlineStr">
        <is>
          <t>True</t>
        </is>
      </c>
      <c r="C183" s="38" t="n"/>
      <c r="D183" s="38" t="inlineStr">
        <is>
          <t>ENTRY, GLOBAL_CHECK, STOCKS_EXIT</t>
        </is>
      </c>
      <c r="E183" s="38">
        <f>IF(G183="",E182,IF(G183&gt;0,E182+G183,E182))</f>
        <v/>
      </c>
      <c r="F183" s="26" t="n"/>
      <c r="G183" s="38">
        <f>IFERROR(VLOOKUP($A192&amp;"_"&amp;$B192,Results_Deltas!$A$2:$P$15000,5,FALSE),"")</f>
        <v/>
      </c>
      <c r="H183" s="38" t="inlineStr">
        <is>
          <t>Blanket (page end)</t>
        </is>
      </c>
      <c r="I183" s="26" t="n"/>
      <c r="J183" s="26" t="n"/>
      <c r="K183" s="26" t="n"/>
      <c r="L183" s="26" t="inlineStr">
        <is>
          <t>YES</t>
        </is>
      </c>
      <c r="M183" s="26" t="n"/>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OI_CONFIRM_MIN_CHANGE_PCT</t>
        </is>
      </c>
      <c r="B184" s="38" t="inlineStr">
        <is>
          <t>0</t>
        </is>
      </c>
      <c r="C184" s="38" t="n"/>
      <c r="D184" s="38" t="inlineStr">
        <is>
          <t>ENTRY, GLOBAL_CHECK, STOCKS_EXIT</t>
        </is>
      </c>
      <c r="E184" s="38">
        <f>IF(G184="",E183,IF(G184&gt;0,E183+G184,E183))</f>
        <v/>
      </c>
      <c r="F184" s="26" t="n"/>
      <c r="G184" s="38">
        <f>IFERROR(VLOOKUP($A193&amp;"_"&amp;$B193,Results_Deltas!$A$2:$P$15000,5,FALSE),"")</f>
        <v/>
      </c>
      <c r="H184" s="38" t="inlineStr">
        <is>
          <t>Blanket (page end)</t>
        </is>
      </c>
      <c r="I184" s="26" t="n"/>
      <c r="J184" s="26" t="n"/>
      <c r="K184" s="26" t="n"/>
      <c r="L184" s="26" t="inlineStr">
        <is>
          <t>NO</t>
        </is>
      </c>
      <c r="M184" s="26" t="n"/>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OI_CONFIRM_MIN_CHANGE_PCT</t>
        </is>
      </c>
      <c r="B185" s="38" t="inlineStr">
        <is>
          <t>2.0</t>
        </is>
      </c>
      <c r="C185" s="38" t="n"/>
      <c r="D185" s="38" t="inlineStr">
        <is>
          <t>ENTRY, GLOBAL_CHECK, STOCKS_EXIT</t>
        </is>
      </c>
      <c r="E185" s="38">
        <f>IF(G185="",E184,IF(G185&gt;0,E184+G185,E184))</f>
        <v/>
      </c>
      <c r="F185" s="26" t="n"/>
      <c r="G185" s="38">
        <f>IFERROR(VLOOKUP($A194&amp;"_"&amp;$B194,Results_Deltas!$A$2:$P$15000,5,FALSE),"")</f>
        <v/>
      </c>
      <c r="H185" s="38" t="inlineStr">
        <is>
          <t>Blanket (page end)</t>
        </is>
      </c>
      <c r="I185" s="26" t="n"/>
      <c r="J185" s="26" t="n"/>
      <c r="K185" s="26" t="n"/>
      <c r="L185" s="26" t="inlineStr">
        <is>
          <t>NO</t>
        </is>
      </c>
      <c r="M185" s="26" t="n"/>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OI_CONFIRM_MIN_CHANGE_PCT</t>
        </is>
      </c>
      <c r="B186" s="38" t="inlineStr">
        <is>
          <t>1.0</t>
        </is>
      </c>
      <c r="C186" s="38" t="n"/>
      <c r="D186" s="38" t="inlineStr">
        <is>
          <t>ENTRY, GLOBAL_CHECK, STOCKS_EXIT</t>
        </is>
      </c>
      <c r="E186" s="38">
        <f>IF(G186="",E185,IF(G186&gt;0,E185+G186,E185))</f>
        <v/>
      </c>
      <c r="F186" s="26" t="n"/>
      <c r="G186" s="38">
        <f>IFERROR(VLOOKUP($A195&amp;"_"&amp;$B195,Results_Deltas!$A$2:$P$15000,5,FALSE),"")</f>
        <v/>
      </c>
      <c r="H186" s="38" t="inlineStr">
        <is>
          <t>Blanket (page end)</t>
        </is>
      </c>
      <c r="I186" s="26" t="n"/>
      <c r="J186" s="26" t="n"/>
      <c r="K186" s="26" t="n"/>
      <c r="L186" s="26" t="inlineStr">
        <is>
          <t>NO</t>
        </is>
      </c>
      <c r="M186" s="26" t="n"/>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9" t="inlineStr">
        <is>
          <t>OI_CONFIRM_MIN_CHANGE_PCT</t>
        </is>
      </c>
      <c r="B187" s="40" t="inlineStr">
        <is>
          <t>0.5</t>
        </is>
      </c>
      <c r="C187" s="38" t="n"/>
      <c r="D187" s="38" t="inlineStr">
        <is>
          <t>ENTRY, GLOBAL_CHECK, STOCKS_EXIT</t>
        </is>
      </c>
      <c r="E187" s="38">
        <f>IF(G187="",E186,IF(G187&gt;0,E186+G187,E186))</f>
        <v/>
      </c>
      <c r="F187" s="26" t="n"/>
      <c r="G187" s="38">
        <f>IFERROR(VLOOKUP($A196&amp;"_"&amp;$B196,Results_Deltas!$A$2:$P$15000,5,FALSE),"")</f>
        <v/>
      </c>
      <c r="H187" s="38" t="inlineStr">
        <is>
          <t>Blanket (page end)</t>
        </is>
      </c>
      <c r="I187" s="26" t="n"/>
      <c r="J187" s="26" t="n"/>
      <c r="K187" s="26" t="n"/>
      <c r="L187" s="26" t="inlineStr">
        <is>
          <t>YES</t>
        </is>
      </c>
      <c r="M187" s="26" t="n"/>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OI_CONFIRM_MIN_PRICE_PCT</t>
        </is>
      </c>
      <c r="B188" s="38" t="inlineStr">
        <is>
          <t>0</t>
        </is>
      </c>
      <c r="C188" s="38" t="n"/>
      <c r="D188" s="38" t="inlineStr">
        <is>
          <t>ENTRY, GLOBAL_CHECK, STOCKS_EXIT</t>
        </is>
      </c>
      <c r="E188" s="38">
        <f>IF(G188="",E187,IF(G188&gt;0,E187+G188,E187))</f>
        <v/>
      </c>
      <c r="F188" s="26" t="n"/>
      <c r="G188" s="38">
        <f>IFERROR(VLOOKUP($A197&amp;"_"&amp;$B197,Results_Deltas!$A$2:$P$15000,5,FALSE),"")</f>
        <v/>
      </c>
      <c r="H188" s="38" t="inlineStr">
        <is>
          <t>Blanket (page end)</t>
        </is>
      </c>
      <c r="I188" s="26" t="n"/>
      <c r="J188" s="26" t="n"/>
      <c r="K188" s="26" t="n"/>
      <c r="L188" s="26" t="inlineStr">
        <is>
          <t>NO</t>
        </is>
      </c>
      <c r="M188" s="26" t="n"/>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OI_CONFIRM_MIN_PRICE_PCT</t>
        </is>
      </c>
      <c r="B189" s="38" t="inlineStr">
        <is>
          <t>2.0</t>
        </is>
      </c>
      <c r="C189" s="38" t="n"/>
      <c r="D189" s="38" t="inlineStr">
        <is>
          <t>ENTRY, GLOBAL_CHECK, STOCKS_EXIT</t>
        </is>
      </c>
      <c r="E189" s="38">
        <f>IF(G189="",E188,IF(G189&gt;0,E188+G189,E188))</f>
        <v/>
      </c>
      <c r="F189" s="26" t="n"/>
      <c r="G189" s="38">
        <f>IFERROR(VLOOKUP($A198&amp;"_"&amp;$B198,Results_Deltas!$A$2:$P$15000,5,FALSE),"")</f>
        <v/>
      </c>
      <c r="H189" s="38" t="inlineStr">
        <is>
          <t>Blanket (page end)</t>
        </is>
      </c>
      <c r="I189" s="26" t="n"/>
      <c r="J189" s="26" t="n"/>
      <c r="K189" s="26" t="n"/>
      <c r="L189" s="26" t="inlineStr">
        <is>
          <t>NO</t>
        </is>
      </c>
      <c r="M189" s="26" t="n"/>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OI_CONFIRM_MIN_PRICE_PCT</t>
        </is>
      </c>
      <c r="B190" s="38" t="inlineStr">
        <is>
          <t>1.0</t>
        </is>
      </c>
      <c r="C190" s="38" t="n"/>
      <c r="D190" s="38" t="inlineStr">
        <is>
          <t>ENTRY, GLOBAL_CHECK, STOCKS_EXIT</t>
        </is>
      </c>
      <c r="E190" s="38">
        <f>IF(G190="",E189,IF(G190&gt;0,E189+G190,E189))</f>
        <v/>
      </c>
      <c r="F190" s="26" t="n"/>
      <c r="G190" s="38">
        <f>IFERROR(VLOOKUP($A199&amp;"_"&amp;$B199,Results_Deltas!$A$2:$P$15000,5,FALSE),"")</f>
        <v/>
      </c>
      <c r="H190" s="38" t="inlineStr">
        <is>
          <t>Blanket (page end)</t>
        </is>
      </c>
      <c r="I190" s="26" t="n"/>
      <c r="J190" s="26" t="n"/>
      <c r="K190" s="26" t="n"/>
      <c r="L190" s="26" t="inlineStr">
        <is>
          <t>NO</t>
        </is>
      </c>
      <c r="M190" s="26" t="n"/>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OI_CONFIRM_MIN_PRICE_PCT</t>
        </is>
      </c>
      <c r="B191" s="38" t="inlineStr">
        <is>
          <t>0.5</t>
        </is>
      </c>
      <c r="C191" s="38" t="n"/>
      <c r="D191" s="38" t="inlineStr">
        <is>
          <t>ENTRY, GLOBAL_CHECK, STOCKS_EXIT</t>
        </is>
      </c>
      <c r="E191" s="38">
        <f>IF(G191="",E190,IF(G191&gt;0,E190+G191,E190))</f>
        <v/>
      </c>
      <c r="F191" s="26" t="n"/>
      <c r="G191" s="38">
        <f>IFERROR(VLOOKUP($A200&amp;"_"&amp;$B200,Results_Deltas!$A$2:$P$15000,5,FALSE),"")</f>
        <v/>
      </c>
      <c r="H191" s="38" t="inlineStr">
        <is>
          <t>Blanket (page end)</t>
        </is>
      </c>
      <c r="I191" s="26" t="n"/>
      <c r="J191" s="26" t="n"/>
      <c r="K191" s="26" t="n"/>
      <c r="L191" s="26" t="inlineStr">
        <is>
          <t>NO</t>
        </is>
      </c>
      <c r="M191" s="26" t="n"/>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7" t="inlineStr">
        <is>
          <t>OI_CONFIRM_MIN_PRICE_PCT</t>
        </is>
      </c>
      <c r="B192" s="38" t="inlineStr">
        <is>
          <t>0.5</t>
        </is>
      </c>
      <c r="C192" s="38" t="n"/>
      <c r="D192" s="38" t="inlineStr">
        <is>
          <t>ENTRY, GLOBAL_CHECK, STOCKS_EXIT</t>
        </is>
      </c>
      <c r="E192" s="38">
        <f>IF(G192="",E191,IF(G192&gt;0,E191+G192,E191))</f>
        <v/>
      </c>
      <c r="F192" s="26" t="n"/>
      <c r="G192" s="38">
        <f>IFERROR(VLOOKUP($A200&amp;"_"&amp;$B200,Results_Deltas!$A$2:$P$15000,5,FALSE),"")</f>
        <v/>
      </c>
      <c r="H192" s="38" t="inlineStr">
        <is>
          <t>Blanket (page end)</t>
        </is>
      </c>
      <c r="I192" s="26" t="n"/>
      <c r="J192" s="26" t="n"/>
      <c r="K192" s="26" t="n"/>
      <c r="L192" s="26" t="inlineStr">
        <is>
          <t>NO</t>
        </is>
      </c>
      <c r="M192" s="26" t="n"/>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1" t="n">
        <v>-17.97916951732791</v>
      </c>
      <c r="N3" s="76" t="inlineStr">
        <is>
          <t>0/1</t>
        </is>
      </c>
    </row>
    <row r="4" s="67">
      <c r="A4" s="35" t="inlineStr">
        <is>
          <t>BAND_SLOPE_SIZING_V2_MAX</t>
        </is>
      </c>
      <c r="B4" s="35" t="n">
        <v>1</v>
      </c>
      <c r="D4" s="35" t="inlineStr">
        <is>
          <t>STDEV_LADDER</t>
        </is>
      </c>
      <c r="E4" s="35">
        <f>IF(G4="",E3,IF(G4&gt;0,E3+G4,E3))</f>
        <v/>
      </c>
      <c r="F4" s="35">
        <f>IFERROR(VLOOKUP($A28&amp;"="&amp;$B28,Results_Deltas!$A$2:$P$15000,5,FALSE),"")</f>
        <v/>
      </c>
      <c r="G4" s="35">
        <f>IFERROR(VLOOKUP($A28,Results_30d_Deltas!$A$2:$H$5000,7,FALSE)-E28,"")</f>
        <v/>
      </c>
      <c r="H4" s="35">
        <f>IFERROR(VLOOKUP($A28,Results_30d_Deltas!$A$2:$H$5000,6,FALSE),"")</f>
        <v/>
      </c>
      <c r="L4" s="35" t="inlineStr">
        <is>
          <t>NO</t>
        </is>
      </c>
      <c r="M4" s="71" t="n">
        <v>-11.66572582715446</v>
      </c>
      <c r="N4" s="76" t="inlineStr">
        <is>
          <t>0/1</t>
        </is>
      </c>
    </row>
    <row r="5" s="67">
      <c r="A5" s="35" t="inlineStr">
        <is>
          <t>BAND_SLOPE_SIZING_V2_MIN</t>
        </is>
      </c>
      <c r="B5" s="35" t="n">
        <v>0.25</v>
      </c>
      <c r="D5" s="35" t="inlineStr">
        <is>
          <t>STDEV_LADDER</t>
        </is>
      </c>
      <c r="E5" s="35">
        <f>IF(G5="",E4,IF(G5&gt;0,E4+G5,E4))</f>
        <v/>
      </c>
      <c r="F5" s="35">
        <f>IFERROR(VLOOKUP($A29&amp;"="&amp;$B29,Results_Deltas!$A$2:$P$15000,5,FALSE),"")</f>
        <v/>
      </c>
      <c r="G5" s="35">
        <f>IFERROR(VLOOKUP($A29,Results_30d_Deltas!$A$2:$H$5000,7,FALSE)-E29,"")</f>
        <v/>
      </c>
      <c r="H5" s="35">
        <f>IFERROR(VLOOKUP($A29,Results_30d_Deltas!$A$2:$H$5000,6,FALSE),"")</f>
        <v/>
      </c>
      <c r="L5" s="35" t="inlineStr">
        <is>
          <t>NO</t>
        </is>
      </c>
      <c r="M5" s="71" t="n">
        <v>-10.76161121191913</v>
      </c>
      <c r="N5" s="76" t="inlineStr">
        <is>
          <t>0/1</t>
        </is>
      </c>
    </row>
    <row r="6" s="67">
      <c r="A6" s="26" t="inlineStr">
        <is>
          <t>BAND_SLOPE_SIZING_V2_TF</t>
        </is>
      </c>
      <c r="B6" s="26" t="inlineStr">
        <is>
          <t>D</t>
        </is>
      </c>
      <c r="C6" s="26" t="n"/>
      <c r="D6" s="26" t="inlineStr">
        <is>
          <t>STDEV_LADDER</t>
        </is>
      </c>
      <c r="E6" s="26">
        <f>IF(G6="",E5,IF(G6&gt;0,E5+G6,E5))</f>
        <v/>
      </c>
      <c r="F6" s="26" t="n"/>
      <c r="G6" s="26">
        <f>IFERROR(VLOOKUP($A14&amp;"_"&amp;$B14,Results_Deltas!$A$2:$P$15000,5,FALSE),"")</f>
        <v/>
      </c>
      <c r="H6" s="26">
        <f>IFERROR(VLOOKUP($A3,Results_30d_Deltas!$A$2:$H$5000,7,FALSE)-E3,"")</f>
        <v/>
      </c>
      <c r="I6" s="26">
        <f>IFERROR(VLOOKUP($A3,Results_30d_Deltas!$A$2:$H$5000,6,FALSE),"")</f>
        <v/>
      </c>
      <c r="J6" s="26" t="n"/>
      <c r="K6" s="26" t="n"/>
      <c r="L6" s="26" t="inlineStr">
        <is>
          <t>NO</t>
        </is>
      </c>
      <c r="M6" s="71" t="n">
        <v>-10.58232323250019</v>
      </c>
      <c r="N6" s="76" t="inlineStr">
        <is>
          <t>2/14</t>
        </is>
      </c>
    </row>
    <row r="7" s="67">
      <c r="A7" s="26" t="inlineStr">
        <is>
          <t>BAND_SLOPE_SIZING_V2_MIN</t>
        </is>
      </c>
      <c r="B7" s="26" t="n">
        <v>0.5</v>
      </c>
      <c r="C7" s="26" t="n"/>
      <c r="D7" s="26" t="inlineStr">
        <is>
          <t>STDEV_LADDER</t>
        </is>
      </c>
      <c r="E7" s="26">
        <f>IF(G7="",E6,IF(G7&gt;0,E6+G7,E6))</f>
        <v/>
      </c>
      <c r="F7" s="26" t="n"/>
      <c r="G7" s="26">
        <f>IFERROR(VLOOKUP($A16&amp;"_"&amp;$B16,Results_Deltas!$A$2:$P$15000,5,FALSE),"")</f>
        <v/>
      </c>
      <c r="H7" s="26">
        <f>IFERROR(VLOOKUP($A3,Results_30d_Deltas!$A$2:$H$5000,7,FALSE)-E3,"")</f>
        <v/>
      </c>
      <c r="I7" s="26">
        <f>IFERROR(VLOOKUP($A3,Results_30d_Deltas!$A$2:$H$5000,6,FALSE),"")</f>
        <v/>
      </c>
      <c r="J7" s="26" t="n"/>
      <c r="K7" s="26" t="n"/>
      <c r="L7" s="26" t="inlineStr">
        <is>
          <t>NO</t>
        </is>
      </c>
      <c r="M7" s="71" t="n">
        <v>-10.21040413720048</v>
      </c>
      <c r="N7" s="76" t="inlineStr">
        <is>
          <t>1/14</t>
        </is>
      </c>
    </row>
    <row r="8" s="67">
      <c r="A8" s="26" t="inlineStr">
        <is>
          <t>BAND_SLOPE_SIZING_V2_MAX</t>
        </is>
      </c>
      <c r="B8" s="26" t="n">
        <v>2.5</v>
      </c>
      <c r="C8" s="26" t="n"/>
      <c r="D8" s="26" t="inlineStr">
        <is>
          <t>STDEV_LADDER</t>
        </is>
      </c>
      <c r="E8" s="26">
        <f>IF(G8="",E7,IF(G8&gt;0,E7+G8,E7))</f>
        <v/>
      </c>
      <c r="F8" s="26" t="n"/>
      <c r="G8" s="26">
        <f>IFERROR(VLOOKUP($A17&amp;"_"&amp;$B17,Results_Deltas!$A$2:$P$15000,5,FALSE),"")</f>
        <v/>
      </c>
      <c r="H8" s="26">
        <f>IFERROR(VLOOKUP($A3,Results_30d_Deltas!$A$2:$H$5000,7,FALSE)-E3,"")</f>
        <v/>
      </c>
      <c r="I8" s="26">
        <f>IFERROR(VLOOKUP($A3,Results_30d_Deltas!$A$2:$H$5000,6,FALSE),"")</f>
        <v/>
      </c>
      <c r="J8" s="26" t="n"/>
      <c r="K8" s="26" t="n"/>
      <c r="L8" s="26" t="inlineStr">
        <is>
          <t>NO</t>
        </is>
      </c>
      <c r="M8" s="71" t="n">
        <v>-10.21033733783225</v>
      </c>
      <c r="N8" s="76" t="inlineStr">
        <is>
          <t>1/14</t>
        </is>
      </c>
    </row>
    <row r="9" s="67">
      <c r="A9" s="27" t="inlineStr">
        <is>
          <t>BAND_SLOPE_SIZING_V2_DEPTH_GAIN</t>
        </is>
      </c>
      <c r="B9" s="27" t="n">
        <v>1</v>
      </c>
      <c r="C9" s="26" t="n"/>
      <c r="D9" s="26" t="inlineStr">
        <is>
          <t>STDEV_LADDER</t>
        </is>
      </c>
      <c r="E9" s="26">
        <f>IF(G9="",E8,IF(G9&gt;0,E8+G9,E8))</f>
        <v/>
      </c>
      <c r="F9" s="26" t="n"/>
      <c r="G9" s="26">
        <f>IFERROR(VLOOKUP($A15&amp;"_"&amp;$B15,Results_Deltas!$A$2:$P$15000,5,FALSE),"")</f>
        <v/>
      </c>
      <c r="H9" s="26">
        <f>IFERROR(VLOOKUP($A3,Results_30d_Deltas!$A$2:$H$5000,7,FALSE)-E3,"")</f>
        <v/>
      </c>
      <c r="I9" s="26">
        <f>IFERROR(VLOOKUP($A3,Results_30d_Deltas!$A$2:$H$5000,6,FALSE),"")</f>
        <v/>
      </c>
      <c r="J9" s="26" t="n"/>
      <c r="K9" s="26" t="n"/>
      <c r="L9" s="26" t="inlineStr">
        <is>
          <t>YES</t>
        </is>
      </c>
      <c r="M9" s="71" t="n">
        <v>-5.62366720433856</v>
      </c>
      <c r="N9" s="76" t="inlineStr">
        <is>
          <t>1/14</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STDEV_BREAKOUT_ENABLED</t>
        </is>
      </c>
      <c r="B3" s="27" t="inlineStr">
        <is>
          <t>False</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YES</t>
        </is>
      </c>
      <c r="M3" s="71" t="n">
        <v>-3.779499081841608</v>
      </c>
      <c r="N3" s="76" t="inlineStr">
        <is>
          <t>0/15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ez_manage.py:4039 top()</t>
        </is>
      </c>
      <c r="IN3" s="26" t="inlineStr">
        <is>
          <t>v12_quick_engine.py:3275 x6</t>
        </is>
      </c>
      <c r="IO3" s="26" t="n"/>
    </row>
    <row r="4" ht="10.5" customHeight="1" s="67">
      <c r="A4" s="26" t="inlineStr">
        <is>
          <t>DC_BREAKOUT_TF</t>
        </is>
      </c>
      <c r="B4" s="26" t="inlineStr">
        <is>
          <t>15m</t>
        </is>
      </c>
      <c r="C4" s="26" t="n"/>
      <c r="D4" s="26" t="n"/>
      <c r="E4" s="26" t="n"/>
      <c r="F4" s="26" t="n"/>
      <c r="G4" s="26">
        <f>IFERROR(VLOOKUP($A7&amp;"_"&amp;$B7,Results_Deltas!$A$2:$P$15000,5,FALSE),"")</f>
        <v/>
      </c>
      <c r="H4" s="26">
        <f>IFERROR(VLOOKUP($A7,Results_30d_Deltas!$A$2:$H$5000,7,FALSE)-E6,"")</f>
        <v/>
      </c>
      <c r="I4" s="26">
        <f>IFERROR(VLOOKUP($A7,Results_30d_Deltas!$A$2:$H$5000,6,FALSE),"")</f>
        <v/>
      </c>
      <c r="J4" s="26" t="n"/>
      <c r="K4" s="26" t="n"/>
      <c r="L4" s="26" t="inlineStr">
        <is>
          <t>NO</t>
        </is>
      </c>
      <c r="M4" s="71" t="n">
        <v>-2.878321683877129</v>
      </c>
      <c r="N4" s="76" t="inlineStr">
        <is>
          <t>0/16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27" t="inlineStr">
        <is>
          <t>DC_BREAKOUT_TF</t>
        </is>
      </c>
      <c r="B5" s="27" t="inlineStr">
        <is>
          <t>1h</t>
        </is>
      </c>
      <c r="C5" s="26" t="n"/>
      <c r="D5" s="26" t="n"/>
      <c r="E5" s="26" t="n"/>
      <c r="F5" s="26" t="n"/>
      <c r="G5" s="26">
        <f>IFERROR(VLOOKUP($A6&amp;"_"&amp;$B6,Results_Deltas!$A$2:$P$15000,5,FALSE),"")</f>
        <v/>
      </c>
      <c r="H5" s="26">
        <f>IFERROR(VLOOKUP($A6,Results_30d_Deltas!$A$2:$H$5000,7,FALSE)-E5,"")</f>
        <v/>
      </c>
      <c r="I5" s="26">
        <f>IFERROR(VLOOKUP($A6,Results_30d_Deltas!$A$2:$H$5000,6,FALSE),"")</f>
        <v/>
      </c>
      <c r="J5" s="26" t="n"/>
      <c r="K5" s="26" t="n"/>
      <c r="L5" s="26" t="inlineStr">
        <is>
          <t>YES</t>
        </is>
      </c>
      <c r="M5" s="71" t="n">
        <v>-2.751822918279463</v>
      </c>
      <c r="N5" s="76" t="inlineStr">
        <is>
          <t>0/31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-2.523385251956491</v>
      </c>
      <c r="N6" s="76" t="inlineStr">
        <is>
          <t>1/32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STDEV_BREAKOUT_ENABLED</t>
        </is>
      </c>
      <c r="B7" s="26" t="inlineStr">
        <is>
          <t>True</t>
        </is>
      </c>
      <c r="C7" s="26" t="n"/>
      <c r="D7" s="26" t="n"/>
      <c r="E7" s="26" t="n"/>
      <c r="F7" s="26" t="n"/>
      <c r="G7" s="26">
        <f>IFERROR(VLOOKUP($A19&amp;"_"&amp;$B19,Results_Deltas!$A$2:$P$15000,5,FALSE),"")</f>
        <v/>
      </c>
      <c r="H7" s="26">
        <f>IFERROR(VLOOKUP($A19,Results_30d_Deltas!$A$2:$H$5000,7,FALSE)-E18,"")</f>
        <v/>
      </c>
      <c r="I7" s="26">
        <f>IFERROR(VLOOKUP($A19,Results_30d_Deltas!$A$2:$H$5000,6,FALSE),"")</f>
        <v/>
      </c>
      <c r="J7" s="26" t="n"/>
      <c r="K7" s="26" t="n"/>
      <c r="L7" s="26" t="inlineStr">
        <is>
          <t>NO</t>
        </is>
      </c>
      <c r="M7" s="71" t="n">
        <v>-2.473712337631265</v>
      </c>
      <c r="N7" s="76" t="inlineStr">
        <is>
          <t>1/29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4" t="inlineStr">
        <is>
          <t>WT_15M_BOUNCE_BB_MAX=0.95</t>
        </is>
      </c>
      <c r="IA7" s="34" t="inlineStr">
        <is>
          <t>WT_15M_BOUNCE_BB_MAX=0.9</t>
        </is>
      </c>
      <c r="IB7" s="34" t="inlineStr">
        <is>
          <t>WT_15M_BOUNCE_BB_MAX=0.8</t>
        </is>
      </c>
      <c r="IC7" s="34" t="inlineStr">
        <is>
          <t>WT_15M_BOUNCE_BB_MIN=0.05</t>
        </is>
      </c>
      <c r="ID7" s="34" t="inlineStr">
        <is>
          <t>WT_15M_BOUNCE_BB_MIN=0.1</t>
        </is>
      </c>
      <c r="IE7" s="34" t="inlineStr">
        <is>
          <t>WT_15M_BOUNCE_BB_MIN=0.2</t>
        </is>
      </c>
      <c r="IF7" s="34" t="inlineStr">
        <is>
          <t>WT_15M_BOUNCE_HIGH_1H_GT_PREV=True</t>
        </is>
      </c>
      <c r="IG7" s="34" t="inlineStr">
        <is>
          <t>WT_15M_BOUNCE_HIGH_1H_GT_PREV=False</t>
        </is>
      </c>
      <c r="IH7" s="34" t="inlineStr">
        <is>
          <t>WT_15M_BOUNCE_LOW_1H_GT_PREV=True</t>
        </is>
      </c>
      <c r="II7" s="34" t="inlineStr">
        <is>
          <t>WT_15M_BOUNCE_LOW_1H_GT_PREV=False</t>
        </is>
      </c>
      <c r="IJ7" s="34" t="inlineStr">
        <is>
          <t>WT_15M_BOUNCE_REL_VOL_GT_1=True</t>
        </is>
      </c>
      <c r="IK7" s="34" t="inlineStr">
        <is>
          <t>WT_15M_BOUNCE_REL_VOL_GT_1=False</t>
        </is>
      </c>
      <c r="IL7" s="26" t="n"/>
      <c r="IM7" s="26" t="inlineStr">
        <is>
          <t>ez_manage.py:4039 top()</t>
        </is>
      </c>
      <c r="IN7" s="26" t="inlineStr">
        <is>
          <t>v12_quick_engine.py:3275 x6</t>
        </is>
      </c>
      <c r="IO7" s="26" t="n"/>
    </row>
    <row r="8" ht="10.5" customHeight="1" s="67">
      <c r="A8" s="26" t="inlineStr">
        <is>
          <t>DC_BREAKOUT_TF</t>
        </is>
      </c>
      <c r="B8" s="26" t="inlineStr">
        <is>
          <t>D</t>
        </is>
      </c>
      <c r="C8" s="26" t="n"/>
      <c r="D8" s="26" t="n"/>
      <c r="E8" s="26" t="n"/>
      <c r="F8" s="26" t="n"/>
      <c r="G8" s="26">
        <f>IFERROR(VLOOKUP($A4&amp;"_"&amp;$B4,Results_Deltas!$A$2:$P$15000,5,FALSE),"")</f>
        <v/>
      </c>
      <c r="H8" s="26">
        <f>IFERROR(VLOOKUP($A4,Results_30d_Deltas!$A$2:$H$5000,7,FALSE)-E3,"")</f>
        <v/>
      </c>
      <c r="I8" s="26">
        <f>IFERROR(VLOOKUP($A4,Results_30d_Deltas!$A$2:$H$5000,6,FALSE),"")</f>
        <v/>
      </c>
      <c r="J8" s="26" t="n"/>
      <c r="K8" s="26" t="n"/>
      <c r="L8" s="26" t="inlineStr">
        <is>
          <t>NO</t>
        </is>
      </c>
      <c r="M8" s="71" t="n">
        <v>-2.271364596732294</v>
      </c>
      <c r="N8" s="76" t="inlineStr">
        <is>
          <t>0/32</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4h</t>
        </is>
      </c>
      <c r="C9" s="26" t="n"/>
      <c r="D9" s="26" t="n"/>
      <c r="E9" s="26" t="n"/>
      <c r="F9" s="26" t="n"/>
      <c r="G9" s="26">
        <f>IFERROR(VLOOKUP($A5&amp;"_"&amp;$B5,Results_Deltas!$A$2:$P$15000,5,FALSE),"")</f>
        <v/>
      </c>
      <c r="H9" s="26">
        <f>IFERROR(VLOOKUP($A5,Results_30d_Deltas!$A$2:$H$5000,7,FALSE)-E4,"")</f>
        <v/>
      </c>
      <c r="I9" s="26">
        <f>IFERROR(VLOOKUP($A5,Results_30d_Deltas!$A$2:$H$5000,6,FALSE),"")</f>
        <v/>
      </c>
      <c r="J9" s="26" t="n"/>
      <c r="K9" s="26" t="n"/>
      <c r="L9" s="26" t="inlineStr">
        <is>
          <t>NO</t>
        </is>
      </c>
      <c r="M9" s="71" t="n">
        <v>-1.90470316123294</v>
      </c>
      <c r="N9" s="76" t="inlineStr">
        <is>
          <t>2/32</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ez_manage.py:3078 top()</t>
        </is>
      </c>
      <c r="IN9" s="26" t="inlineStr">
        <is>
          <t>v12_quick_engine.py:1518 x5</t>
        </is>
      </c>
      <c r="IO9" s="26" t="n"/>
    </row>
    <row r="10" ht="10.5" customHeight="1" s="67">
      <c r="A10" s="37" t="inlineStr">
        <is>
          <t>COOLDOWN_LOCKS_FILTER_TF</t>
        </is>
      </c>
      <c r="B10" s="38" t="inlineStr">
        <is>
          <t>1h</t>
        </is>
      </c>
      <c r="C10" s="38" t="n"/>
      <c r="D10" s="38" t="inlineStr">
        <is>
          <t>GLOBAL_CHECK</t>
        </is>
      </c>
      <c r="E10" s="38" t="n"/>
      <c r="F10" s="26" t="n"/>
      <c r="G10" s="38">
        <f>IFERROR(VLOOKUP($A232&amp;"_"&amp;$B232,Results_Deltas!$A$2:$P$15000,5,FALSE),"")</f>
        <v/>
      </c>
      <c r="H10" s="38" t="inlineStr">
        <is>
          <t>Blanket (page end)</t>
        </is>
      </c>
      <c r="I10" s="26" t="n"/>
      <c r="J10" s="26" t="n"/>
      <c r="K10" s="26" t="n"/>
      <c r="L10" s="26" t="inlineStr">
        <is>
          <t>NO</t>
        </is>
      </c>
      <c r="M10" s="71" t="n">
        <v>-11.78738939326196</v>
      </c>
      <c r="N10" s="76" t="inlineStr">
        <is>
          <t>773</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12.5</t>
        </is>
      </c>
      <c r="C11" s="38" t="n"/>
      <c r="D11" s="38" t="inlineStr">
        <is>
          <t>GLOBAL_CHECK, STOCKS_EXIT</t>
        </is>
      </c>
      <c r="E11" s="38" t="n"/>
      <c r="F11" s="26" t="n"/>
      <c r="G11" s="38">
        <f>IFERROR(VLOOKUP($A235&amp;"_"&amp;$B235,Results_Deltas!$A$2:$P$15000,5,FALSE),"")</f>
        <v/>
      </c>
      <c r="H11" s="38" t="inlineStr">
        <is>
          <t>Blanket (page end)</t>
        </is>
      </c>
      <c r="I11" s="26" t="n"/>
      <c r="J11" s="26" t="n"/>
      <c r="K11" s="26" t="n"/>
      <c r="L11" s="26" t="inlineStr">
        <is>
          <t>NO</t>
        </is>
      </c>
      <c r="M11" s="71" t="n">
        <v>-11.11034823900433</v>
      </c>
      <c r="N11" s="76" t="inlineStr">
        <is>
          <t>773</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CRYPTO_SPIKE_FADE_THRESHOLD_PCT</t>
        </is>
      </c>
      <c r="B12" s="40" t="inlineStr">
        <is>
          <t>10</t>
        </is>
      </c>
      <c r="C12" s="38" t="n"/>
      <c r="D12" s="38" t="inlineStr">
        <is>
          <t>GLOBAL_CHECK, STOCKS_EXIT</t>
        </is>
      </c>
      <c r="E12" s="38" t="n"/>
      <c r="F12" s="26" t="n"/>
      <c r="G12" s="38">
        <f>IFERROR(VLOOKUP($A234&amp;"_"&amp;$B234,Results_Deltas!$A$2:$P$15000,5,FALSE),"")</f>
        <v/>
      </c>
      <c r="H12" s="38" t="inlineStr">
        <is>
          <t>Blanket (page end)</t>
        </is>
      </c>
      <c r="I12" s="26" t="n"/>
      <c r="J12" s="26" t="n"/>
      <c r="K12" s="26" t="n"/>
      <c r="L12" s="26" t="inlineStr">
        <is>
          <t>NO</t>
        </is>
      </c>
      <c r="M12" s="71" t="n">
        <v>-11.05578136759454</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1" t="n">
        <v>-11.02062741070848</v>
      </c>
      <c r="N14" s="76"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1" t="n">
        <v>-11.02062741070848</v>
      </c>
      <c r="N15" s="76" t="inlineStr">
        <is>
          <t>1095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1" t="n">
        <v>-11.02062741070848</v>
      </c>
      <c r="N16" s="76" t="inlineStr">
        <is>
          <t>1095</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1" t="n">
        <v>-11.02062741070848</v>
      </c>
      <c r="N17" s="76" t="inlineStr">
        <is>
          <t>1095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1" t="n">
        <v>-11.02062741070848</v>
      </c>
      <c r="N18" s="76" t="inlineStr">
        <is>
          <t>1095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IFERROR(VLOOKUP($A233&amp;"_"&amp;$B233,Results_Deltas!$A$2:$P$15000,5,FALSE),"")</f>
        <v/>
      </c>
      <c r="H19" s="38" t="inlineStr">
        <is>
          <t>Blanket (page end)</t>
        </is>
      </c>
      <c r="I19" s="26" t="n"/>
      <c r="J19" s="26" t="n"/>
      <c r="K19" s="26" t="n"/>
      <c r="L19" s="26" t="inlineStr">
        <is>
          <t>NO</t>
        </is>
      </c>
      <c r="M19" s="71" t="n">
        <v>-11.01271341270659</v>
      </c>
      <c r="N19" s="76" t="inlineStr">
        <is>
          <t>773</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t>
        </is>
      </c>
      <c r="C20" s="38" t="n"/>
      <c r="D20" s="38" t="inlineStr">
        <is>
          <t>AUGMENT, ENTRY, EXIT, GLOBAL_CHECK, REDUCE, STOCKS_EXIT</t>
        </is>
      </c>
      <c r="E20" s="38" t="n"/>
      <c r="F20" s="26" t="n"/>
      <c r="G20" s="38">
        <f>IFERROR(VLOOKUP($A217&amp;"_"&amp;$B217,Results_Deltas!$A$2:$P$15000,5,FALSE),"")</f>
        <v/>
      </c>
      <c r="H20" s="38" t="inlineStr">
        <is>
          <t>Blanket (page end)</t>
        </is>
      </c>
      <c r="I20" s="26" t="n"/>
      <c r="J20" s="26" t="n"/>
      <c r="K20" s="26" t="n"/>
      <c r="L20" s="26" t="inlineStr">
        <is>
          <t>NO</t>
        </is>
      </c>
      <c r="M20" s="71" t="n">
        <v>-10.56361507187052</v>
      </c>
      <c r="N20" s="76" t="inlineStr">
        <is>
          <t>1998</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ADX_RANGING_THRESHOLD</t>
        </is>
      </c>
      <c r="B21" s="38" t="inlineStr">
        <is>
          <t>15</t>
        </is>
      </c>
      <c r="C21" s="38" t="n"/>
      <c r="D21" s="38" t="inlineStr">
        <is>
          <t>ENTRY, GLOBAL_CHECK, STOCKS_EXIT</t>
        </is>
      </c>
      <c r="E21" s="38" t="n"/>
      <c r="F21" s="26" t="n"/>
      <c r="G21" s="38">
        <f>IFERROR(VLOOKUP($A215&amp;"_"&amp;$B215,Results_Deltas!$A$2:$P$15000,5,FALSE),"")</f>
        <v/>
      </c>
      <c r="H21" s="38" t="inlineStr">
        <is>
          <t>Blanket (page end)</t>
        </is>
      </c>
      <c r="I21" s="26" t="n"/>
      <c r="J21" s="26" t="n"/>
      <c r="K21" s="26" t="n"/>
      <c r="L21" s="26" t="inlineStr">
        <is>
          <t>NO</t>
        </is>
      </c>
      <c r="M21" s="71" t="n">
        <v>-10.51757542748208</v>
      </c>
      <c r="N21" s="76" t="inlineStr">
        <is>
          <t>2032</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ADX_RANGING_THRESHOLD</t>
        </is>
      </c>
      <c r="B22" s="38" t="inlineStr">
        <is>
          <t>25</t>
        </is>
      </c>
      <c r="C22" s="38" t="n"/>
      <c r="D22" s="38" t="inlineStr">
        <is>
          <t>ENTRY, GLOBAL_CHECK, STOCKS_EXIT</t>
        </is>
      </c>
      <c r="E22" s="38" t="n"/>
      <c r="F22" s="26" t="n"/>
      <c r="G22" s="38">
        <f>IFERROR(VLOOKUP($A214&amp;"_"&amp;$B214,Results_Deltas!$A$2:$P$15000,5,FALSE),"")</f>
        <v/>
      </c>
      <c r="H22" s="38" t="inlineStr">
        <is>
          <t>Blanket (page end)</t>
        </is>
      </c>
      <c r="I22" s="26" t="n"/>
      <c r="J22" s="26" t="n"/>
      <c r="K22" s="26" t="n"/>
      <c r="L22" s="26" t="inlineStr">
        <is>
          <t>NO</t>
        </is>
      </c>
      <c r="M22" s="71" t="n">
        <v>-10.48826539587658</v>
      </c>
      <c r="N22" s="76" t="inlineStr">
        <is>
          <t>2034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ADX_RANGING_THRESHOLD</t>
        </is>
      </c>
      <c r="B23" s="40" t="inlineStr">
        <is>
          <t>10</t>
        </is>
      </c>
      <c r="C23" s="38" t="n"/>
      <c r="D23" s="38" t="inlineStr">
        <is>
          <t>ENTRY, GLOBAL_CHECK, STOCKS_EXIT</t>
        </is>
      </c>
      <c r="E23" s="38" t="n"/>
      <c r="F23" s="26" t="n"/>
      <c r="G23" s="38">
        <f>IFERROR(VLOOKUP($A216&amp;"_"&amp;$B216,Results_Deltas!$A$2:$P$15000,5,FALSE),"")</f>
        <v/>
      </c>
      <c r="H23" s="38" t="inlineStr">
        <is>
          <t>Blanket (page end)</t>
        </is>
      </c>
      <c r="I23" s="26" t="n"/>
      <c r="J23" s="26" t="n"/>
      <c r="K23" s="26" t="n"/>
      <c r="L23" s="26" t="inlineStr">
        <is>
          <t>NO</t>
        </is>
      </c>
      <c r="M23" s="71" t="n">
        <v>-10.47556676351441</v>
      </c>
      <c r="N23" s="76" t="inlineStr">
        <is>
          <t>2034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ADX_RANGING_THRESHOLD</t>
        </is>
      </c>
      <c r="B24" s="38" t="inlineStr">
        <is>
          <t>20</t>
        </is>
      </c>
      <c r="C24" s="38" t="n"/>
      <c r="D24" s="38" t="inlineStr">
        <is>
          <t>ENTRY, GLOBAL_CHECK, STOCKS_EXIT</t>
        </is>
      </c>
      <c r="E24" s="38" t="n"/>
      <c r="F24" s="26" t="n"/>
      <c r="G24" s="38">
        <f>IFERROR(VLOOKUP($A213&amp;"_"&amp;$B213,Results_Deltas!$A$2:$P$15000,5,FALSE),"")</f>
        <v/>
      </c>
      <c r="H24" s="38" t="inlineStr">
        <is>
          <t>Blanket (page end)</t>
        </is>
      </c>
      <c r="I24" s="26" t="n"/>
      <c r="J24" s="26" t="n"/>
      <c r="K24" s="26" t="n"/>
      <c r="L24" s="26" t="inlineStr">
        <is>
          <t>YES</t>
        </is>
      </c>
      <c r="M24" s="71" t="n">
        <v>-10.45822751242081</v>
      </c>
      <c r="N24" s="76" t="inlineStr">
        <is>
          <t>2035</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BAND_ARROW_ENABLED</t>
        </is>
      </c>
      <c r="B25" s="40" t="inlineStr">
        <is>
          <t>False</t>
        </is>
      </c>
      <c r="C25" s="38" t="n"/>
      <c r="D25" s="38" t="inlineStr">
        <is>
          <t>GLOBAL_CHECK, STOCKS_EXIT</t>
        </is>
      </c>
      <c r="E25" s="38" t="n"/>
      <c r="F25" s="26" t="n"/>
      <c r="G25" s="38">
        <f>IFERROR(VLOOKUP($A221&amp;"_"&amp;$B221,Results_Deltas!$A$2:$P$15000,5,FALSE),"")</f>
        <v/>
      </c>
      <c r="H25" s="38" t="inlineStr">
        <is>
          <t>Blanket (page end)</t>
        </is>
      </c>
      <c r="I25" s="26" t="n"/>
      <c r="J25" s="26" t="n"/>
      <c r="K25" s="26" t="n"/>
      <c r="L25" s="26" t="inlineStr">
        <is>
          <t>NO</t>
        </is>
      </c>
      <c r="M25" s="71" t="n">
        <v>-10.33058656443832</v>
      </c>
      <c r="N25" s="76" t="inlineStr">
        <is>
          <t>1315</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OFF</t>
        </is>
      </c>
      <c r="C26" s="38" t="n"/>
      <c r="D26" s="38" t="inlineStr">
        <is>
          <t>GLOBAL_CHECK</t>
        </is>
      </c>
      <c r="E26" s="38" t="n"/>
      <c r="F26" s="26" t="n"/>
      <c r="G26" s="38">
        <f>IFERROR(VLOOKUP($A229&amp;"_"&amp;$B229,Results_Deltas!$A$2:$P$15000,5,FALSE),"")</f>
        <v/>
      </c>
      <c r="H26" s="38" t="inlineStr">
        <is>
          <t>Blanket (page end)</t>
        </is>
      </c>
      <c r="I26" s="26" t="n"/>
      <c r="J26" s="26" t="n"/>
      <c r="K26" s="26" t="n"/>
      <c r="L26" s="26" t="inlineStr">
        <is>
          <t>NO</t>
        </is>
      </c>
      <c r="M26" s="71" t="n">
        <v>-10.2938154851563</v>
      </c>
      <c r="N26" s="76" t="inlineStr">
        <is>
          <t>1246</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BAND_ARROW_ENABLED</t>
        </is>
      </c>
      <c r="B27" s="38" t="inlineStr">
        <is>
          <t>True</t>
        </is>
      </c>
      <c r="C27" s="38" t="n"/>
      <c r="D27" s="38" t="inlineStr">
        <is>
          <t>GLOBAL_CHECK, STOCKS_EXIT</t>
        </is>
      </c>
      <c r="E27" s="38" t="n"/>
      <c r="F27" s="26" t="n"/>
      <c r="G27" s="38">
        <f>IFERROR(VLOOKUP($A222&amp;"_"&amp;$B222,Results_Deltas!$A$2:$P$15000,5,FALSE),"")</f>
        <v/>
      </c>
      <c r="H27" s="38" t="inlineStr">
        <is>
          <t>Blanket (page end)</t>
        </is>
      </c>
      <c r="I27" s="26" t="n"/>
      <c r="J27" s="26" t="n"/>
      <c r="K27" s="26" t="n"/>
      <c r="L27" s="26" t="inlineStr">
        <is>
          <t>NO</t>
        </is>
      </c>
      <c r="M27" s="71" t="n">
        <v>-10.2162790610781</v>
      </c>
      <c r="N27" s="76" t="inlineStr">
        <is>
          <t>1349</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BANDAID_OFF_LOSER_RECOVER_PCT</t>
        </is>
      </c>
      <c r="B28" s="38" t="inlineStr">
        <is>
          <t>0.5</t>
        </is>
      </c>
      <c r="C28" s="38" t="n"/>
      <c r="D28" s="38" t="inlineStr">
        <is>
          <t>AUGMENT, ENTRY, EXIT, GLOBAL_CHECK, REDUCE, STOCKS_EXIT</t>
        </is>
      </c>
      <c r="E28" s="38" t="n"/>
      <c r="F28" s="26" t="n"/>
      <c r="G28" s="38">
        <f>IFERROR(VLOOKUP($A220&amp;"_"&amp;$B220,Results_Deltas!$A$2:$P$15000,5,FALSE),"")</f>
        <v/>
      </c>
      <c r="H28" s="38" t="inlineStr">
        <is>
          <t>Blanket (page end)</t>
        </is>
      </c>
      <c r="I28" s="26" t="n"/>
      <c r="J28" s="26" t="n"/>
      <c r="K28" s="26" t="n"/>
      <c r="L28" s="26" t="inlineStr">
        <is>
          <t>NO</t>
        </is>
      </c>
      <c r="M28" s="71" t="n">
        <v>-10.20732160372568</v>
      </c>
      <c r="N28" s="76" t="inlineStr">
        <is>
          <t>1348</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BANDAID_OFF_LOSER_RECOVER_PCT</t>
        </is>
      </c>
      <c r="B29" s="38" t="inlineStr">
        <is>
          <t>2.0</t>
        </is>
      </c>
      <c r="C29" s="38" t="n"/>
      <c r="D29" s="38" t="inlineStr">
        <is>
          <t>AUGMENT, ENTRY, EXIT, GLOBAL_CHECK, REDUCE, STOCKS_EXIT</t>
        </is>
      </c>
      <c r="E29" s="38" t="n"/>
      <c r="F29" s="26" t="n"/>
      <c r="G29" s="38">
        <f>IFERROR(VLOOKUP($A218&amp;"_"&amp;$B218,Results_Deltas!$A$2:$P$15000,5,FALSE),"")</f>
        <v/>
      </c>
      <c r="H29" s="38" t="inlineStr">
        <is>
          <t>Blanket (page end)</t>
        </is>
      </c>
      <c r="I29" s="26" t="n"/>
      <c r="J29" s="26" t="n"/>
      <c r="K29" s="26" t="n"/>
      <c r="L29" s="26" t="inlineStr">
        <is>
          <t>NO</t>
        </is>
      </c>
      <c r="M29" s="71" t="n">
        <v>-9.876802566211136</v>
      </c>
      <c r="N29" s="76" t="inlineStr">
        <is>
          <t>1347</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1.0</t>
        </is>
      </c>
      <c r="C30" s="38" t="n"/>
      <c r="D30" s="38" t="inlineStr">
        <is>
          <t>AUGMENT, ENTRY, EXIT, GLOBAL_CHECK, REDUCE, STOCKS_EXIT</t>
        </is>
      </c>
      <c r="E30" s="38" t="n"/>
      <c r="F30" s="26" t="n"/>
      <c r="G30" s="38">
        <f>IFERROR(VLOOKUP($A219&amp;"_"&amp;$B219,Results_Deltas!$A$2:$P$15000,5,FALSE),"")</f>
        <v/>
      </c>
      <c r="H30" s="38" t="inlineStr">
        <is>
          <t>Blanket (page end)</t>
        </is>
      </c>
      <c r="I30" s="26" t="n"/>
      <c r="J30" s="26" t="n"/>
      <c r="K30" s="26" t="n"/>
      <c r="L30" s="26" t="inlineStr">
        <is>
          <t>NO</t>
        </is>
      </c>
      <c r="M30" s="71" t="n">
        <v>-9.751732300615391</v>
      </c>
      <c r="N30" s="76" t="inlineStr">
        <is>
          <t>1342</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1" t="n">
        <v>-9.708874626694151</v>
      </c>
      <c r="N31" s="76" t="inlineStr">
        <is>
          <t>913</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50</t>
        </is>
      </c>
      <c r="C32" s="38" t="n"/>
      <c r="D32" s="38" t="inlineStr">
        <is>
          <t>ENTRY, GLOBAL_CHECK, STOCKS_EXIT</t>
        </is>
      </c>
      <c r="E32" s="38" t="n"/>
      <c r="F32" s="26" t="n"/>
      <c r="G32" s="38">
        <f>IFERROR(VLOOKUP($A239&amp;"_"&amp;$B239,Results_Deltas!$A$2:$P$15000,5,FALSE),"")</f>
        <v/>
      </c>
      <c r="H32" s="38" t="inlineStr">
        <is>
          <t>Blanket (page end)</t>
        </is>
      </c>
      <c r="I32" s="26" t="n"/>
      <c r="J32" s="26" t="n"/>
      <c r="K32" s="26" t="n"/>
      <c r="L32" s="26" t="inlineStr">
        <is>
          <t>NO</t>
        </is>
      </c>
      <c r="M32" s="71" t="n">
        <v>-8.228240506948248</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FG_FEAR_THRESHOLD</t>
        </is>
      </c>
      <c r="B33" s="40" t="inlineStr">
        <is>
          <t>25</t>
        </is>
      </c>
      <c r="C33" s="38" t="n"/>
      <c r="D33" s="38" t="inlineStr">
        <is>
          <t>GLOBAL_CHECK, STOCKS_EXIT</t>
        </is>
      </c>
      <c r="E33" s="38" t="n"/>
      <c r="F33" s="26" t="n"/>
      <c r="G33" s="38">
        <f>IFERROR(VLOOKUP($A263&amp;"_"&amp;$B263,Results_Deltas!$A$2:$P$15000,5,FALSE),"")</f>
        <v/>
      </c>
      <c r="H33" s="38" t="inlineStr">
        <is>
          <t>Blanket (page end)</t>
        </is>
      </c>
      <c r="I33" s="26" t="n"/>
      <c r="J33" s="26" t="n"/>
      <c r="K33" s="26" t="n"/>
      <c r="L33" s="26" t="inlineStr">
        <is>
          <t>NO</t>
        </is>
      </c>
      <c r="M33" s="71" t="n">
        <v>-8.118929241903089</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IFERROR(VLOOKUP($A250&amp;"_"&amp;$B250,Results_Deltas!$A$2:$P$15000,5,FALSE),"")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IFERROR(VLOOKUP($A255&amp;"_"&amp;$B255,Results_Deltas!$A$2:$P$15000,5,FALSE),"")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2</t>
        </is>
      </c>
      <c r="C37" s="38" t="n"/>
      <c r="D37" s="38" t="inlineStr">
        <is>
          <t>GLOBAL_CHECK</t>
        </is>
      </c>
      <c r="E37" s="38" t="n"/>
      <c r="F37" s="26" t="n"/>
      <c r="G37" s="38">
        <f>IFERROR(VLOOKUP($A257&amp;"_"&amp;$B257,Results_Deltas!$A$2:$P$15000,5,FALSE),"")</f>
        <v/>
      </c>
      <c r="H37" s="38" t="inlineStr">
        <is>
          <t>Blanket (page end)</t>
        </is>
      </c>
      <c r="I37" s="26" t="n"/>
      <c r="J37" s="26" t="n"/>
      <c r="K37" s="26" t="n"/>
      <c r="L37" s="26" t="inlineStr">
        <is>
          <t>NO</t>
        </is>
      </c>
      <c r="M37" s="71" t="n">
        <v>-8.094701747805196</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IFERROR(VLOOKUP($A259&amp;"_"&amp;$B259,Results_Deltas!$A$2:$P$15000,5,FALSE),"")</f>
        <v/>
      </c>
      <c r="H38" s="38" t="inlineStr">
        <is>
          <t>Blanket (page end)</t>
        </is>
      </c>
      <c r="I38" s="26" t="n"/>
      <c r="J38" s="26" t="n"/>
      <c r="K38" s="26" t="n"/>
      <c r="L38" s="26" t="inlineStr">
        <is>
          <t>NO</t>
        </is>
      </c>
      <c r="M38" s="71" t="n">
        <v>-8.094701747805196</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IFERROR(VLOOKUP($A260&amp;"_"&amp;$B260,Results_Deltas!$A$2:$P$15000,5,FALSE),"")</f>
        <v/>
      </c>
      <c r="H39" s="38" t="inlineStr">
        <is>
          <t>Blanket (page end)</t>
        </is>
      </c>
      <c r="I39" s="26" t="n"/>
      <c r="J39" s="26" t="n"/>
      <c r="K39" s="26" t="n"/>
      <c r="L39" s="26" t="inlineStr">
        <is>
          <t>NO</t>
        </is>
      </c>
      <c r="M39" s="71" t="n">
        <v>-8.094701747805196</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IFERROR(VLOOKUP($A261&amp;"_"&amp;$B261,Results_Deltas!$A$2:$P$15000,5,FALSE),"")</f>
        <v/>
      </c>
      <c r="H40" s="38" t="inlineStr">
        <is>
          <t>Blanket (page end)</t>
        </is>
      </c>
      <c r="I40" s="26" t="n"/>
      <c r="J40" s="26" t="n"/>
      <c r="K40" s="26" t="n"/>
      <c r="L40" s="26" t="inlineStr">
        <is>
          <t>NO</t>
        </is>
      </c>
      <c r="M40" s="71" t="n">
        <v>-8.094701747805196</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IFERROR(VLOOKUP($A262&amp;"_"&amp;$B262,Results_Deltas!$A$2:$P$15000,5,FALSE),"")</f>
        <v/>
      </c>
      <c r="H41" s="38" t="inlineStr">
        <is>
          <t>Blanket (page end)</t>
        </is>
      </c>
      <c r="I41" s="26" t="n"/>
      <c r="J41" s="26" t="n"/>
      <c r="K41" s="26" t="n"/>
      <c r="L41" s="26" t="inlineStr">
        <is>
          <t>NO</t>
        </is>
      </c>
      <c r="M41" s="71" t="n">
        <v>-8.094701747805196</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DC_MOMENT_STRONG_THRESHOLD</t>
        </is>
      </c>
      <c r="B42" s="38" t="inlineStr">
        <is>
          <t>20</t>
        </is>
      </c>
      <c r="C42" s="38" t="n"/>
      <c r="D42" s="38" t="inlineStr">
        <is>
          <t>ENTRY, GLOBAL_CHECK, STOCKS_EXIT</t>
        </is>
      </c>
      <c r="E42" s="38" t="n"/>
      <c r="F42" s="26" t="n"/>
      <c r="G42" s="38">
        <f>IFERROR(VLOOKUP($A241&amp;"_"&amp;$B241,Results_Deltas!$A$2:$P$15000,5,FALSE),"")</f>
        <v/>
      </c>
      <c r="H42" s="38" t="inlineStr">
        <is>
          <t>Blanket (page end)</t>
        </is>
      </c>
      <c r="I42" s="26" t="n"/>
      <c r="J42" s="26" t="n"/>
      <c r="K42" s="26" t="n"/>
      <c r="L42" s="26" t="inlineStr">
        <is>
          <t>NO</t>
        </is>
      </c>
      <c r="M42" s="71" t="n">
        <v>-8.094698537102694</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CRYPTO_SPIKE_FADE_THRESHOLD_PCT</t>
        </is>
      </c>
      <c r="B43" s="38" t="inlineStr">
        <is>
          <t>5</t>
        </is>
      </c>
      <c r="C43" s="38" t="n"/>
      <c r="D43" s="38" t="inlineStr">
        <is>
          <t>GLOBAL_CHECK, STOCKS_EXIT</t>
        </is>
      </c>
      <c r="E43" s="38" t="n"/>
      <c r="F43" s="26" t="n"/>
      <c r="G43" s="38">
        <f>IFERROR(VLOOKUP($A237&amp;"_"&amp;$B237,Results_Deltas!$A$2:$P$15000,5,FALSE),"")</f>
        <v/>
      </c>
      <c r="H43" s="38" t="inlineStr">
        <is>
          <t>Blanket (page end)</t>
        </is>
      </c>
      <c r="I43" s="26" t="n"/>
      <c r="J43" s="26" t="n"/>
      <c r="K43" s="26" t="n"/>
      <c r="L43" s="26" t="inlineStr">
        <is>
          <t>YES</t>
        </is>
      </c>
      <c r="M43" s="71" t="n">
        <v>-8.072586718840112</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1" t="n">
        <v>-8.028597027991141</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DC_MOMENT_STRONG_THRESHOLD</t>
        </is>
      </c>
      <c r="B45" s="38" t="inlineStr">
        <is>
          <t>30</t>
        </is>
      </c>
      <c r="C45" s="38" t="n"/>
      <c r="D45" s="38" t="inlineStr">
        <is>
          <t>ENTRY, GLOBAL_CHECK, STOCKS_EXIT</t>
        </is>
      </c>
      <c r="E45" s="38" t="n"/>
      <c r="F45" s="26" t="n"/>
      <c r="G45" s="38">
        <f>IFERROR(VLOOKUP($A240&amp;"_"&amp;$B240,Results_Deltas!$A$2:$P$15000,5,FALSE),"")</f>
        <v/>
      </c>
      <c r="H45" s="38" t="inlineStr">
        <is>
          <t>Blanket (page end)</t>
        </is>
      </c>
      <c r="I45" s="26" t="n"/>
      <c r="J45" s="26" t="n"/>
      <c r="K45" s="26" t="n"/>
      <c r="L45" s="26" t="inlineStr">
        <is>
          <t>NO</t>
        </is>
      </c>
      <c r="M45" s="71" t="n">
        <v>-8.022656861232564</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0</t>
        </is>
      </c>
      <c r="C46" s="38" t="n"/>
      <c r="D46" s="38" t="inlineStr">
        <is>
          <t>GLOBAL_CHECK</t>
        </is>
      </c>
      <c r="E46" s="38" t="n"/>
      <c r="F46" s="26" t="n"/>
      <c r="G46" s="38">
        <f>IFERROR(VLOOKUP($A251&amp;"_"&amp;$B251,Results_Deltas!$A$2:$P$15000,5,FALSE),"")</f>
        <v/>
      </c>
      <c r="H46" s="38" t="inlineStr">
        <is>
          <t>Blanket (page end)</t>
        </is>
      </c>
      <c r="I46" s="26" t="n"/>
      <c r="J46" s="26" t="n"/>
      <c r="K46" s="26" t="n"/>
      <c r="L46" s="26" t="inlineStr">
        <is>
          <t>NO</t>
        </is>
      </c>
      <c r="M46" s="71" t="n">
        <v>-8.014059812397118</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1" t="n">
        <v>-7.97224863607913</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DC_MOMENT_STRONG_THRESHOLD</t>
        </is>
      </c>
      <c r="B48" s="40" t="inlineStr">
        <is>
          <t>40</t>
        </is>
      </c>
      <c r="C48" s="38" t="n"/>
      <c r="D48" s="38" t="inlineStr">
        <is>
          <t>ENTRY, GLOBAL_CHECK, STOCKS_EXIT</t>
        </is>
      </c>
      <c r="E48" s="38" t="n"/>
      <c r="F48" s="26" t="n"/>
      <c r="G48" s="38">
        <f>IFERROR(VLOOKUP($A238&amp;"_"&amp;$B238,Results_Deltas!$A$2:$P$15000,5,FALSE),"")</f>
        <v/>
      </c>
      <c r="H48" s="38" t="inlineStr">
        <is>
          <t>Blanket (page end)</t>
        </is>
      </c>
      <c r="I48" s="26" t="n"/>
      <c r="J48" s="26" t="n"/>
      <c r="K48" s="26" t="n"/>
      <c r="L48" s="26" t="inlineStr">
        <is>
          <t>NO</t>
        </is>
      </c>
      <c r="M48" s="71" t="n">
        <v>-7.937216871994933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DELTA_REENTRY_FILTER_ENABLED</t>
        </is>
      </c>
      <c r="B49" s="38" t="inlineStr">
        <is>
          <t>True</t>
        </is>
      </c>
      <c r="C49" s="38" t="n"/>
      <c r="D49" s="38" t="inlineStr">
        <is>
          <t>ENTRY, GLOBAL_CHECK, STOCKS_EXIT</t>
        </is>
      </c>
      <c r="E49" s="38" t="n"/>
      <c r="F49" s="26" t="n"/>
      <c r="G49" s="38">
        <f>IFERROR(VLOOKUP($A245&amp;"_"&amp;$B245,Results_Deltas!$A$2:$P$15000,5,FALSE),"")</f>
        <v/>
      </c>
      <c r="H49" s="38" t="inlineStr">
        <is>
          <t>Blanket (page end)</t>
        </is>
      </c>
      <c r="I49" s="26" t="n"/>
      <c r="J49" s="26" t="n"/>
      <c r="K49" s="26" t="n"/>
      <c r="L49" s="26" t="inlineStr">
        <is>
          <t>NO</t>
        </is>
      </c>
      <c r="M49" s="71" t="n">
        <v>-7.933248663376705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DELTA_HTF_GATE</t>
        </is>
      </c>
      <c r="B50" s="38" t="inlineStr">
        <is>
          <t>4h</t>
        </is>
      </c>
      <c r="C50" s="38" t="n"/>
      <c r="D50" s="38" t="inlineStr">
        <is>
          <t>ENTRY, GLOBAL_CHECK, STOCKS_EXIT</t>
        </is>
      </c>
      <c r="E50" s="38" t="n"/>
      <c r="F50" s="26" t="n"/>
      <c r="G50" s="38">
        <f>IFERROR(VLOOKUP($A242&amp;"_"&amp;$B242,Results_Deltas!$A$2:$P$15000,5,FALSE),"")</f>
        <v/>
      </c>
      <c r="H50" s="38" t="inlineStr">
        <is>
          <t>Blanket (page end)</t>
        </is>
      </c>
      <c r="I50" s="26" t="n"/>
      <c r="J50" s="26" t="n"/>
      <c r="K50" s="26" t="n"/>
      <c r="L50" s="26" t="inlineStr">
        <is>
          <t>YES</t>
        </is>
      </c>
      <c r="M50" s="71" t="n">
        <v>-7.905671214287299</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DELTA_HTF_GATE</t>
        </is>
      </c>
      <c r="B51" s="38" t="inlineStr">
        <is>
          <t>4h_ALT</t>
        </is>
      </c>
      <c r="C51" s="38" t="n"/>
      <c r="D51" s="38" t="inlineStr">
        <is>
          <t>ENTRY, GLOBAL_CHECK, STOCKS_EXIT</t>
        </is>
      </c>
      <c r="E51" s="38" t="n"/>
      <c r="F51" s="26" t="n"/>
      <c r="G51" s="38">
        <f>IFERROR(VLOOKUP($A243&amp;"_"&amp;$B243,Results_Deltas!$A$2:$P$15000,5,FALSE),"")</f>
        <v/>
      </c>
      <c r="H51" s="38" t="inlineStr">
        <is>
          <t>Blanket (page end)</t>
        </is>
      </c>
      <c r="I51" s="26" t="n"/>
      <c r="J51" s="26" t="n"/>
      <c r="K51" s="26" t="n"/>
      <c r="L51" s="26" t="inlineStr">
        <is>
          <t>NO</t>
        </is>
      </c>
      <c r="M51" s="71" t="n">
        <v>-7.905671214287299</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CRYPTO_SPIKE_FADE_THRESHOLD_PCT</t>
        </is>
      </c>
      <c r="B52" s="38" t="inlineStr">
        <is>
          <t>7.5</t>
        </is>
      </c>
      <c r="C52" s="38" t="n"/>
      <c r="D52" s="38" t="inlineStr">
        <is>
          <t>GLOBAL_CHECK, STOCKS_EXIT</t>
        </is>
      </c>
      <c r="E52" s="38" t="n"/>
      <c r="F52" s="26" t="n"/>
      <c r="G52" s="38">
        <f>IFERROR(VLOOKUP($A236&amp;"_"&amp;$B236,Results_Deltas!$A$2:$P$15000,5,FALSE),"")</f>
        <v/>
      </c>
      <c r="H52" s="38" t="inlineStr">
        <is>
          <t>Blanket (page end)</t>
        </is>
      </c>
      <c r="I52" s="26" t="n"/>
      <c r="J52" s="26" t="n"/>
      <c r="K52" s="26" t="n"/>
      <c r="L52" s="26" t="inlineStr">
        <is>
          <t>NO</t>
        </is>
      </c>
      <c r="M52" s="71" t="n">
        <v>-7.889733056560084</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1" t="n">
        <v>-7.870952725311383</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1</t>
        </is>
      </c>
      <c r="C54" s="38" t="n"/>
      <c r="D54" s="38" t="inlineStr">
        <is>
          <t>GLOBAL_CHECK</t>
        </is>
      </c>
      <c r="E54" s="38" t="n"/>
      <c r="F54" s="26" t="n"/>
      <c r="G54" s="38">
        <f>IFERROR(VLOOKUP($A258&amp;"_"&amp;$B258,Results_Deltas!$A$2:$P$15000,5,FALSE),"")</f>
        <v/>
      </c>
      <c r="H54" s="38" t="inlineStr">
        <is>
          <t>Blanket (page end)</t>
        </is>
      </c>
      <c r="I54" s="26" t="n"/>
      <c r="J54" s="26" t="n"/>
      <c r="K54" s="26" t="n"/>
      <c r="L54" s="26" t="inlineStr">
        <is>
          <t>NO</t>
        </is>
      </c>
      <c r="M54" s="71" t="n">
        <v>-7.852829649631056</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0</t>
        </is>
      </c>
      <c r="C55" s="38" t="n"/>
      <c r="D55" s="38" t="inlineStr">
        <is>
          <t>GLOBAL_CHECK</t>
        </is>
      </c>
      <c r="E55" s="38" t="n"/>
      <c r="F55" s="26" t="n"/>
      <c r="G55" s="38">
        <f>IFERROR(VLOOKUP($A256&amp;"_"&amp;$B256,Results_Deltas!$A$2:$P$15000,5,FALSE),"")</f>
        <v/>
      </c>
      <c r="H55" s="38" t="inlineStr">
        <is>
          <t>Blanket (page end)</t>
        </is>
      </c>
      <c r="I55" s="26" t="n"/>
      <c r="J55" s="26" t="n"/>
      <c r="K55" s="26" t="n"/>
      <c r="L55" s="26" t="inlineStr">
        <is>
          <t>YES</t>
        </is>
      </c>
      <c r="M55" s="71" t="n">
        <v>-7.741919003045144</v>
      </c>
      <c r="N55" s="76"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DUP_GUARD_FILTER_TF</t>
        </is>
      </c>
      <c r="B56" s="38" t="inlineStr">
        <is>
          <t>4h</t>
        </is>
      </c>
      <c r="C56" s="38" t="n"/>
      <c r="D56" s="38" t="inlineStr">
        <is>
          <t>GLOBAL_CHECK</t>
        </is>
      </c>
      <c r="E56" s="38" t="n"/>
      <c r="F56" s="26" t="n"/>
      <c r="G56" s="38">
        <f>IFERROR(VLOOKUP($A248&amp;"_"&amp;$B248,Results_Deltas!$A$2:$P$15000,5,FALSE),"")</f>
        <v/>
      </c>
      <c r="H56" s="38" t="inlineStr">
        <is>
          <t>Blanket (page end)</t>
        </is>
      </c>
      <c r="I56" s="26" t="n"/>
      <c r="J56" s="26" t="n"/>
      <c r="K56" s="26" t="n"/>
      <c r="L56" s="26" t="inlineStr">
        <is>
          <t>NO</t>
        </is>
      </c>
      <c r="M56" s="71" t="n">
        <v>-7.580458089119935</v>
      </c>
      <c r="N56" s="76" t="inlineStr">
        <is>
          <t>4</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DUP_GUARD_FILTER_TF</t>
        </is>
      </c>
      <c r="B57" s="38" t="inlineStr">
        <is>
          <t>1h</t>
        </is>
      </c>
      <c r="C57" s="38" t="n"/>
      <c r="D57" s="38" t="inlineStr">
        <is>
          <t>GLOBAL_CHECK</t>
        </is>
      </c>
      <c r="E57" s="38" t="n"/>
      <c r="F57" s="26" t="n"/>
      <c r="G57" s="38">
        <f>IFERROR(VLOOKUP($A249&amp;"_"&amp;$B249,Results_Deltas!$A$2:$P$15000,5,FALSE),"")</f>
        <v/>
      </c>
      <c r="H57" s="38" t="inlineStr">
        <is>
          <t>Blanket (page end)</t>
        </is>
      </c>
      <c r="I57" s="26" t="n"/>
      <c r="J57" s="26" t="n"/>
      <c r="K57" s="26" t="n"/>
      <c r="L57" s="26" t="inlineStr">
        <is>
          <t>NO</t>
        </is>
      </c>
      <c r="M57" s="71" t="n">
        <v>-7.580458089119935</v>
      </c>
      <c r="N57" s="76" t="inlineStr">
        <is>
          <t>4</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DUP_GUARD_FILTER_TF</t>
        </is>
      </c>
      <c r="B58" s="38" t="inlineStr">
        <is>
          <t>OFF</t>
        </is>
      </c>
      <c r="C58" s="38" t="n"/>
      <c r="D58" s="38" t="inlineStr">
        <is>
          <t>GLOBAL_CHECK</t>
        </is>
      </c>
      <c r="E58" s="38" t="n"/>
      <c r="F58" s="26" t="n"/>
      <c r="G58" s="38">
        <f>IFERROR(VLOOKUP($A246&amp;"_"&amp;$B246,Results_Deltas!$A$2:$P$15000,5,FALSE),"")</f>
        <v/>
      </c>
      <c r="H58" s="38" t="inlineStr">
        <is>
          <t>Blanket (page end)</t>
        </is>
      </c>
      <c r="I58" s="26" t="n"/>
      <c r="J58" s="26" t="n"/>
      <c r="K58" s="26" t="n"/>
      <c r="L58" s="26" t="inlineStr">
        <is>
          <t>NO</t>
        </is>
      </c>
      <c r="M58" s="71" t="n">
        <v>-7.506989703440311</v>
      </c>
      <c r="N58" s="76" t="inlineStr">
        <is>
          <t>4</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EMA_9_21_FILTER_MIN_TFS</t>
        </is>
      </c>
      <c r="B59" s="38" t="inlineStr">
        <is>
          <t>2</t>
        </is>
      </c>
      <c r="C59" s="38" t="n"/>
      <c r="D59" s="38" t="inlineStr">
        <is>
          <t>GLOBAL_CHECK</t>
        </is>
      </c>
      <c r="E59" s="38" t="n"/>
      <c r="F59" s="26" t="n"/>
      <c r="G59" s="38">
        <f>IFERROR(VLOOKUP($A252&amp;"_"&amp;$B252,Results_Deltas!$A$2:$P$15000,5,FALSE),"")</f>
        <v/>
      </c>
      <c r="H59" s="38" t="inlineStr">
        <is>
          <t>Blanket (page end)</t>
        </is>
      </c>
      <c r="I59" s="26" t="n"/>
      <c r="J59" s="26" t="n"/>
      <c r="K59" s="26" t="n"/>
      <c r="L59" s="26" t="inlineStr">
        <is>
          <t>YES</t>
        </is>
      </c>
      <c r="M59" s="71" t="n">
        <v>-7.092046844558992</v>
      </c>
      <c r="N59" s="76" t="inlineStr">
        <is>
          <t>4</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COOLDOWN_LOCKS_FILTER_TF</t>
        </is>
      </c>
      <c r="B60" s="38" t="inlineStr">
        <is>
          <t>D</t>
        </is>
      </c>
      <c r="C60" s="38" t="n"/>
      <c r="D60" s="38" t="inlineStr">
        <is>
          <t>GLOBAL_CHECK</t>
        </is>
      </c>
      <c r="E60" s="38" t="n"/>
      <c r="F60" s="26" t="n"/>
      <c r="G60" s="38">
        <f>IFERROR(VLOOKUP($A230&amp;"_"&amp;$B230,Results_Deltas!$A$2:$P$15000,5,FALSE),"")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FG_FEAR_THRESHOLD</t>
        </is>
      </c>
      <c r="B61" s="38" t="inlineStr">
        <is>
          <t>31.25</t>
        </is>
      </c>
      <c r="C61" s="38" t="n"/>
      <c r="D61" s="38" t="inlineStr">
        <is>
          <t>GLOBAL_CHECK, STOCKS_EXIT</t>
        </is>
      </c>
      <c r="E61" s="38" t="n"/>
      <c r="F61" s="26" t="n"/>
      <c r="G61" s="38">
        <f>IFERROR(VLOOKUP($A264&amp;"_"&amp;$B264,Results_Deltas!$A$2:$P$15000,5,FALSE),"")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18.75</t>
        </is>
      </c>
      <c r="C62" s="38" t="n"/>
      <c r="D62" s="38" t="inlineStr">
        <is>
          <t>GLOBAL_CHECK, STOCKS_EXIT</t>
        </is>
      </c>
      <c r="E62" s="38" t="n"/>
      <c r="F62" s="26" t="n"/>
      <c r="G62" s="38">
        <f>IFERROR(VLOOKUP($A265&amp;"_"&amp;$B265,Results_Deltas!$A$2:$P$15000,5,FALSE),"")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12.5</t>
        </is>
      </c>
      <c r="C63" s="38" t="n"/>
      <c r="D63" s="38" t="inlineStr">
        <is>
          <t>GLOBAL_CHECK, STOCKS_EXIT</t>
        </is>
      </c>
      <c r="E63" s="38" t="n"/>
      <c r="F63" s="26" t="n"/>
      <c r="G63" s="38">
        <f>IFERROR(VLOOKUP($A266&amp;"_"&amp;$B266,Results_Deltas!$A$2:$P$15000,5,FALSE),"")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9" t="inlineStr">
        <is>
          <t>FG_GREED_THRESHOLD</t>
        </is>
      </c>
      <c r="B64" s="40" t="inlineStr">
        <is>
          <t>75</t>
        </is>
      </c>
      <c r="C64" s="38" t="n"/>
      <c r="D64" s="38" t="inlineStr">
        <is>
          <t>GLOBAL_CHECK, STOCKS_EXIT</t>
        </is>
      </c>
      <c r="E64" s="38" t="n"/>
      <c r="F64" s="26" t="n"/>
      <c r="G64" s="38">
        <f>IFERROR(VLOOKUP($A267&amp;"_"&amp;$B267,Results_Deltas!$A$2:$P$15000,5,FALSE),"")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93.75</t>
        </is>
      </c>
      <c r="C65" s="38" t="n"/>
      <c r="D65" s="38" t="inlineStr">
        <is>
          <t>GLOBAL_CHECK, STOCKS_EXIT</t>
        </is>
      </c>
      <c r="E65" s="38" t="n"/>
      <c r="F65" s="26" t="n"/>
      <c r="G65" s="38">
        <f>IFERROR(VLOOKUP($A268&amp;"_"&amp;$B268,Results_Deltas!$A$2:$P$15000,5,FALSE),"")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56.25</t>
        </is>
      </c>
      <c r="C66" s="38" t="n"/>
      <c r="D66" s="38" t="inlineStr">
        <is>
          <t>GLOBAL_CHECK, STOCKS_EXIT</t>
        </is>
      </c>
      <c r="E66" s="38" t="n"/>
      <c r="F66" s="26" t="n"/>
      <c r="G66" s="38">
        <f>IFERROR(VLOOKUP($A269&amp;"_"&amp;$B269,Results_Deltas!$A$2:$P$15000,5,FALSE),"")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37.5</t>
        </is>
      </c>
      <c r="C67" s="38" t="n"/>
      <c r="D67" s="38" t="inlineStr">
        <is>
          <t>GLOBAL_CHECK, STOCKS_EXIT</t>
        </is>
      </c>
      <c r="E67" s="38" t="n"/>
      <c r="F67" s="26" t="n"/>
      <c r="G67" s="38">
        <f>IFERROR(VLOOKUP($A270&amp;"_"&amp;$B270,Results_Deltas!$A$2:$P$15000,5,FALSE),"")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FUNDING_GATE_FILTER_TF</t>
        </is>
      </c>
      <c r="B68" s="38" t="inlineStr">
        <is>
          <t>OFF</t>
        </is>
      </c>
      <c r="C68" s="38" t="n"/>
      <c r="D68" s="38" t="inlineStr">
        <is>
          <t>GLOBAL_CHECK</t>
        </is>
      </c>
      <c r="E68" s="38" t="n"/>
      <c r="F68" s="26" t="n"/>
      <c r="G68" s="38">
        <f>IFERROR(VLOOKUP($A271&amp;"_"&amp;$B271,Results_Deltas!$A$2:$P$15000,5,FALSE),"")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D</t>
        </is>
      </c>
      <c r="C69" s="38" t="n"/>
      <c r="D69" s="38" t="inlineStr">
        <is>
          <t>GLOBAL_CHECK</t>
        </is>
      </c>
      <c r="E69" s="38" t="n"/>
      <c r="F69" s="26" t="n"/>
      <c r="G69" s="38">
        <f>IFERROR(VLOOKUP($A272&amp;"_"&amp;$B272,Results_Deltas!$A$2:$P$15000,5,FALSE),"")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4h</t>
        </is>
      </c>
      <c r="C70" s="38" t="n"/>
      <c r="D70" s="38" t="inlineStr">
        <is>
          <t>GLOBAL_CHECK</t>
        </is>
      </c>
      <c r="E70" s="38" t="n"/>
      <c r="F70" s="26" t="n"/>
      <c r="G70" s="38">
        <f>IFERROR(VLOOKUP($A273&amp;"_"&amp;$B273,Results_Deltas!$A$2:$P$15000,5,FALSE),"")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1h</t>
        </is>
      </c>
      <c r="C71" s="38" t="n"/>
      <c r="D71" s="38" t="inlineStr">
        <is>
          <t>GLOBAL_CHECK</t>
        </is>
      </c>
      <c r="E71" s="38" t="n"/>
      <c r="F71" s="26" t="n"/>
      <c r="G71" s="38">
        <f>IFERROR(VLOOKUP($A274&amp;"_"&amp;$B274,Results_Deltas!$A$2:$P$15000,5,FALSE),"")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FUNDING_GATE_FILTER_TF</t>
        </is>
      </c>
      <c r="B72" s="40" t="inlineStr">
        <is>
          <t>15m</t>
        </is>
      </c>
      <c r="C72" s="38" t="n"/>
      <c r="D72" s="38" t="inlineStr">
        <is>
          <t>GLOBAL_CHECK</t>
        </is>
      </c>
      <c r="E72" s="38" t="n"/>
      <c r="F72" s="26" t="n"/>
      <c r="G72" s="38">
        <f>IFERROR(VLOOKUP($A275&amp;"_"&amp;$B275,Results_Deltas!$A$2:$P$15000,5,FALSE),"")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FUNDING_GATE_LONG_MAX</t>
        </is>
      </c>
      <c r="B73" s="38" t="inlineStr">
        <is>
          <t>0.0</t>
        </is>
      </c>
      <c r="C73" s="38" t="n"/>
      <c r="D73" s="38" t="inlineStr">
        <is>
          <t>ENTRY, GLOBAL_CHECK, STOCKS_EXIT</t>
        </is>
      </c>
      <c r="E73" s="38" t="n"/>
      <c r="F73" s="26" t="n"/>
      <c r="G73" s="38">
        <f>IFERROR(VLOOKUP($A276&amp;"_"&amp;$B276,Results_Deltas!$A$2:$P$15000,5,FALSE),"")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0.0_ALT</t>
        </is>
      </c>
      <c r="C74" s="38" t="n"/>
      <c r="D74" s="38" t="inlineStr">
        <is>
          <t>ENTRY, GLOBAL_CHECK, STOCKS_EXIT</t>
        </is>
      </c>
      <c r="E74" s="38" t="n"/>
      <c r="F74" s="26" t="n"/>
      <c r="G74" s="38">
        <f>IFERROR(VLOOKUP($A277&amp;"_"&amp;$B277,Results_Deltas!$A$2:$P$15000,5,FALSE),"")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FUNDING_GATE_MTF_REQUIRED</t>
        </is>
      </c>
      <c r="B75" s="38" t="inlineStr">
        <is>
          <t>0.0</t>
        </is>
      </c>
      <c r="C75" s="38" t="n"/>
      <c r="D75" s="38" t="inlineStr">
        <is>
          <t>ENTRY, GLOBAL_CHECK, STOCKS_EXIT</t>
        </is>
      </c>
      <c r="E75" s="38" t="n"/>
      <c r="F75" s="26" t="n"/>
      <c r="G75" s="38">
        <f>IFERROR(VLOOKUP($A278&amp;"_"&amp;$B278,Results_Deltas!$A$2:$P$15000,5,FALSE),"")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0.0_ALT</t>
        </is>
      </c>
      <c r="C76" s="38" t="n"/>
      <c r="D76" s="38" t="inlineStr">
        <is>
          <t>ENTRY, GLOBAL_CHECK, STOCKS_EXIT</t>
        </is>
      </c>
      <c r="E76" s="38" t="n"/>
      <c r="F76" s="26" t="n"/>
      <c r="G76" s="38">
        <f>IFERROR(VLOOKUP($A279&amp;"_"&amp;$B279,Results_Deltas!$A$2:$P$15000,5,FALSE),"")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FUNDING_GATE_SHORT_MIN</t>
        </is>
      </c>
      <c r="B77" s="38" t="inlineStr">
        <is>
          <t>0.0</t>
        </is>
      </c>
      <c r="C77" s="38" t="n"/>
      <c r="D77" s="38" t="inlineStr">
        <is>
          <t>ENTRY, GLOBAL_CHECK, STOCKS_EXIT</t>
        </is>
      </c>
      <c r="E77" s="38" t="n"/>
      <c r="F77" s="26" t="n"/>
      <c r="G77" s="38">
        <f>IFERROR(VLOOKUP($A280&amp;"_"&amp;$B280,Results_Deltas!$A$2:$P$15000,5,FALSE),"")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0.0_ALT</t>
        </is>
      </c>
      <c r="C78" s="38" t="n"/>
      <c r="D78" s="38" t="inlineStr">
        <is>
          <t>ENTRY, GLOBAL_CHECK, STOCKS_EXIT</t>
        </is>
      </c>
      <c r="E78" s="38" t="n"/>
      <c r="F78" s="26" t="n"/>
      <c r="G78" s="38">
        <f>IFERROR(VLOOKUP($A281&amp;"_"&amp;$B281,Results_Deltas!$A$2:$P$15000,5,FALSE),"")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GOLDEN_RULE_BASE_USD</t>
        </is>
      </c>
      <c r="B79" s="38" t="inlineStr">
        <is>
          <t>0.0</t>
        </is>
      </c>
      <c r="C79" s="38" t="n"/>
      <c r="D79" s="38" t="inlineStr">
        <is>
          <t>GLOBAL_CHECK, STOCKS_EXIT</t>
        </is>
      </c>
      <c r="E79" s="38" t="n"/>
      <c r="F79" s="26" t="n"/>
      <c r="G79" s="38">
        <f>IFERROR(VLOOKUP($A282&amp;"_"&amp;$B282,Results_Deltas!$A$2:$P$15000,5,FALSE),"")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0.0_ALT</t>
        </is>
      </c>
      <c r="C80" s="38" t="n"/>
      <c r="D80" s="38" t="inlineStr">
        <is>
          <t>GLOBAL_CHECK, STOCKS_EXIT</t>
        </is>
      </c>
      <c r="E80" s="38" t="n"/>
      <c r="F80" s="26" t="n"/>
      <c r="G80" s="38">
        <f>IFERROR(VLOOKUP($A283&amp;"_"&amp;$B283,Results_Deltas!$A$2:$P$15000,5,FALSE),"")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GR_FILTER_ALL_ENTRIES</t>
        </is>
      </c>
      <c r="B81" s="38" t="inlineStr">
        <is>
          <t>0.0</t>
        </is>
      </c>
      <c r="C81" s="38" t="n"/>
      <c r="D81" s="38" t="inlineStr">
        <is>
          <t>GLOBAL_CHECK, STOCKS_EXIT</t>
        </is>
      </c>
      <c r="E81" s="38" t="n"/>
      <c r="F81" s="26" t="n"/>
      <c r="G81" s="38">
        <f>IFERROR(VLOOKUP($A284&amp;"_"&amp;$B284,Results_Deltas!$A$2:$P$15000,5,FALSE),"")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0.0_ALT</t>
        </is>
      </c>
      <c r="C82" s="38" t="n"/>
      <c r="D82" s="38" t="inlineStr">
        <is>
          <t>GLOBAL_CHECK, STOCKS_EXIT</t>
        </is>
      </c>
      <c r="E82" s="38" t="n"/>
      <c r="F82" s="26" t="n"/>
      <c r="G82" s="38">
        <f>IFERROR(VLOOKUP($A285&amp;"_"&amp;$B285,Results_Deltas!$A$2:$P$15000,5,FALSE),"")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GR_FILTER_VEC_ENABLED</t>
        </is>
      </c>
      <c r="B83" s="40" t="inlineStr">
        <is>
          <t>False</t>
        </is>
      </c>
      <c r="C83" s="38" t="n"/>
      <c r="D83" s="38" t="inlineStr">
        <is>
          <t>GLOBAL_CHECK</t>
        </is>
      </c>
      <c r="E83" s="38" t="n"/>
      <c r="F83" s="26" t="n"/>
      <c r="G83" s="38">
        <f>IFERROR(VLOOKUP($A286&amp;"_"&amp;$B286,Results_Deltas!$A$2:$P$15000,5,FALSE),"")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GR_FILTER_VEC_ENABLED</t>
        </is>
      </c>
      <c r="B84" s="38" t="inlineStr">
        <is>
          <t>True</t>
        </is>
      </c>
      <c r="C84" s="38" t="n"/>
      <c r="D84" s="38" t="inlineStr">
        <is>
          <t>GLOBAL_CHECK</t>
        </is>
      </c>
      <c r="E84" s="38" t="n"/>
      <c r="F84" s="26" t="n"/>
      <c r="G84" s="38">
        <f>IFERROR(VLOOKUP($A287&amp;"_"&amp;$B287,Results_Deltas!$A$2:$P$15000,5,FALSE),"")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GR_FILTER_VEC_MIN_TFS</t>
        </is>
      </c>
      <c r="B85" s="38" t="inlineStr">
        <is>
          <t>0</t>
        </is>
      </c>
      <c r="C85" s="38" t="n"/>
      <c r="D85" s="38" t="inlineStr">
        <is>
          <t>GLOBAL_CHECK</t>
        </is>
      </c>
      <c r="E85" s="38" t="n"/>
      <c r="F85" s="26" t="n"/>
      <c r="G85" s="38">
        <f>IFERROR(VLOOKUP($A288&amp;"_"&amp;$B288,Results_Deltas!$A$2:$P$15000,5,FALSE),"")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GR_FILTER_VEC_MIN_TFS</t>
        </is>
      </c>
      <c r="B86" s="40" t="inlineStr">
        <is>
          <t>2</t>
        </is>
      </c>
      <c r="C86" s="38" t="n"/>
      <c r="D86" s="38" t="inlineStr">
        <is>
          <t>GLOBAL_CHECK</t>
        </is>
      </c>
      <c r="E86" s="38" t="n"/>
      <c r="F86" s="26" t="n"/>
      <c r="G86" s="38">
        <f>IFERROR(VLOOKUP($A289&amp;"_"&amp;$B289,Results_Deltas!$A$2:$P$15000,5,FALSE),"")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GR_FILTER_VEC_MIN_TFS</t>
        </is>
      </c>
      <c r="B87" s="38" t="inlineStr">
        <is>
          <t>1</t>
        </is>
      </c>
      <c r="C87" s="38" t="n"/>
      <c r="D87" s="38" t="inlineStr">
        <is>
          <t>GLOBAL_CHECK</t>
        </is>
      </c>
      <c r="E87" s="38" t="n"/>
      <c r="F87" s="26" t="n"/>
      <c r="G87" s="38">
        <f>IFERROR(VLOOKUP($A290&amp;"_"&amp;$B290,Results_Deltas!$A$2:$P$15000,5,FALSE),"")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HA_WICK_QUALITY_ENABLED</t>
        </is>
      </c>
      <c r="B88" s="40" t="inlineStr">
        <is>
          <t>False</t>
        </is>
      </c>
      <c r="C88" s="38" t="n"/>
      <c r="D88" s="38" t="inlineStr">
        <is>
          <t>ENTRY, GLOBAL_CHECK, STOCKS_EXIT</t>
        </is>
      </c>
      <c r="E88" s="38" t="n"/>
      <c r="F88" s="26" t="n"/>
      <c r="G88" s="38">
        <f>IFERROR(VLOOKUP($A291&amp;"_"&amp;$B291,Results_Deltas!$A$2:$P$15000,5,FALSE),"")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HA_WICK_QUALITY_ENABLED</t>
        </is>
      </c>
      <c r="B89" s="38" t="inlineStr">
        <is>
          <t>True</t>
        </is>
      </c>
      <c r="C89" s="38" t="n"/>
      <c r="D89" s="38" t="inlineStr">
        <is>
          <t>ENTRY, GLOBAL_CHECK, STOCKS_EXIT</t>
        </is>
      </c>
      <c r="E89" s="38" t="n"/>
      <c r="F89" s="26" t="n"/>
      <c r="G89" s="38">
        <f>IFERROR(VLOOKUP($A292&amp;"_"&amp;$B292,Results_Deltas!$A$2:$P$15000,5,FALSE),"")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HA_WICK_QUALITY_SCORE</t>
        </is>
      </c>
      <c r="B90" s="40" t="inlineStr">
        <is>
          <t>15</t>
        </is>
      </c>
      <c r="C90" s="38" t="n"/>
      <c r="D90" s="38" t="inlineStr">
        <is>
          <t>ENTRY, GLOBAL_CHECK, STOCKS_EXIT</t>
        </is>
      </c>
      <c r="E90" s="38" t="n"/>
      <c r="F90" s="26" t="n"/>
      <c r="G90" s="38">
        <f>IFERROR(VLOOKUP($A293&amp;"_"&amp;$B293,Results_Deltas!$A$2:$P$15000,5,FALSE),"")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HA_WICK_QUALITY_SCORE</t>
        </is>
      </c>
      <c r="B91" s="38" t="inlineStr">
        <is>
          <t>15_ALT</t>
        </is>
      </c>
      <c r="C91" s="38" t="n"/>
      <c r="D91" s="38" t="inlineStr">
        <is>
          <t>ENTRY, GLOBAL_CHECK, STOCKS_EXIT</t>
        </is>
      </c>
      <c r="E91" s="38" t="n"/>
      <c r="F91" s="26" t="n"/>
      <c r="G91" s="38">
        <f>IFERROR(VLOOKUP($A294&amp;"_"&amp;$B294,Results_Deltas!$A$2:$P$15000,5,FALSE),"")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HA_WICK_QUALITY_TF</t>
        </is>
      </c>
      <c r="B92" s="38" t="inlineStr">
        <is>
          <t>OFF</t>
        </is>
      </c>
      <c r="C92" s="38" t="n"/>
      <c r="D92" s="38" t="inlineStr">
        <is>
          <t>ENTRY, GLOBAL_CHECK, STOCKS_EXIT</t>
        </is>
      </c>
      <c r="E92" s="38" t="n"/>
      <c r="F92" s="26" t="n"/>
      <c r="G92" s="38">
        <f>IFERROR(VLOOKUP($A295&amp;"_"&amp;$B295,Results_Deltas!$A$2:$P$15000,5,FALSE),"")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D</t>
        </is>
      </c>
      <c r="C93" s="38" t="n"/>
      <c r="D93" s="38" t="inlineStr">
        <is>
          <t>ENTRY, GLOBAL_CHECK, STOCKS_EXIT</t>
        </is>
      </c>
      <c r="E93" s="38" t="n"/>
      <c r="F93" s="26" t="n"/>
      <c r="G93" s="38">
        <f>IFERROR(VLOOKUP($A296&amp;"_"&amp;$B296,Results_Deltas!$A$2:$P$15000,5,FALSE),"")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4h</t>
        </is>
      </c>
      <c r="C94" s="38" t="n"/>
      <c r="D94" s="38" t="inlineStr">
        <is>
          <t>ENTRY, GLOBAL_CHECK, STOCKS_EXIT</t>
        </is>
      </c>
      <c r="E94" s="38" t="n"/>
      <c r="F94" s="26" t="n"/>
      <c r="G94" s="38">
        <f>IFERROR(VLOOKUP($A297&amp;"_"&amp;$B297,Results_Deltas!$A$2:$P$15000,5,FALSE),"")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HA_WICK_QUALITY_TF</t>
        </is>
      </c>
      <c r="B95" s="40" t="inlineStr">
        <is>
          <t>1h</t>
        </is>
      </c>
      <c r="C95" s="38" t="n"/>
      <c r="D95" s="38" t="inlineStr">
        <is>
          <t>ENTRY, GLOBAL_CHECK, STOCKS_EXIT</t>
        </is>
      </c>
      <c r="E95" s="38" t="n"/>
      <c r="F95" s="26" t="n"/>
      <c r="G95" s="38">
        <f>IFERROR(VLOOKUP($A298&amp;"_"&amp;$B298,Results_Deltas!$A$2:$P$15000,5,FALSE),"")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HA_WICK_QUALITY_TF</t>
        </is>
      </c>
      <c r="B96" s="38" t="inlineStr">
        <is>
          <t>15m</t>
        </is>
      </c>
      <c r="C96" s="38" t="n"/>
      <c r="D96" s="38" t="inlineStr">
        <is>
          <t>ENTRY, GLOBAL_CHECK, STOCKS_EXIT</t>
        </is>
      </c>
      <c r="E96" s="38" t="n"/>
      <c r="F96" s="26" t="n"/>
      <c r="G96" s="38">
        <f>IFERROR(VLOOKUP($A299&amp;"_"&amp;$B299,Results_Deltas!$A$2:$P$15000,5,FALSE),"")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HLR_SMA_BAND_PCT</t>
        </is>
      </c>
      <c r="B97" s="38" t="inlineStr">
        <is>
          <t>0</t>
        </is>
      </c>
      <c r="C97" s="38" t="n"/>
      <c r="D97" s="38" t="inlineStr">
        <is>
          <t>ENTRY, GLOBAL_CHECK, STOCKS_EXIT</t>
        </is>
      </c>
      <c r="E97" s="38" t="n"/>
      <c r="F97" s="26" t="n"/>
      <c r="G97" s="38">
        <f>IFERROR(VLOOKUP($A300&amp;"_"&amp;$B300,Results_Deltas!$A$2:$P$15000,5,FALSE),"")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2.0</t>
        </is>
      </c>
      <c r="C98" s="38" t="n"/>
      <c r="D98" s="38" t="inlineStr">
        <is>
          <t>ENTRY, GLOBAL_CHECK, STOCKS_EXIT</t>
        </is>
      </c>
      <c r="E98" s="38" t="n"/>
      <c r="F98" s="26" t="n"/>
      <c r="G98" s="38">
        <f>IFERROR(VLOOKUP($A301&amp;"_"&amp;$B301,Results_Deltas!$A$2:$P$15000,5,FALSE),"")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1.0</t>
        </is>
      </c>
      <c r="C99" s="38" t="n"/>
      <c r="D99" s="38" t="inlineStr">
        <is>
          <t>ENTRY, GLOBAL_CHECK, STOCKS_EXIT</t>
        </is>
      </c>
      <c r="E99" s="38" t="n"/>
      <c r="F99" s="26" t="n"/>
      <c r="G99" s="38">
        <f>IFERROR(VLOOKUP($A302&amp;"_"&amp;$B302,Results_Deltas!$A$2:$P$15000,5,FALSE),"")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0.5</t>
        </is>
      </c>
      <c r="C100" s="38" t="n"/>
      <c r="D100" s="38" t="inlineStr">
        <is>
          <t>ENTRY, GLOBAL_CHECK, STOCKS_EXIT</t>
        </is>
      </c>
      <c r="E100" s="38" t="n"/>
      <c r="F100" s="26" t="n"/>
      <c r="G100" s="38">
        <f>IFERROR(VLOOKUP($A303&amp;"_"&amp;$B303,Results_Deltas!$A$2:$P$15000,5,FALSE),"")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HLR_TOP_MIN_TFS</t>
        </is>
      </c>
      <c r="B101" s="38" t="inlineStr">
        <is>
          <t>0</t>
        </is>
      </c>
      <c r="C101" s="38" t="n"/>
      <c r="D101" s="38" t="inlineStr">
        <is>
          <t>GLOBAL_CHECK, REENTRY, STOCKS_EXIT</t>
        </is>
      </c>
      <c r="E101" s="38" t="n"/>
      <c r="F101" s="26" t="n"/>
      <c r="G101" s="38">
        <f>IFERROR(VLOOKUP($A304&amp;"_"&amp;$B304,Results_Deltas!$A$2:$P$15000,5,FALSE),"")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HLR_TOP_MIN_TFS</t>
        </is>
      </c>
      <c r="B102" s="40" t="inlineStr">
        <is>
          <t>2</t>
        </is>
      </c>
      <c r="C102" s="38" t="n"/>
      <c r="D102" s="38" t="inlineStr">
        <is>
          <t>GLOBAL_CHECK, REENTRY, STOCKS_EXIT</t>
        </is>
      </c>
      <c r="E102" s="38" t="n"/>
      <c r="F102" s="26" t="n"/>
      <c r="G102" s="38">
        <f>IFERROR(VLOOKUP($A305&amp;"_"&amp;$B305,Results_Deltas!$A$2:$P$15000,5,FALSE),"")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HLR_TOP_MIN_TFS</t>
        </is>
      </c>
      <c r="B103" s="38" t="inlineStr">
        <is>
          <t>1</t>
        </is>
      </c>
      <c r="C103" s="38" t="n"/>
      <c r="D103" s="38" t="inlineStr">
        <is>
          <t>GLOBAL_CHECK, REENTRY, STOCKS_EXIT</t>
        </is>
      </c>
      <c r="E103" s="38" t="n"/>
      <c r="F103" s="26" t="n"/>
      <c r="G103" s="38">
        <f>IFERROR(VLOOKUP($A306&amp;"_"&amp;$B306,Results_Deltas!$A$2:$P$15000,5,FALSE),"")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HTF4_CONF</t>
        </is>
      </c>
      <c r="B104" s="38" t="inlineStr">
        <is>
          <t>False</t>
        </is>
      </c>
      <c r="C104" s="38" t="n"/>
      <c r="D104" s="38" t="inlineStr">
        <is>
          <t>GLOBAL_CHECK, STOCKS_EXIT</t>
        </is>
      </c>
      <c r="E104" s="38" t="n"/>
      <c r="F104" s="26" t="n"/>
      <c r="G104" s="38">
        <f>IFERROR(VLOOKUP($A307&amp;"_"&amp;$B307,Results_Deltas!$A$2:$P$15000,5,FALSE),"")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False_ALT</t>
        </is>
      </c>
      <c r="C105" s="38" t="n"/>
      <c r="D105" s="38" t="inlineStr">
        <is>
          <t>GLOBAL_CHECK, STOCKS_EXIT</t>
        </is>
      </c>
      <c r="E105" s="38" t="n"/>
      <c r="F105" s="26" t="n"/>
      <c r="G105" s="38">
        <f>IFERROR(VLOOKUP($A308&amp;"_"&amp;$B308,Results_Deltas!$A$2:$P$15000,5,FALSE),"")</f>
        <v/>
      </c>
      <c r="H105" s="38" t="inlineStr">
        <is>
          <t>Blanket (page end)</t>
        </is>
      </c>
      <c r="I105" s="26" t="n"/>
      <c r="J105" s="26" t="n"/>
      <c r="K105" s="26" t="n"/>
      <c r="L105" s="26" t="inlineStr">
        <is>
          <t>YES</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9" t="inlineStr">
        <is>
          <t>HTF_DIRECTION_GATE_ENABLED</t>
        </is>
      </c>
      <c r="B106" s="40" t="inlineStr">
        <is>
          <t>False</t>
        </is>
      </c>
      <c r="C106" s="38" t="n"/>
      <c r="D106" s="38" t="inlineStr">
        <is>
          <t>ENTRY, GLOBAL_CHECK, STOCKS_EXIT</t>
        </is>
      </c>
      <c r="E106" s="38" t="n"/>
      <c r="F106" s="26" t="n"/>
      <c r="G106" s="38">
        <f>IFERROR(VLOOKUP($A309&amp;"_"&amp;$B309,Results_Deltas!$A$2:$P$15000,5,FALSE),"")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HTF_DIRECTION_GATE_ENABLED</t>
        </is>
      </c>
      <c r="B107" s="38" t="inlineStr">
        <is>
          <t>True</t>
        </is>
      </c>
      <c r="C107" s="38" t="n"/>
      <c r="D107" s="38" t="inlineStr">
        <is>
          <t>ENTRY, GLOBAL_CHECK, STOCKS_EXIT</t>
        </is>
      </c>
      <c r="E107" s="38" t="n"/>
      <c r="F107" s="26" t="n"/>
      <c r="G107" s="38">
        <f>IFERROR(VLOOKUP($A310&amp;"_"&amp;$B310,Results_Deltas!$A$2:$P$15000,5,FALSE),"")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HTF_GATE_BYPASS_RZ</t>
        </is>
      </c>
      <c r="B108" s="38" t="inlineStr">
        <is>
          <t>0.0</t>
        </is>
      </c>
      <c r="C108" s="38" t="n"/>
      <c r="D108" s="38" t="inlineStr">
        <is>
          <t>ENTRY, GLOBAL_CHECK, STOCKS_EXIT</t>
        </is>
      </c>
      <c r="E108" s="38" t="n"/>
      <c r="F108" s="26" t="n"/>
      <c r="G108" s="38">
        <f>IFERROR(VLOOKUP($A311&amp;"_"&amp;$B311,Results_Deltas!$A$2:$P$15000,5,FALSE),"")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0.0_ALT</t>
        </is>
      </c>
      <c r="C109" s="38" t="n"/>
      <c r="D109" s="38" t="inlineStr">
        <is>
          <t>ENTRY, GLOBAL_CHECK, STOCKS_EXIT</t>
        </is>
      </c>
      <c r="E109" s="38" t="n"/>
      <c r="F109" s="26" t="n"/>
      <c r="G109" s="38">
        <f>IFERROR(VLOOKUP($A312&amp;"_"&amp;$B312,Results_Deltas!$A$2:$P$15000,5,FALSE),"")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HTF_GATE_D_MANDATORY</t>
        </is>
      </c>
      <c r="B110" s="38" t="inlineStr">
        <is>
          <t>0.0</t>
        </is>
      </c>
      <c r="C110" s="38" t="n"/>
      <c r="D110" s="38" t="inlineStr">
        <is>
          <t>ENTRY, GLOBAL_CHECK, STOCKS_EXIT</t>
        </is>
      </c>
      <c r="E110" s="38" t="n"/>
      <c r="F110" s="26" t="n"/>
      <c r="G110" s="38">
        <f>IFERROR(VLOOKUP($A313&amp;"_"&amp;$B313,Results_Deltas!$A$2:$P$15000,5,FALSE),"")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0.0_ALT</t>
        </is>
      </c>
      <c r="C111" s="38" t="n"/>
      <c r="D111" s="38" t="inlineStr">
        <is>
          <t>ENTRY, GLOBAL_CHECK, STOCKS_EXIT</t>
        </is>
      </c>
      <c r="E111" s="38" t="n"/>
      <c r="F111" s="26" t="n"/>
      <c r="G111" s="38">
        <f>IFERROR(VLOOKUP($A314&amp;"_"&amp;$B314,Results_Deltas!$A$2:$P$15000,5,FALSE),"")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HTF_GATE_MIN_CONFIRMATIONS</t>
        </is>
      </c>
      <c r="B112" s="38" t="inlineStr">
        <is>
          <t>0.0</t>
        </is>
      </c>
      <c r="C112" s="38" t="n"/>
      <c r="D112" s="38" t="inlineStr">
        <is>
          <t>ENTRY, GLOBAL_CHECK, STOCKS_EXIT</t>
        </is>
      </c>
      <c r="E112" s="38" t="n"/>
      <c r="F112" s="26" t="n"/>
      <c r="G112" s="38">
        <f>IFERROR(VLOOKUP($A315&amp;"_"&amp;$B315,Results_Deltas!$A$2:$P$15000,5,FALSE),"")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0.0_ALT</t>
        </is>
      </c>
      <c r="C113" s="38" t="n"/>
      <c r="D113" s="38" t="inlineStr">
        <is>
          <t>ENTRY, GLOBAL_CHECK, STOCKS_EXIT</t>
        </is>
      </c>
      <c r="E113" s="38" t="n"/>
      <c r="F113" s="26" t="n"/>
      <c r="G113" s="38">
        <f>IFERROR(VLOOKUP($A316&amp;"_"&amp;$B316,Results_Deltas!$A$2:$P$15000,5,FALSE),"")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HTF_TREND_VETO_BYPASS_ENABLED</t>
        </is>
      </c>
      <c r="B114" s="38" t="inlineStr">
        <is>
          <t>False</t>
        </is>
      </c>
      <c r="C114" s="38" t="n"/>
      <c r="D114" s="38" t="inlineStr">
        <is>
          <t>GLOBAL_CHECK, STOCKS_EXIT</t>
        </is>
      </c>
      <c r="E114" s="38" t="n"/>
      <c r="F114" s="26" t="n"/>
      <c r="G114" s="38">
        <f>IFERROR(VLOOKUP($A317&amp;"_"&amp;$B317,Results_Deltas!$A$2:$P$15000,5,FALSE),"")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HTF_TREND_VETO_BYPASS_ENABLED</t>
        </is>
      </c>
      <c r="B115" s="40" t="inlineStr">
        <is>
          <t>True</t>
        </is>
      </c>
      <c r="C115" s="38" t="n"/>
      <c r="D115" s="38" t="inlineStr">
        <is>
          <t>GLOBAL_CHECK, STOCKS_EXIT</t>
        </is>
      </c>
      <c r="E115" s="38" t="n"/>
      <c r="F115" s="26" t="n"/>
      <c r="G115" s="38">
        <f>IFERROR(VLOOKUP($A318&amp;"_"&amp;$B318,Results_Deltas!$A$2:$P$15000,5,FALSE),"")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HTF_TREND_VETO_BYPASS_REASONS</t>
        </is>
      </c>
      <c r="B116" s="38" t="inlineStr">
        <is>
          <t>0.0</t>
        </is>
      </c>
      <c r="C116" s="38" t="n"/>
      <c r="D116" s="38" t="inlineStr">
        <is>
          <t>GLOBAL_CHECK, STOCKS_EXIT</t>
        </is>
      </c>
      <c r="E116" s="38" t="n"/>
      <c r="F116" s="26" t="n"/>
      <c r="G116" s="38">
        <f>IFERROR(VLOOKUP($A319&amp;"_"&amp;$B319,Results_Deltas!$A$2:$P$15000,5,FALSE),"")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0.0_ALT</t>
        </is>
      </c>
      <c r="C117" s="38" t="n"/>
      <c r="D117" s="38" t="inlineStr">
        <is>
          <t>GLOBAL_CHECK, STOCKS_EXIT</t>
        </is>
      </c>
      <c r="E117" s="38" t="n"/>
      <c r="F117" s="26" t="n"/>
      <c r="G117" s="38">
        <f>IFERROR(VLOOKUP($A320&amp;"_"&amp;$B320,Results_Deltas!$A$2:$P$15000,5,FALSE),"")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LEADERBOARD_FILTER</t>
        </is>
      </c>
      <c r="B118" s="38" t="inlineStr">
        <is>
          <t>False</t>
        </is>
      </c>
      <c r="C118" s="38" t="n"/>
      <c r="D118" s="38" t="inlineStr">
        <is>
          <t>AUGMENT, ENTRY, EXIT, GLOBAL_CHECK, REDUCE, STOCKS_EXIT</t>
        </is>
      </c>
      <c r="E118" s="38" t="n"/>
      <c r="F118" s="26" t="n"/>
      <c r="G118" s="38">
        <f>IFERROR(VLOOKUP($A321&amp;"_"&amp;$B321,Results_Deltas!$A$2:$P$15000,5,FALSE),"")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False_ALT</t>
        </is>
      </c>
      <c r="C119" s="38" t="n"/>
      <c r="D119" s="38" t="inlineStr">
        <is>
          <t>AUGMENT, ENTRY, EXIT, GLOBAL_CHECK, REDUCE, STOCKS_EXIT</t>
        </is>
      </c>
      <c r="E119" s="38" t="n"/>
      <c r="F119" s="26" t="n"/>
      <c r="G119" s="38">
        <f>IFERROR(VLOOKUP($A322&amp;"_"&amp;$B322,Results_Deltas!$A$2:$P$15000,5,FALSE),"")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LH_HL_FILTER_ENABLED</t>
        </is>
      </c>
      <c r="B120" s="40" t="inlineStr">
        <is>
          <t>False</t>
        </is>
      </c>
      <c r="C120" s="38" t="n"/>
      <c r="D120" s="38" t="inlineStr">
        <is>
          <t>ENTRY, GLOBAL_CHECK, STOCKS_EXIT</t>
        </is>
      </c>
      <c r="E120" s="38" t="n"/>
      <c r="F120" s="26" t="n"/>
      <c r="G120" s="38">
        <f>IFERROR(VLOOKUP($A323&amp;"_"&amp;$B323,Results_Deltas!$A$2:$P$15000,5,FALSE),"")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LH_HL_FILTER_ENABLED</t>
        </is>
      </c>
      <c r="B121" s="38" t="inlineStr">
        <is>
          <t>True</t>
        </is>
      </c>
      <c r="C121" s="38" t="n"/>
      <c r="D121" s="38" t="inlineStr">
        <is>
          <t>ENTRY, GLOBAL_CHECK, STOCKS_EXIT</t>
        </is>
      </c>
      <c r="E121" s="38" t="n"/>
      <c r="F121" s="26" t="n"/>
      <c r="G121" s="38">
        <f>IFERROR(VLOOKUP($A324&amp;"_"&amp;$B324,Results_Deltas!$A$2:$P$15000,5,FALSE),"")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LH_HL_FILTER_MODE</t>
        </is>
      </c>
      <c r="B122" s="40" t="inlineStr">
        <is>
          <t>STRICT_2BAR</t>
        </is>
      </c>
      <c r="C122" s="38" t="n"/>
      <c r="D122" s="38" t="inlineStr">
        <is>
          <t>ENTRY, GLOBAL_CHECK, STOCKS_EXIT</t>
        </is>
      </c>
      <c r="E122" s="38" t="n"/>
      <c r="F122" s="26" t="n"/>
      <c r="G122" s="38">
        <f>IFERROR(VLOOKUP($A325&amp;"_"&amp;$B325,Results_Deltas!$A$2:$P$15000,5,FALSE),"")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LH_HL_FILTER_MODE</t>
        </is>
      </c>
      <c r="B123" s="38" t="inlineStr">
        <is>
          <t>STRICT_2BAR_ALT</t>
        </is>
      </c>
      <c r="C123" s="38" t="n"/>
      <c r="D123" s="38" t="inlineStr">
        <is>
          <t>ENTRY, GLOBAL_CHECK, STOCKS_EXIT</t>
        </is>
      </c>
      <c r="E123" s="38" t="n"/>
      <c r="F123" s="26" t="n"/>
      <c r="G123" s="38">
        <f>IFERROR(VLOOKUP($A326&amp;"_"&amp;$B326,Results_Deltas!$A$2:$P$15000,5,FALSE),"")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IFERROR(VLOOKUP($A327&amp;"_"&amp;$B327,Results_Deltas!$A$2:$P$15000,5,FALSE),"")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LH_HL_FILTER_REQUIRE_BOTH</t>
        </is>
      </c>
      <c r="B125" s="38" t="inlineStr">
        <is>
          <t>False_ALT</t>
        </is>
      </c>
      <c r="C125" s="38" t="n"/>
      <c r="D125" s="38" t="inlineStr">
        <is>
          <t>ENTRY, GLOBAL_CHECK, STOCKS_EXIT</t>
        </is>
      </c>
      <c r="E125" s="38" t="n"/>
      <c r="F125" s="26" t="n"/>
      <c r="G125" s="38">
        <f>IFERROR(VLOOKUP($A328&amp;"_"&amp;$B328,Results_Deltas!$A$2:$P$15000,5,FALSE),"")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LIVE_VEC_EMERGENCY_BRAKE_ENABLED</t>
        </is>
      </c>
      <c r="B126" s="40" t="inlineStr">
        <is>
          <t>False</t>
        </is>
      </c>
      <c r="C126" s="38" t="n"/>
      <c r="D126" s="38" t="inlineStr">
        <is>
          <t>GLOBAL_CHECK, STOCKS_EXIT</t>
        </is>
      </c>
      <c r="E126" s="38" t="n"/>
      <c r="F126" s="26" t="n"/>
      <c r="G126" s="38">
        <f>IFERROR(VLOOKUP($A329&amp;"_"&amp;$B329,Results_Deltas!$A$2:$P$15000,5,FALSE),"")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LIVE_VEC_EMERGENCY_BRAKE_ENABLED</t>
        </is>
      </c>
      <c r="B127" s="38" t="inlineStr">
        <is>
          <t>True</t>
        </is>
      </c>
      <c r="C127" s="38" t="n"/>
      <c r="D127" s="38" t="inlineStr">
        <is>
          <t>GLOBAL_CHECK, STOCKS_EXIT</t>
        </is>
      </c>
      <c r="E127" s="38" t="n"/>
      <c r="F127" s="26" t="n"/>
      <c r="G127" s="38">
        <f>IFERROR(VLOOKUP($A330&amp;"_"&amp;$B330,Results_Deltas!$A$2:$P$15000,5,FALSE),"")</f>
        <v/>
      </c>
      <c r="H127" s="38" t="inlineStr">
        <is>
          <t>Blanket (page end)</t>
        </is>
      </c>
      <c r="I127" s="26" t="n"/>
      <c r="J127" s="26" t="n"/>
      <c r="K127" s="26" t="n"/>
      <c r="L127" s="26" t="inlineStr">
        <is>
          <t>YES</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LR_BAND_LADDER_STOCH_EXTREME</t>
        </is>
      </c>
      <c r="B128" s="40" t="inlineStr">
        <is>
          <t>30.0</t>
        </is>
      </c>
      <c r="C128" s="38" t="n"/>
      <c r="D128" s="38" t="inlineStr">
        <is>
          <t>GLOBAL_CHECK, STOCKS_EXIT</t>
        </is>
      </c>
      <c r="E128" s="38" t="n"/>
      <c r="F128" s="26" t="n"/>
      <c r="G128" s="38">
        <f>IFERROR(VLOOKUP($A331&amp;"_"&amp;$B331,Results_Deltas!$A$2:$P$15000,5,FALSE),"")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LR_BAND_LADDER_STOCH_EXTREME</t>
        </is>
      </c>
      <c r="B129" s="38" t="inlineStr">
        <is>
          <t>30.0_ALT</t>
        </is>
      </c>
      <c r="C129" s="38" t="n"/>
      <c r="D129" s="38" t="inlineStr">
        <is>
          <t>GLOBAL_CHECK, STOCKS_EXIT</t>
        </is>
      </c>
      <c r="E129" s="38" t="n"/>
      <c r="F129" s="26" t="n"/>
      <c r="G129" s="38">
        <f>IFERROR(VLOOKUP($A332&amp;"_"&amp;$B332,Results_Deltas!$A$2:$P$15000,5,FALSE),"")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LR_BAND_LADDER_TF_BOTTOM</t>
        </is>
      </c>
      <c r="B130" s="38" t="inlineStr">
        <is>
          <t>0</t>
        </is>
      </c>
      <c r="C130" s="38" t="n"/>
      <c r="D130" s="38" t="inlineStr">
        <is>
          <t>GLOBAL_CHECK, STOCKS_EXIT</t>
        </is>
      </c>
      <c r="E130" s="38" t="n"/>
      <c r="F130" s="26" t="n"/>
      <c r="G130" s="38">
        <f>IFERROR(VLOOKUP($A333&amp;"_"&amp;$B333,Results_Deltas!$A$2:$P$15000,5,FALSE),"")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1</t>
        </is>
      </c>
      <c r="C131" s="38" t="n"/>
      <c r="D131" s="38" t="inlineStr">
        <is>
          <t>GLOBAL_CHECK, STOCKS_EXIT</t>
        </is>
      </c>
      <c r="E131" s="38" t="n"/>
      <c r="F131" s="26" t="n"/>
      <c r="G131" s="38">
        <f>IFERROR(VLOOKUP($A334&amp;"_"&amp;$B334,Results_Deltas!$A$2:$P$15000,5,FALSE),"")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LR_BAND_LADDER_TF_TOP</t>
        </is>
      </c>
      <c r="B132" s="38" t="inlineStr">
        <is>
          <t>0</t>
        </is>
      </c>
      <c r="C132" s="38" t="n"/>
      <c r="D132" s="38" t="inlineStr">
        <is>
          <t>GLOBAL_CHECK, STOCKS_EXIT</t>
        </is>
      </c>
      <c r="E132" s="38" t="n"/>
      <c r="F132" s="26" t="n"/>
      <c r="G132" s="38">
        <f>IFERROR(VLOOKUP($A335&amp;"_"&amp;$B335,Results_Deltas!$A$2:$P$15000,5,FALSE),"")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1</t>
        </is>
      </c>
      <c r="C133" s="38" t="n"/>
      <c r="D133" s="38" t="inlineStr">
        <is>
          <t>GLOBAL_CHECK, STOCKS_EXIT</t>
        </is>
      </c>
      <c r="E133" s="38" t="n"/>
      <c r="F133" s="26" t="n"/>
      <c r="G133" s="38">
        <f>IFERROR(VLOOKUP($A336&amp;"_"&amp;$B336,Results_Deltas!$A$2:$P$15000,5,FALSE),"")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MANDATORY_REENTRY_WT_FILTER_MIN_TFS</t>
        </is>
      </c>
      <c r="B134" s="40" t="inlineStr">
        <is>
          <t>1</t>
        </is>
      </c>
      <c r="C134" s="38" t="n"/>
      <c r="D134" s="38" t="inlineStr">
        <is>
          <t>GLOBAL_CHECK, STOCKS_EXIT</t>
        </is>
      </c>
      <c r="E134" s="38" t="n"/>
      <c r="F134" s="26" t="n"/>
      <c r="G134" s="38">
        <f>IFERROR(VLOOKUP($A337&amp;"_"&amp;$B337,Results_Deltas!$A$2:$P$15000,5,FALSE),"")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MANDATORY_REENTRY_WT_FILTER_MIN_TFS</t>
        </is>
      </c>
      <c r="B135" s="38" t="inlineStr">
        <is>
          <t>3</t>
        </is>
      </c>
      <c r="C135" s="38" t="n"/>
      <c r="D135" s="38" t="inlineStr">
        <is>
          <t>GLOBAL_CHECK, STOCKS_EXIT</t>
        </is>
      </c>
      <c r="E135" s="38" t="n"/>
      <c r="F135" s="26" t="n"/>
      <c r="G135" s="38">
        <f>IFERROR(VLOOKUP($A338&amp;"_"&amp;$B338,Results_Deltas!$A$2:$P$15000,5,FALSE),"")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2</t>
        </is>
      </c>
      <c r="C136" s="38" t="n"/>
      <c r="D136" s="38" t="inlineStr">
        <is>
          <t>GLOBAL_CHECK, STOCKS_EXIT</t>
        </is>
      </c>
      <c r="E136" s="38" t="n"/>
      <c r="F136" s="26" t="n"/>
      <c r="G136" s="38">
        <f>IFERROR(VLOOKUP($A339&amp;"_"&amp;$B339,Results_Deltas!$A$2:$P$15000,5,FALSE),"")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MANDATORY_REENTRY_WT_FILTER_MIN_VELOCITY</t>
        </is>
      </c>
      <c r="B137" s="40" t="inlineStr">
        <is>
          <t>0.0</t>
        </is>
      </c>
      <c r="C137" s="38" t="n"/>
      <c r="D137" s="38" t="inlineStr">
        <is>
          <t>GLOBAL_CHECK, STOCKS_EXIT</t>
        </is>
      </c>
      <c r="E137" s="38" t="n"/>
      <c r="F137" s="26" t="n"/>
      <c r="G137" s="38">
        <f>IFERROR(VLOOKUP($A340&amp;"_"&amp;$B340,Results_Deltas!$A$2:$P$15000,5,FALSE),"")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MANDATORY_REENTRY_WT_FILTER_MIN_VELOCITY</t>
        </is>
      </c>
      <c r="B138" s="38" t="inlineStr">
        <is>
          <t>0.0_ALT</t>
        </is>
      </c>
      <c r="C138" s="38" t="n"/>
      <c r="D138" s="38" t="inlineStr">
        <is>
          <t>GLOBAL_CHECK, STOCKS_EXIT</t>
        </is>
      </c>
      <c r="E138" s="38" t="n"/>
      <c r="F138" s="26" t="n"/>
      <c r="G138" s="38">
        <f>IFERROR(VLOOKUP($A341&amp;"_"&amp;$B341,Results_Deltas!$A$2:$P$15000,5,FALSE),"")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MANDATORY_REENTRY_WT_FILTER_REQUIRE_FLIP</t>
        </is>
      </c>
      <c r="B139" s="40" t="inlineStr">
        <is>
          <t>False</t>
        </is>
      </c>
      <c r="C139" s="38" t="n"/>
      <c r="D139" s="38" t="inlineStr">
        <is>
          <t>GLOBAL_CHECK, STOCKS_EXIT</t>
        </is>
      </c>
      <c r="E139" s="38" t="n"/>
      <c r="F139" s="26" t="n"/>
      <c r="G139" s="38">
        <f>IFERROR(VLOOKUP($A342&amp;"_"&amp;$B342,Results_Deltas!$A$2:$P$15000,5,FALSE),"")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MANDATORY_REENTRY_WT_FILTER_REQUIRE_FLIP</t>
        </is>
      </c>
      <c r="B140" s="38" t="inlineStr">
        <is>
          <t>False_ALT</t>
        </is>
      </c>
      <c r="C140" s="38" t="n"/>
      <c r="D140" s="38" t="inlineStr">
        <is>
          <t>GLOBAL_CHECK, STOCKS_EXIT</t>
        </is>
      </c>
      <c r="E140" s="38" t="n"/>
      <c r="F140" s="26" t="n"/>
      <c r="G140" s="38">
        <f>IFERROR(VLOOKUP($A343&amp;"_"&amp;$B343,Results_Deltas!$A$2:$P$15000,5,FALSE),"")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MANDATORY_REENTRY_WT_FILTER_VELOCITY_RATIO</t>
        </is>
      </c>
      <c r="B141" s="40" t="inlineStr">
        <is>
          <t>0.90</t>
        </is>
      </c>
      <c r="C141" s="38" t="n"/>
      <c r="D141" s="38" t="inlineStr">
        <is>
          <t>GLOBAL_CHECK, STOCKS_EXIT</t>
        </is>
      </c>
      <c r="E141" s="38" t="n"/>
      <c r="F141" s="26" t="n"/>
      <c r="G141" s="38">
        <f>IFERROR(VLOOKUP($A344&amp;"_"&amp;$B344,Results_Deltas!$A$2:$P$15000,5,FALSE),"")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MANDATORY_REENTRY_WT_FILTER_VELOCITY_RATIO</t>
        </is>
      </c>
      <c r="B142" s="38" t="inlineStr">
        <is>
          <t>0.90_ALT</t>
        </is>
      </c>
      <c r="C142" s="38" t="n"/>
      <c r="D142" s="38" t="inlineStr">
        <is>
          <t>GLOBAL_CHECK, STOCKS_EXIT</t>
        </is>
      </c>
      <c r="E142" s="38" t="n"/>
      <c r="F142" s="26" t="n"/>
      <c r="G142" s="38">
        <f>IFERROR(VLOOKUP($A345&amp;"_"&amp;$B345,Results_Deltas!$A$2:$P$15000,5,FALSE),"")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MARKET_QUALITY_SCORE_ENABLED</t>
        </is>
      </c>
      <c r="B143" s="40" t="inlineStr">
        <is>
          <t>False</t>
        </is>
      </c>
      <c r="C143" s="38" t="n"/>
      <c r="D143" s="38" t="inlineStr">
        <is>
          <t>ENTRY, GLOBAL_CHECK, STOCKS_EXIT</t>
        </is>
      </c>
      <c r="E143" s="38" t="n"/>
      <c r="F143" s="26" t="n"/>
      <c r="G143" s="38">
        <f>IFERROR(VLOOKUP($A346&amp;"_"&amp;$B346,Results_Deltas!$A$2:$P$15000,5,FALSE),"")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MARKET_QUALITY_SCORE_ENABLED</t>
        </is>
      </c>
      <c r="B144" s="38" t="inlineStr">
        <is>
          <t>True</t>
        </is>
      </c>
      <c r="C144" s="38" t="n"/>
      <c r="D144" s="38" t="inlineStr">
        <is>
          <t>ENTRY, GLOBAL_CHECK, STOCKS_EXIT</t>
        </is>
      </c>
      <c r="E144" s="38" t="n"/>
      <c r="F144" s="26" t="n"/>
      <c r="G144" s="38">
        <f>IFERROR(VLOOKUP($A347&amp;"_"&amp;$B347,Results_Deltas!$A$2:$P$15000,5,FALSE),"")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MI_TF_AGREE_MIN</t>
        </is>
      </c>
      <c r="B145" s="38" t="inlineStr">
        <is>
          <t>0.0</t>
        </is>
      </c>
      <c r="C145" s="38" t="n"/>
      <c r="D145" s="38" t="inlineStr">
        <is>
          <t>ENTRY, GLOBAL_CHECK, STOCKS_EXIT</t>
        </is>
      </c>
      <c r="E145" s="38" t="n"/>
      <c r="F145" s="26" t="n"/>
      <c r="G145" s="38">
        <f>IFERROR(VLOOKUP($A348&amp;"_"&amp;$B348,Results_Deltas!$A$2:$P$15000,5,FALSE),"")</f>
        <v/>
      </c>
      <c r="H145" s="38" t="inlineStr">
        <is>
          <t>Blanket (page end)</t>
        </is>
      </c>
      <c r="I145" s="26" t="n"/>
      <c r="J145" s="26" t="n"/>
      <c r="K145" s="26" t="n"/>
      <c r="L145" s="26" t="inlineStr">
        <is>
          <t>YES</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0.0_ALT</t>
        </is>
      </c>
      <c r="C146" s="38" t="n"/>
      <c r="D146" s="38" t="inlineStr">
        <is>
          <t>ENTRY, GLOBAL_CHECK, STOCKS_EXIT</t>
        </is>
      </c>
      <c r="E146" s="38" t="n"/>
      <c r="F146" s="26" t="n"/>
      <c r="G146" s="38">
        <f>IFERROR(VLOOKUP($A349&amp;"_"&amp;$B349,Results_Deltas!$A$2:$P$15000,5,FALSE),"")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MOVER_THRESHOLD</t>
        </is>
      </c>
      <c r="B147" s="40" t="inlineStr">
        <is>
          <t>5</t>
        </is>
      </c>
      <c r="C147" s="38" t="n"/>
      <c r="D147" s="38" t="inlineStr">
        <is>
          <t>ENTRY, GLOBAL_CHECK, STOCKS_EXIT</t>
        </is>
      </c>
      <c r="E147" s="38" t="n"/>
      <c r="F147" s="26" t="n"/>
      <c r="G147" s="38">
        <f>IFERROR(VLOOKUP($A350&amp;"_"&amp;$B350,Results_Deltas!$A$2:$P$15000,5,FALSE),"")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MOVER_THRESHOLD</t>
        </is>
      </c>
      <c r="B148" s="38" t="inlineStr">
        <is>
          <t>6.25</t>
        </is>
      </c>
      <c r="C148" s="38" t="n"/>
      <c r="D148" s="38" t="inlineStr">
        <is>
          <t>ENTRY, GLOBAL_CHECK, STOCKS_EXIT</t>
        </is>
      </c>
      <c r="E148" s="38" t="n"/>
      <c r="F148" s="26" t="n"/>
      <c r="G148" s="38">
        <f>IFERROR(VLOOKUP($A351&amp;"_"&amp;$B351,Results_Deltas!$A$2:$P$15000,5,FALSE),"")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3.75</t>
        </is>
      </c>
      <c r="C149" s="38" t="n"/>
      <c r="D149" s="38" t="inlineStr">
        <is>
          <t>ENTRY, GLOBAL_CHECK, STOCKS_EXIT</t>
        </is>
      </c>
      <c r="E149" s="38" t="n"/>
      <c r="F149" s="26" t="n"/>
      <c r="G149" s="38">
        <f>IFERROR(VLOOKUP($A352&amp;"_"&amp;$B352,Results_Deltas!$A$2:$P$15000,5,FALSE),"")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2.5</t>
        </is>
      </c>
      <c r="C150" s="38" t="n"/>
      <c r="D150" s="38" t="inlineStr">
        <is>
          <t>ENTRY, GLOBAL_CHECK, STOCKS_EXIT</t>
        </is>
      </c>
      <c r="E150" s="38" t="n"/>
      <c r="F150" s="26" t="n"/>
      <c r="G150" s="38">
        <f>IFERROR(VLOOKUP($A353&amp;"_"&amp;$B353,Results_Deltas!$A$2:$P$15000,5,FALSE),"")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MTF_FILTER_STRONG_BUY_QUICK_BYPASS</t>
        </is>
      </c>
      <c r="B151" s="38" t="inlineStr">
        <is>
          <t>0.0</t>
        </is>
      </c>
      <c r="C151" s="38" t="n"/>
      <c r="D151" s="38" t="inlineStr">
        <is>
          <t>GLOBAL_CHECK, STOCKS_EXIT</t>
        </is>
      </c>
      <c r="E151" s="38" t="n"/>
      <c r="F151" s="26" t="n"/>
      <c r="G151" s="38">
        <f>IFERROR(VLOOKUP($A354&amp;"_"&amp;$B354,Results_Deltas!$A$2:$P$15000,5,FALSE),"")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0.0_ALT</t>
        </is>
      </c>
      <c r="C152" s="38" t="n"/>
      <c r="D152" s="38" t="inlineStr">
        <is>
          <t>GLOBAL_CHECK, STOCKS_EXIT</t>
        </is>
      </c>
      <c r="E152" s="38" t="n"/>
      <c r="F152" s="26" t="n"/>
      <c r="G152" s="38">
        <f>IFERROR(VLOOKUP($A355&amp;"_"&amp;$B355,Results_Deltas!$A$2:$P$15000,5,FALSE),"")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MTF_GR_MIN_IND</t>
        </is>
      </c>
      <c r="B153" s="38" t="inlineStr">
        <is>
          <t>5</t>
        </is>
      </c>
      <c r="C153" s="38" t="n"/>
      <c r="D153" s="38" t="inlineStr">
        <is>
          <t>GLOBAL_CHECK, STOCKS_EXIT</t>
        </is>
      </c>
      <c r="E153" s="38" t="n"/>
      <c r="F153" s="26" t="n"/>
      <c r="G153" s="38">
        <f>IFERROR(VLOOKUP($A356&amp;"_"&amp;$B356,Results_Deltas!$A$2:$P$15000,5,FALSE),"")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5_ALT</t>
        </is>
      </c>
      <c r="C154" s="38" t="n"/>
      <c r="D154" s="38" t="inlineStr">
        <is>
          <t>GLOBAL_CHECK, STOCKS_EXIT</t>
        </is>
      </c>
      <c r="E154" s="38" t="n"/>
      <c r="F154" s="26" t="n"/>
      <c r="G154" s="38">
        <f>IFERROR(VLOOKUP($A357&amp;"_"&amp;$B357,Results_Deltas!$A$2:$P$15000,5,FALSE),"")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MTS_BOTTOM_BONUS_THRESHOLD</t>
        </is>
      </c>
      <c r="B155" s="40" t="inlineStr">
        <is>
          <t>25</t>
        </is>
      </c>
      <c r="C155" s="38" t="n"/>
      <c r="D155" s="38" t="inlineStr">
        <is>
          <t>ENTRY, GLOBAL_CHECK, STOCKS_EXIT</t>
        </is>
      </c>
      <c r="E155" s="38" t="n"/>
      <c r="F155" s="26" t="n"/>
      <c r="G155" s="38">
        <f>IFERROR(VLOOKUP($A358&amp;"_"&amp;$B358,Results_Deltas!$A$2:$P$15000,5,FALSE),"")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MTS_BOTTOM_BONUS_THRESHOLD</t>
        </is>
      </c>
      <c r="B156" s="38" t="inlineStr">
        <is>
          <t>31.25</t>
        </is>
      </c>
      <c r="C156" s="38" t="n"/>
      <c r="D156" s="38" t="inlineStr">
        <is>
          <t>ENTRY, GLOBAL_CHECK, STOCKS_EXIT</t>
        </is>
      </c>
      <c r="E156" s="38" t="n"/>
      <c r="F156" s="26" t="n"/>
      <c r="G156" s="38">
        <f>IFERROR(VLOOKUP($A359&amp;"_"&amp;$B359,Results_Deltas!$A$2:$P$15000,5,FALSE),"")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18.75</t>
        </is>
      </c>
      <c r="C157" s="38" t="n"/>
      <c r="D157" s="38" t="inlineStr">
        <is>
          <t>ENTRY, GLOBAL_CHECK, STOCKS_EXIT</t>
        </is>
      </c>
      <c r="E157" s="38" t="n"/>
      <c r="F157" s="26" t="n"/>
      <c r="G157" s="38">
        <f>IFERROR(VLOOKUP($A360&amp;"_"&amp;$B360,Results_Deltas!$A$2:$P$15000,5,FALSE),"")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12.5</t>
        </is>
      </c>
      <c r="C158" s="38" t="n"/>
      <c r="D158" s="38" t="inlineStr">
        <is>
          <t>ENTRY, GLOBAL_CHECK, STOCKS_EXIT</t>
        </is>
      </c>
      <c r="E158" s="38" t="n"/>
      <c r="F158" s="26" t="n"/>
      <c r="G158" s="38">
        <f>IFERROR(VLOOKUP($A361&amp;"_"&amp;$B361,Results_Deltas!$A$2:$P$15000,5,FALSE),"")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MTS_BOTTOM_STRONG_THRESHOLD</t>
        </is>
      </c>
      <c r="B159" s="40" t="inlineStr">
        <is>
          <t>40</t>
        </is>
      </c>
      <c r="C159" s="38" t="n"/>
      <c r="D159" s="38" t="inlineStr">
        <is>
          <t>ENTRY, GLOBAL_CHECK, STOCKS_EXIT</t>
        </is>
      </c>
      <c r="E159" s="38" t="n"/>
      <c r="F159" s="26" t="n"/>
      <c r="G159" s="38">
        <f>IFERROR(VLOOKUP($A362&amp;"_"&amp;$B362,Results_Deltas!$A$2:$P$15000,5,FALSE),"")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MTS_BOTTOM_STRONG_THRESHOLD</t>
        </is>
      </c>
      <c r="B160" s="38" t="inlineStr">
        <is>
          <t>50</t>
        </is>
      </c>
      <c r="C160" s="38" t="n"/>
      <c r="D160" s="38" t="inlineStr">
        <is>
          <t>ENTRY, GLOBAL_CHECK, STOCKS_EXIT</t>
        </is>
      </c>
      <c r="E160" s="38" t="n"/>
      <c r="F160" s="26" t="n"/>
      <c r="G160" s="38">
        <f>IFERROR(VLOOKUP($A363&amp;"_"&amp;$B363,Results_Deltas!$A$2:$P$15000,5,FALSE),"")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30</t>
        </is>
      </c>
      <c r="C161" s="38" t="n"/>
      <c r="D161" s="38" t="inlineStr">
        <is>
          <t>ENTRY, GLOBAL_CHECK, STOCKS_EXIT</t>
        </is>
      </c>
      <c r="E161" s="38" t="n"/>
      <c r="F161" s="26" t="n"/>
      <c r="G161" s="38">
        <f>IFERROR(VLOOKUP($A364&amp;"_"&amp;$B364,Results_Deltas!$A$2:$P$15000,5,FALSE),"")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20</t>
        </is>
      </c>
      <c r="C162" s="38" t="n"/>
      <c r="D162" s="38" t="inlineStr">
        <is>
          <t>ENTRY, GLOBAL_CHECK, STOCKS_EXIT</t>
        </is>
      </c>
      <c r="E162" s="38" t="n"/>
      <c r="F162" s="26" t="n"/>
      <c r="G162" s="38">
        <f>IFERROR(VLOOKUP($A365&amp;"_"&amp;$B365,Results_Deltas!$A$2:$P$15000,5,FALSE),"")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MTS_GATE_ENABLED</t>
        </is>
      </c>
      <c r="B163" s="38" t="inlineStr">
        <is>
          <t>False</t>
        </is>
      </c>
      <c r="C163" s="38" t="n"/>
      <c r="D163" s="38" t="inlineStr">
        <is>
          <t>ENTRY, GLOBAL_CHECK, STOCKS_EXIT</t>
        </is>
      </c>
      <c r="E163" s="38" t="n"/>
      <c r="F163" s="26" t="n"/>
      <c r="G163" s="38">
        <f>IFERROR(VLOOKUP($A366&amp;"_"&amp;$B366,Results_Deltas!$A$2:$P$15000,5,FALSE),"")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MTS_GATE_ENABLED</t>
        </is>
      </c>
      <c r="B164" s="40" t="inlineStr">
        <is>
          <t>True</t>
        </is>
      </c>
      <c r="C164" s="38" t="n"/>
      <c r="D164" s="38" t="inlineStr">
        <is>
          <t>ENTRY, GLOBAL_CHECK, STOCKS_EXIT</t>
        </is>
      </c>
      <c r="E164" s="38" t="n"/>
      <c r="F164" s="26" t="n"/>
      <c r="G164" s="38">
        <f>IFERROR(VLOOKUP($A367&amp;"_"&amp;$B367,Results_Deltas!$A$2:$P$15000,5,FALSE),"")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NEWBORN_LOSS_KILL_GAIN_THRESHOLD_PCT</t>
        </is>
      </c>
      <c r="B165" s="40" t="inlineStr">
        <is>
          <t>0</t>
        </is>
      </c>
      <c r="C165" s="38" t="n"/>
      <c r="D165" s="38" t="inlineStr">
        <is>
          <t>AUGMENT, EXIT, GLOBAL_CHECK, REDUCE, STOCKS_EXIT</t>
        </is>
      </c>
      <c r="E165" s="38" t="n"/>
      <c r="F165" s="26" t="n"/>
      <c r="G165" s="38">
        <f>IFERROR(VLOOKUP($A368&amp;"_"&amp;$B368,Results_Deltas!$A$2:$P$15000,5,FALSE),"")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NEWBORN_LOSS_KILL_GAIN_THRESHOLD_PCT</t>
        </is>
      </c>
      <c r="B166" s="38" t="inlineStr">
        <is>
          <t>2.0</t>
        </is>
      </c>
      <c r="C166" s="38" t="n"/>
      <c r="D166" s="38" t="inlineStr">
        <is>
          <t>AUGMENT, EXIT, GLOBAL_CHECK, REDUCE, STOCKS_EXIT</t>
        </is>
      </c>
      <c r="E166" s="38" t="n"/>
      <c r="F166" s="26" t="n"/>
      <c r="G166" s="38">
        <f>IFERROR(VLOOKUP($A369&amp;"_"&amp;$B369,Results_Deltas!$A$2:$P$15000,5,FALSE),"")</f>
        <v/>
      </c>
      <c r="H166" s="38" t="inlineStr">
        <is>
          <t>Blanket (page end)</t>
        </is>
      </c>
      <c r="I166" s="26" t="n"/>
      <c r="J166" s="26" t="n"/>
      <c r="K166" s="26" t="n"/>
      <c r="L166" s="26" t="inlineStr">
        <is>
          <t>YES</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1.0</t>
        </is>
      </c>
      <c r="C167" s="38" t="n"/>
      <c r="D167" s="38" t="inlineStr">
        <is>
          <t>AUGMENT, EXIT, GLOBAL_CHECK, REDUCE, STOCKS_EXIT</t>
        </is>
      </c>
      <c r="E167" s="38" t="n"/>
      <c r="F167" s="26" t="n"/>
      <c r="G167" s="38">
        <f>IFERROR(VLOOKUP($A370&amp;"_"&amp;$B370,Results_Deltas!$A$2:$P$15000,5,FALSE),"")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0.5</t>
        </is>
      </c>
      <c r="C168" s="38" t="n"/>
      <c r="D168" s="38" t="inlineStr">
        <is>
          <t>AUGMENT, EXIT, GLOBAL_CHECK, REDUCE, STOCKS_EXIT</t>
        </is>
      </c>
      <c r="E168" s="38" t="n"/>
      <c r="F168" s="26" t="n"/>
      <c r="G168" s="38">
        <f>IFERROR(VLOOKUP($A371&amp;"_"&amp;$B371,Results_Deltas!$A$2:$P$15000,5,FALSE),"")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t>
        </is>
      </c>
      <c r="C169" s="38" t="n"/>
      <c r="D169" s="38" t="inlineStr">
        <is>
          <t>AUGMENT, EXIT, GLOBAL_CHECK, REDUCE, STOCKS_EXIT</t>
        </is>
      </c>
      <c r="E169" s="38" t="n"/>
      <c r="F169" s="26" t="n"/>
      <c r="G169" s="38">
        <f>IFERROR(VLOOKUP($A372&amp;"_"&amp;$B372,Results_Deltas!$A$2:$P$15000,5,FALSE),"")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0.0_ALT</t>
        </is>
      </c>
      <c r="C170" s="38" t="n"/>
      <c r="D170" s="38" t="inlineStr">
        <is>
          <t>AUGMENT, EXIT, GLOBAL_CHECK, REDUCE, STOCKS_EXIT</t>
        </is>
      </c>
      <c r="E170" s="38" t="n"/>
      <c r="F170" s="26" t="n"/>
      <c r="G170" s="38">
        <f>IFERROR(VLOOKUP($A373&amp;"_"&amp;$B373,Results_Deltas!$A$2:$P$15000,5,FALSE),"")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NEW_POSITION_MAX_LOSS_THRESHOLD</t>
        </is>
      </c>
      <c r="B171" s="38" t="inlineStr">
        <is>
          <t>0</t>
        </is>
      </c>
      <c r="C171" s="38" t="n"/>
      <c r="D171" s="38" t="inlineStr">
        <is>
          <t>AUGMENT, EXIT, GLOBAL_CHECK, REDUCE, STOCKS_EXIT</t>
        </is>
      </c>
      <c r="E171" s="38" t="n"/>
      <c r="F171" s="26" t="n"/>
      <c r="G171" s="38">
        <f>IFERROR(VLOOKUP($A374&amp;"_"&amp;$B374,Results_Deltas!$A$2:$P$15000,5,FALSE),"")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2.0</t>
        </is>
      </c>
      <c r="C172" s="38" t="n"/>
      <c r="D172" s="38" t="inlineStr">
        <is>
          <t>AUGMENT, EXIT, GLOBAL_CHECK, REDUCE, STOCKS_EXIT</t>
        </is>
      </c>
      <c r="E172" s="38" t="n"/>
      <c r="F172" s="26" t="n"/>
      <c r="G172" s="38">
        <f>IFERROR(VLOOKUP($A375&amp;"_"&amp;$B375,Results_Deltas!$A$2:$P$15000,5,FALSE),"")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1.0</t>
        </is>
      </c>
      <c r="C173" s="38" t="n"/>
      <c r="D173" s="38" t="inlineStr">
        <is>
          <t>AUGMENT, EXIT, GLOBAL_CHECK, REDUCE, STOCKS_EXIT</t>
        </is>
      </c>
      <c r="E173" s="38" t="n"/>
      <c r="F173" s="26" t="n"/>
      <c r="G173" s="38">
        <f>IFERROR(VLOOKUP($A376&amp;"_"&amp;$B376,Results_Deltas!$A$2:$P$15000,5,FALSE),"")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0.5</t>
        </is>
      </c>
      <c r="C174" s="38" t="n"/>
      <c r="D174" s="38" t="inlineStr">
        <is>
          <t>AUGMENT, EXIT, GLOBAL_CHECK, REDUCE, STOCKS_EXIT</t>
        </is>
      </c>
      <c r="E174" s="38" t="n"/>
      <c r="F174" s="26" t="n"/>
      <c r="G174" s="38">
        <f>IFERROR(VLOOKUP($A377&amp;"_"&amp;$B377,Results_Deltas!$A$2:$P$15000,5,FALSE),"")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OI_CONFIRM_ENABLED</t>
        </is>
      </c>
      <c r="B175" s="38" t="inlineStr">
        <is>
          <t>False</t>
        </is>
      </c>
      <c r="C175" s="38" t="n"/>
      <c r="D175" s="38" t="inlineStr">
        <is>
          <t>ENTRY, GLOBAL_CHECK, STOCKS_EXIT</t>
        </is>
      </c>
      <c r="E175" s="38" t="n"/>
      <c r="F175" s="26" t="n"/>
      <c r="G175" s="38">
        <f>IFERROR(VLOOKUP($A378&amp;"_"&amp;$B378,Results_Deltas!$A$2:$P$15000,5,FALSE),"")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9" t="inlineStr">
        <is>
          <t>OI_CONFIRM_ENABLED</t>
        </is>
      </c>
      <c r="B176" s="40" t="inlineStr">
        <is>
          <t>True</t>
        </is>
      </c>
      <c r="C176" s="38" t="n"/>
      <c r="D176" s="38" t="inlineStr">
        <is>
          <t>ENTRY, GLOBAL_CHECK, STOCKS_EXIT</t>
        </is>
      </c>
      <c r="E176" s="38" t="n"/>
      <c r="F176" s="26" t="n"/>
      <c r="G176" s="38">
        <f>IFERROR(VLOOKUP($A379&amp;"_"&amp;$B379,Results_Deltas!$A$2:$P$15000,5,FALSE),"")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OI_CONFIRM_MIN_CHANGE_PCT</t>
        </is>
      </c>
      <c r="B177" s="38" t="inlineStr">
        <is>
          <t>0</t>
        </is>
      </c>
      <c r="C177" s="38" t="n"/>
      <c r="D177" s="38" t="inlineStr">
        <is>
          <t>ENTRY, GLOBAL_CHECK, STOCKS_EXIT</t>
        </is>
      </c>
      <c r="E177" s="38" t="n"/>
      <c r="F177" s="26" t="n"/>
      <c r="G177" s="38">
        <f>IFERROR(VLOOKUP($A380&amp;"_"&amp;$B380,Results_Deltas!$A$2:$P$15000,5,FALSE),"")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2.0</t>
        </is>
      </c>
      <c r="C178" s="38" t="n"/>
      <c r="D178" s="38" t="inlineStr">
        <is>
          <t>ENTRY, GLOBAL_CHECK, STOCKS_EXIT</t>
        </is>
      </c>
      <c r="E178" s="38" t="n"/>
      <c r="F178" s="26" t="n"/>
      <c r="G178" s="38">
        <f>IFERROR(VLOOKUP($A381&amp;"_"&amp;$B381,Results_Deltas!$A$2:$P$15000,5,FALSE),"")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1.0</t>
        </is>
      </c>
      <c r="C179" s="38" t="n"/>
      <c r="D179" s="38" t="inlineStr">
        <is>
          <t>ENTRY, GLOBAL_CHECK, STOCKS_EXIT</t>
        </is>
      </c>
      <c r="E179" s="38" t="n"/>
      <c r="F179" s="26" t="n"/>
      <c r="G179" s="38">
        <f>IFERROR(VLOOKUP($A382&amp;"_"&amp;$B382,Results_Deltas!$A$2:$P$15000,5,FALSE),"")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9" t="inlineStr">
        <is>
          <t>OI_CONFIRM_MIN_CHANGE_PCT</t>
        </is>
      </c>
      <c r="B180" s="40" t="inlineStr">
        <is>
          <t>0.5</t>
        </is>
      </c>
      <c r="C180" s="38" t="n"/>
      <c r="D180" s="38" t="inlineStr">
        <is>
          <t>ENTRY, GLOBAL_CHECK, STOCKS_EXIT</t>
        </is>
      </c>
      <c r="E180" s="38" t="n"/>
      <c r="F180" s="26" t="n"/>
      <c r="G180" s="38">
        <f>IFERROR(VLOOKUP($A383&amp;"_"&amp;$B383,Results_Deltas!$A$2:$P$15000,5,FALSE),"")</f>
        <v/>
      </c>
      <c r="H180" s="38" t="inlineStr">
        <is>
          <t>Blanket (page end)</t>
        </is>
      </c>
      <c r="I180" s="26" t="n"/>
      <c r="J180" s="26" t="n"/>
      <c r="K180" s="26" t="n"/>
      <c r="L180" s="26" t="inlineStr">
        <is>
          <t>YES</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OI_CONFIRM_MIN_PRICE_PCT</t>
        </is>
      </c>
      <c r="B181" s="38" t="inlineStr">
        <is>
          <t>0</t>
        </is>
      </c>
      <c r="C181" s="38" t="n"/>
      <c r="D181" s="38" t="inlineStr">
        <is>
          <t>ENTRY, GLOBAL_CHECK, STOCKS_EXIT</t>
        </is>
      </c>
      <c r="E181" s="38" t="n"/>
      <c r="F181" s="26" t="n"/>
      <c r="G181" s="38">
        <f>IFERROR(VLOOKUP($A384&amp;"_"&amp;$B384,Results_Deltas!$A$2:$P$15000,5,FALSE),"")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2.0</t>
        </is>
      </c>
      <c r="C182" s="38" t="n"/>
      <c r="D182" s="38" t="inlineStr">
        <is>
          <t>ENTRY, GLOBAL_CHECK, STOCKS_EXIT</t>
        </is>
      </c>
      <c r="E182" s="38" t="n"/>
      <c r="F182" s="26" t="n"/>
      <c r="G182" s="38">
        <f>IFERROR(VLOOKUP($A385&amp;"_"&amp;$B385,Results_Deltas!$A$2:$P$15000,5,FALSE),"")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1.0</t>
        </is>
      </c>
      <c r="C183" s="38" t="n"/>
      <c r="D183" s="38" t="inlineStr">
        <is>
          <t>ENTRY, GLOBAL_CHECK, STOCKS_EXIT</t>
        </is>
      </c>
      <c r="E183" s="38" t="n"/>
      <c r="F183" s="26" t="n"/>
      <c r="G183" s="38">
        <f>IFERROR(VLOOKUP($A386&amp;"_"&amp;$B386,Results_Deltas!$A$2:$P$15000,5,FALSE),"")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0.5</t>
        </is>
      </c>
      <c r="C184" s="38" t="n"/>
      <c r="D184" s="38" t="inlineStr">
        <is>
          <t>ENTRY, GLOBAL_CHECK, STOCKS_EXIT</t>
        </is>
      </c>
      <c r="E184" s="38" t="n"/>
      <c r="F184" s="26" t="n"/>
      <c r="G184" s="38">
        <f>IFERROR(VLOOKUP($A387&amp;"_"&amp;$B387,Results_Deltas!$A$2:$P$15000,5,FALSE),"")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-2.775670836631146</v>
      </c>
      <c r="N3" s="76" t="inlineStr">
        <is>
          <t>0/58</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4" t="inlineStr">
        <is>
          <t>MTF_ARMED_ENTRIES_FILTER_TF=OFF</t>
        </is>
      </c>
      <c r="GH3" s="34" t="inlineStr">
        <is>
          <t>MTF_ARMED_ENTRIES_FILTER_TF=D</t>
        </is>
      </c>
      <c r="GI3" s="34" t="inlineStr">
        <is>
          <t>MTF_ARMED_ENTRIES_FILTER_TF=4h</t>
        </is>
      </c>
      <c r="GJ3" s="34" t="inlineStr">
        <is>
          <t>MTF_ARMED_ENTRIES_FILTER_TF=1h</t>
        </is>
      </c>
      <c r="GK3" s="34" t="inlineStr">
        <is>
          <t>MTF_ARMED_ENTRIES_FILTER_TF=15m</t>
        </is>
      </c>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ez_manage.py:4768 top()</t>
        </is>
      </c>
      <c r="IN3" s="26" t="inlineStr">
        <is>
          <t>v12_quick_engine.py:1912 x3</t>
        </is>
      </c>
      <c r="IO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-2.775670836631146</v>
      </c>
      <c r="N4" s="76" t="inlineStr">
        <is>
          <t>0/58</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4" t="inlineStr">
        <is>
          <t>MTF_ARMED_ENTRIES_FILTER_TF=OFF</t>
        </is>
      </c>
      <c r="GH4" s="34" t="inlineStr">
        <is>
          <t>MTF_ARMED_ENTRIES_FILTER_TF=D</t>
        </is>
      </c>
      <c r="GI4" s="34" t="inlineStr">
        <is>
          <t>MTF_ARMED_ENTRIES_FILTER_TF=4h</t>
        </is>
      </c>
      <c r="GJ4" s="34" t="inlineStr">
        <is>
          <t>MTF_ARMED_ENTRIES_FILTER_TF=1h</t>
        </is>
      </c>
      <c r="GK4" s="34" t="inlineStr">
        <is>
          <t>MTF_ARMED_ENTRIES_FILTER_TF=15m</t>
        </is>
      </c>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ez_manage.py:4768 top()</t>
        </is>
      </c>
      <c r="IN4" s="26" t="inlineStr">
        <is>
          <t>v12_quick_engine.py:1912 x3</t>
        </is>
      </c>
      <c r="IO4" s="26" t="n"/>
    </row>
    <row r="5" ht="15.75" customHeight="1" s="67">
      <c r="A5" s="37" t="inlineStr">
        <is>
          <t>COOLDOWN_LOCKS_FILTER_TF</t>
        </is>
      </c>
      <c r="B5" s="38" t="inlineStr">
        <is>
          <t>1h</t>
        </is>
      </c>
      <c r="C5" s="38" t="n"/>
      <c r="D5" s="38" t="inlineStr">
        <is>
          <t>GLOBAL_CHECK</t>
        </is>
      </c>
      <c r="E5" s="38" t="n"/>
      <c r="F5" s="26" t="n"/>
      <c r="G5" s="38">
        <f>IFERROR(VLOOKUP($A33&amp;"_"&amp;$B33,Results_Deltas!$A$2:$P$15000,5,FALSE),"")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CRYPTO_SPIKE_FADE_THRESHOLD_PCT</t>
        </is>
      </c>
      <c r="B6" s="38" t="inlineStr">
        <is>
          <t>12.5</t>
        </is>
      </c>
      <c r="C6" s="38" t="n"/>
      <c r="D6" s="38" t="inlineStr">
        <is>
          <t>GLOBAL_CHECK, STOCKS_EXIT</t>
        </is>
      </c>
      <c r="E6" s="38" t="n"/>
      <c r="F6" s="26" t="n"/>
      <c r="G6" s="38">
        <f>IFERROR(VLOOKUP($A36&amp;"_"&amp;$B36,Results_Deltas!$A$2:$P$15000,5,FALSE),"")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9" t="inlineStr">
        <is>
          <t>CRYPTO_SPIKE_FADE_THRESHOLD_PCT</t>
        </is>
      </c>
      <c r="B7" s="40" t="inlineStr">
        <is>
          <t>10</t>
        </is>
      </c>
      <c r="C7" s="38" t="n"/>
      <c r="D7" s="38" t="inlineStr">
        <is>
          <t>GLOBAL_CHECK, STOCKS_EXIT</t>
        </is>
      </c>
      <c r="E7" s="38" t="n"/>
      <c r="F7" s="26" t="n"/>
      <c r="G7" s="38">
        <f>IFERROR(VLOOKUP($A35&amp;"_"&amp;$B35,Results_Deltas!$A$2:$P$15000,5,FALSE),"")</f>
        <v/>
      </c>
      <c r="H7" s="38" t="inlineStr">
        <is>
          <t>Blanket (page end)</t>
        </is>
      </c>
      <c r="I7" s="26" t="n"/>
      <c r="J7" s="26" t="n"/>
      <c r="K7" s="26" t="n"/>
      <c r="L7" s="26" t="inlineStr">
        <is>
          <t>YES</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9" t="inlineStr">
        <is>
          <t>COOLDOWN_LOCKS_FILTER_TF</t>
        </is>
      </c>
      <c r="B14" s="40" t="inlineStr">
        <is>
          <t>15m</t>
        </is>
      </c>
      <c r="C14" s="38" t="n"/>
      <c r="D14" s="38" t="inlineStr">
        <is>
          <t>GLOBAL_CHECK</t>
        </is>
      </c>
      <c r="E14" s="38" t="n"/>
      <c r="F14" s="26" t="n"/>
      <c r="G14" s="38">
        <f>IFERROR(VLOOKUP($A34&amp;"_"&amp;$B34,Results_Deltas!$A$2:$P$15000,5,FALSE),"")</f>
        <v/>
      </c>
      <c r="H14" s="38" t="inlineStr">
        <is>
          <t>Blanket (page end)</t>
        </is>
      </c>
      <c r="I14" s="26" t="n"/>
      <c r="J14" s="26" t="n"/>
      <c r="K14" s="26" t="n"/>
      <c r="L14" s="26" t="inlineStr">
        <is>
          <t>YES</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IFERROR(VLOOKUP($A18&amp;"_"&amp;$B18,Results_Deltas!$A$2:$P$15000,5,FALSE),"")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IFERROR(VLOOKUP($A15&amp;"_"&amp;$B15,Results_Deltas!$A$2:$P$15000,5,FALSE),"")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IFERROR(VLOOKUP($A17&amp;"_"&amp;$B17,Results_Deltas!$A$2:$P$15000,5,FALSE),"")</f>
        <v/>
      </c>
      <c r="H18" s="38" t="inlineStr">
        <is>
          <t>Blanket (page end)</t>
        </is>
      </c>
      <c r="I18" s="26" t="n"/>
      <c r="J18" s="26" t="n"/>
      <c r="K18" s="26" t="n"/>
      <c r="L18" s="26" t="inlineStr">
        <is>
          <t>YES</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IFERROR(VLOOKUP($A14&amp;"_"&amp;$B14,Results_Deltas!$A$2:$P$15000,5,FALSE),"")</f>
        <v/>
      </c>
      <c r="H19" s="38" t="inlineStr">
        <is>
          <t>Blanket (page end)</t>
        </is>
      </c>
      <c r="I19" s="26" t="n"/>
      <c r="J19" s="26" t="n"/>
      <c r="K19" s="26" t="n"/>
      <c r="L19" s="26" t="inlineStr">
        <is>
          <t>NO</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IFERROR(VLOOKUP($A22&amp;"_"&amp;$B22,Results_Deltas!$A$2:$P$15000,5,FALSE),"")</f>
        <v/>
      </c>
      <c r="H20" s="38" t="inlineStr">
        <is>
          <t>Blanket (page end)</t>
        </is>
      </c>
      <c r="I20" s="26" t="n"/>
      <c r="J20" s="26" t="n"/>
      <c r="K20" s="26" t="n"/>
      <c r="L20" s="26" t="inlineStr">
        <is>
          <t>YES</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BAND_ARROW_ENABLED</t>
        </is>
      </c>
      <c r="B22" s="38" t="inlineStr">
        <is>
          <t>True</t>
        </is>
      </c>
      <c r="C22" s="38" t="n"/>
      <c r="D22" s="38" t="inlineStr">
        <is>
          <t>GLOBAL_CHECK, STOCKS_EXIT</t>
        </is>
      </c>
      <c r="E22" s="38" t="n"/>
      <c r="F22" s="26" t="n"/>
      <c r="G22" s="38">
        <f>IFERROR(VLOOKUP($A23&amp;"_"&amp;$B23,Results_Deltas!$A$2:$P$15000,5,FALSE),"")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IFERROR(VLOOKUP($A21&amp;"_"&amp;$B21,Results_Deltas!$A$2:$P$15000,5,FALSE),"")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IFERROR(VLOOKUP($A19&amp;"_"&amp;$B19,Results_Deltas!$A$2:$P$15000,5,FALSE),"")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IFERROR(VLOOKUP($A20&amp;"_"&amp;$B20,Results_Deltas!$A$2:$P$15000,5,FALSE),"")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4h</t>
        </is>
      </c>
      <c r="C26" s="38" t="n"/>
      <c r="D26" s="38" t="inlineStr">
        <is>
          <t>GLOBAL_CHECK</t>
        </is>
      </c>
      <c r="E26" s="38" t="n"/>
      <c r="F26" s="26" t="n"/>
      <c r="G26" s="38">
        <f>IFERROR(VLOOKUP($A32&amp;"_"&amp;$B32,Results_Deltas!$A$2:$P$15000,5,FALSE),"")</f>
        <v/>
      </c>
      <c r="H26" s="38" t="inlineStr">
        <is>
          <t>Blanket (page end)</t>
        </is>
      </c>
      <c r="I26" s="26" t="n"/>
      <c r="J26" s="26" t="n"/>
      <c r="K26" s="26" t="n"/>
      <c r="L26" s="26" t="inlineStr">
        <is>
          <t>NO</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50</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FG_FEAR_THRESHOLD</t>
        </is>
      </c>
      <c r="B28" s="40" t="inlineStr">
        <is>
          <t>25</t>
        </is>
      </c>
      <c r="C28" s="38" t="n"/>
      <c r="D28" s="38" t="inlineStr">
        <is>
          <t>GLOBAL_CHECK, STOCKS_EXIT</t>
        </is>
      </c>
      <c r="E28" s="38" t="n"/>
      <c r="F28" s="26" t="n"/>
      <c r="G28" s="38">
        <f>IFERROR(VLOOKUP($A64&amp;"_"&amp;$B64,Results_Deltas!$A$2:$P$15000,5,FALSE),"")</f>
        <v/>
      </c>
      <c r="H28" s="38" t="inlineStr">
        <is>
          <t>Blanket (page end)</t>
        </is>
      </c>
      <c r="I28" s="26" t="n"/>
      <c r="J28" s="26" t="n"/>
      <c r="K28" s="26" t="n"/>
      <c r="L28" s="26" t="inlineStr">
        <is>
          <t>YES</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DUP_GUARD_FILTER_TF</t>
        </is>
      </c>
      <c r="B30" s="40" t="inlineStr">
        <is>
          <t>15m</t>
        </is>
      </c>
      <c r="C30" s="38" t="n"/>
      <c r="D30" s="38" t="inlineStr">
        <is>
          <t>GLOBAL_CHECK</t>
        </is>
      </c>
      <c r="E30" s="38" t="n"/>
      <c r="F30" s="26" t="n"/>
      <c r="G30" s="38">
        <f>IFERROR(VLOOKUP($A51&amp;"_"&amp;$B51,Results_Deltas!$A$2:$P$15000,5,FALSE),"")</f>
        <v/>
      </c>
      <c r="H30" s="38" t="inlineStr">
        <is>
          <t>Blanket (page end)</t>
        </is>
      </c>
      <c r="I30" s="26" t="n"/>
      <c r="J30" s="26" t="n"/>
      <c r="K30" s="26" t="n"/>
      <c r="L30" s="26" t="inlineStr">
        <is>
          <t>YES</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EMA_BLANKET_FILTER_ENABLED</t>
        </is>
      </c>
      <c r="B31" s="40" t="inlineStr">
        <is>
          <t>True</t>
        </is>
      </c>
      <c r="C31" s="38" t="n"/>
      <c r="D31" s="38" t="inlineStr">
        <is>
          <t>GLOBAL_CHECK</t>
        </is>
      </c>
      <c r="E31" s="38" t="n"/>
      <c r="F31" s="26" t="n"/>
      <c r="G31" s="38">
        <f>IFERROR(VLOOKUP($A56&amp;"_"&amp;$B56,Results_Deltas!$A$2:$P$15000,5,FALSE),"")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EMA_BLANKET_FILTER_MIN_TFS</t>
        </is>
      </c>
      <c r="B32" s="38" t="inlineStr">
        <is>
          <t>2</t>
        </is>
      </c>
      <c r="C32" s="38" t="n"/>
      <c r="D32" s="38" t="inlineStr">
        <is>
          <t>GLOBAL_CHECK</t>
        </is>
      </c>
      <c r="E32" s="38" t="n"/>
      <c r="F32" s="26" t="n"/>
      <c r="G32" s="38">
        <f>IFERROR(VLOOKUP($A58&amp;"_"&amp;$B58,Results_Deltas!$A$2:$P$15000,5,FALSE),"")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EXECUTE_NOW_SINGLE_GATE_ENFORCE</t>
        </is>
      </c>
      <c r="B33" s="38" t="inlineStr">
        <is>
          <t>0.0</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0.0_ALT</t>
        </is>
      </c>
      <c r="C34" s="38" t="n"/>
      <c r="D34" s="38" t="inlineStr">
        <is>
          <t>ENTRY, GLOBAL_CHECK, STOCKS_EXIT</t>
        </is>
      </c>
      <c r="E34" s="38" t="n"/>
      <c r="F34" s="26" t="n"/>
      <c r="G34" s="38">
        <f>IFERROR(VLOOKUP($A61&amp;"_"&amp;$B61,Results_Deltas!$A$2:$P$15000,5,FALSE),"")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EZ_MANAGE_THROTTLER_RATE</t>
        </is>
      </c>
      <c r="B35" s="38" t="inlineStr">
        <is>
          <t>0.0</t>
        </is>
      </c>
      <c r="C35" s="38" t="n"/>
      <c r="D35" s="38" t="inlineStr">
        <is>
          <t>GLOBAL_CHECK, STOCKS_EXIT</t>
        </is>
      </c>
      <c r="E35" s="38" t="n"/>
      <c r="F35" s="26" t="n"/>
      <c r="G35" s="38">
        <f>IFERROR(VLOOKUP($A62&amp;"_"&amp;$B62,Results_Deltas!$A$2:$P$15000,5,FALSE),"")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0.0_ALT</t>
        </is>
      </c>
      <c r="C36" s="38" t="n"/>
      <c r="D36" s="38" t="inlineStr">
        <is>
          <t>GLOBAL_CHECK, STOCKS_EXIT</t>
        </is>
      </c>
      <c r="E36" s="38" t="n"/>
      <c r="F36" s="26" t="n"/>
      <c r="G36" s="38">
        <f>IFERROR(VLOOKUP($A63&amp;"_"&amp;$B63,Results_Deltas!$A$2:$P$15000,5,FALSE),"")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20</t>
        </is>
      </c>
      <c r="C37" s="38" t="n"/>
      <c r="D37" s="38" t="inlineStr">
        <is>
          <t>ENTRY, GLOBAL_CHECK, STOCKS_EXIT</t>
        </is>
      </c>
      <c r="E37" s="38" t="n"/>
      <c r="F37" s="26" t="n"/>
      <c r="G37" s="38">
        <f>IFERROR(VLOOKUP($A42&amp;"_"&amp;$B42,Results_Deltas!$A$2:$P$15000,5,FALSE),"")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30</t>
        </is>
      </c>
      <c r="C40" s="38" t="n"/>
      <c r="D40" s="38" t="inlineStr">
        <is>
          <t>ENTRY, GLOBAL_CHECK, STOCKS_EXIT</t>
        </is>
      </c>
      <c r="E40" s="38" t="n"/>
      <c r="F40" s="26" t="n"/>
      <c r="G40" s="38">
        <f>IFERROR(VLOOKUP($A41&amp;"_"&amp;$B41,Results_Deltas!$A$2:$P$15000,5,FALSE),"")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DC_MOMENT_STRONG_THRESHOLD</t>
        </is>
      </c>
      <c r="B43" s="40" t="inlineStr">
        <is>
          <t>40</t>
        </is>
      </c>
      <c r="C43" s="38" t="n"/>
      <c r="D43" s="38" t="inlineStr">
        <is>
          <t>ENTRY, GLOBAL_CHECK, STOCKS_EXIT</t>
        </is>
      </c>
      <c r="E43" s="38" t="n"/>
      <c r="F43" s="26" t="n"/>
      <c r="G43" s="38">
        <f>IFERROR(VLOOKUP($A39&amp;"_"&amp;$B39,Results_Deltas!$A$2:$P$15000,5,FALSE),"")</f>
        <v/>
      </c>
      <c r="H43" s="38" t="inlineStr">
        <is>
          <t>Blanket (page end)</t>
        </is>
      </c>
      <c r="I43" s="26" t="n"/>
      <c r="J43" s="26" t="n"/>
      <c r="K43" s="26" t="n"/>
      <c r="L43" s="26" t="inlineStr">
        <is>
          <t>YES</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t="n"/>
      <c r="F44" s="26" t="n"/>
      <c r="G44" s="38">
        <f>IFERROR(VLOOKUP($A46&amp;"_"&amp;$B46,Results_Deltas!$A$2:$P$15000,5,FALSE),"")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DELTA_HTF_GATE</t>
        </is>
      </c>
      <c r="B45" s="38" t="inlineStr">
        <is>
          <t>4h</t>
        </is>
      </c>
      <c r="C45" s="38" t="n"/>
      <c r="D45" s="38" t="inlineStr">
        <is>
          <t>ENTRY, GLOBAL_CHECK, STOCKS_EXIT</t>
        </is>
      </c>
      <c r="E45" s="38" t="n"/>
      <c r="F45" s="26" t="n"/>
      <c r="G45" s="38">
        <f>IFERROR(VLOOKUP($A43&amp;"_"&amp;$B43,Results_Deltas!$A$2:$P$15000,5,FALSE),"")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4h_ALT</t>
        </is>
      </c>
      <c r="C46" s="38" t="n"/>
      <c r="D46" s="38" t="inlineStr">
        <is>
          <t>ENTRY, GLOBAL_CHECK, STOCKS_EXIT</t>
        </is>
      </c>
      <c r="E46" s="38" t="n"/>
      <c r="F46" s="26" t="n"/>
      <c r="G46" s="38">
        <f>IFERROR(VLOOKUP($A44&amp;"_"&amp;$B44,Results_Deltas!$A$2:$P$15000,5,FALSE),"")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CRYPTO_SPIKE_FADE_THRESHOLD_PCT</t>
        </is>
      </c>
      <c r="B47" s="38" t="inlineStr">
        <is>
          <t>7.5</t>
        </is>
      </c>
      <c r="C47" s="38" t="n"/>
      <c r="D47" s="38" t="inlineStr">
        <is>
          <t>GLOBAL_CHECK, STOCKS_EXIT</t>
        </is>
      </c>
      <c r="E47" s="38" t="n"/>
      <c r="F47" s="26" t="n"/>
      <c r="G47" s="38">
        <f>IFERROR(VLOOKUP($A37&amp;"_"&amp;$B37,Results_Deltas!$A$2:$P$15000,5,FALSE),"")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1</t>
        </is>
      </c>
      <c r="C49" s="38" t="n"/>
      <c r="D49" s="38" t="inlineStr">
        <is>
          <t>GLOBAL_CHECK</t>
        </is>
      </c>
      <c r="E49" s="38" t="n"/>
      <c r="F49" s="26" t="n"/>
      <c r="G49" s="38">
        <f>IFERROR(VLOOKUP($A59&amp;"_"&amp;$B59,Results_Deltas!$A$2:$P$15000,5,FALSE),"")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t="n"/>
      <c r="F50" s="26" t="n"/>
      <c r="G50" s="38">
        <f>IFERROR(VLOOKUP($A57&amp;"_"&amp;$B57,Results_Deltas!$A$2:$P$15000,5,FALSE),"")</f>
        <v/>
      </c>
      <c r="H50" s="38" t="inlineStr">
        <is>
          <t>Blanket (page end)</t>
        </is>
      </c>
      <c r="I50" s="26" t="n"/>
      <c r="J50" s="26" t="n"/>
      <c r="K50" s="26" t="n"/>
      <c r="L50" s="26" t="inlineStr">
        <is>
          <t>NO</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4h</t>
        </is>
      </c>
      <c r="C51" s="38" t="n"/>
      <c r="D51" s="38" t="inlineStr">
        <is>
          <t>GLOBAL_CHECK</t>
        </is>
      </c>
      <c r="E51" s="38" t="n"/>
      <c r="F51" s="26" t="n"/>
      <c r="G51" s="38">
        <f>IFERROR(VLOOKUP($A49&amp;"_"&amp;$B49,Results_Deltas!$A$2:$P$15000,5,FALSE),"")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1h</t>
        </is>
      </c>
      <c r="C52" s="38" t="n"/>
      <c r="D52" s="38" t="inlineStr">
        <is>
          <t>GLOBAL_CHECK</t>
        </is>
      </c>
      <c r="E52" s="38" t="n"/>
      <c r="F52" s="26" t="n"/>
      <c r="G52" s="38">
        <f>IFERROR(VLOOKUP($A50&amp;"_"&amp;$B50,Results_Deltas!$A$2:$P$15000,5,FALSE),"")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OFF</t>
        </is>
      </c>
      <c r="C53" s="38" t="n"/>
      <c r="D53" s="38" t="inlineStr">
        <is>
          <t>GLOBAL_CHECK</t>
        </is>
      </c>
      <c r="E53" s="38" t="n"/>
      <c r="F53" s="26" t="n"/>
      <c r="G53" s="38">
        <f>IFERROR(VLOOKUP($A47&amp;"_"&amp;$B47,Results_Deltas!$A$2:$P$15000,5,FALSE),"")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EMA_9_21_FILTER_MIN_TFS</t>
        </is>
      </c>
      <c r="B54" s="38" t="inlineStr">
        <is>
          <t>2</t>
        </is>
      </c>
      <c r="C54" s="38" t="n"/>
      <c r="D54" s="38" t="inlineStr">
        <is>
          <t>GLOBAL_CHECK</t>
        </is>
      </c>
      <c r="E54" s="38" t="n"/>
      <c r="F54" s="26" t="n"/>
      <c r="G54" s="38">
        <f>IFERROR(VLOOKUP($A53&amp;"_"&amp;$B53,Results_Deltas!$A$2:$P$15000,5,FALSE),"")</f>
        <v/>
      </c>
      <c r="H54" s="38" t="inlineStr">
        <is>
          <t>Blanket (page end)</t>
        </is>
      </c>
      <c r="I54" s="26" t="n"/>
      <c r="J54" s="26" t="n"/>
      <c r="K54" s="26" t="n"/>
      <c r="L54" s="26" t="inlineStr">
        <is>
          <t>NO</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COOLDOWN_LOCKS_FILTER_TF</t>
        </is>
      </c>
      <c r="B55" s="38" t="inlineStr">
        <is>
          <t>D</t>
        </is>
      </c>
      <c r="C55" s="38" t="n"/>
      <c r="D55" s="38" t="inlineStr">
        <is>
          <t>GLOBAL_CHECK</t>
        </is>
      </c>
      <c r="E55" s="38" t="n"/>
      <c r="F55" s="26" t="n"/>
      <c r="G55" s="38">
        <f>IFERROR(VLOOKUP($A31&amp;"_"&amp;$B31,Results_Deltas!$A$2:$P$15000,5,FALSE),"")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ALL_TF_AGAINST_CLOSE_ENABLED</t>
        </is>
      </c>
      <c r="B3" s="27" t="inlineStr">
        <is>
          <t>True</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YES</t>
        </is>
      </c>
      <c r="M3" s="71" t="n">
        <v>-3.717330853738293</v>
      </c>
      <c r="N3" s="76" t="inlineStr">
        <is>
          <t>0/14</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ez_manage.py:4325 top()</t>
        </is>
      </c>
      <c r="IN3" s="26" t="inlineStr">
        <is>
          <t>v12_quick_engine.py:174 x6</t>
        </is>
      </c>
      <c r="IO3" s="26" t="n"/>
    </row>
    <row r="4" ht="10.5" customHeight="1" s="67">
      <c r="A4" s="26" t="inlineStr">
        <is>
          <t>ALL_TF_AGAINST_CLOSE_ENABLED</t>
        </is>
      </c>
      <c r="B4" s="26" t="inlineStr">
        <is>
          <t>False</t>
        </is>
      </c>
      <c r="C4" s="26" t="n"/>
      <c r="D4" s="26" t="n"/>
      <c r="E4" s="26" t="n"/>
      <c r="F4" s="26" t="n"/>
      <c r="G4" s="26">
        <f>IFERROR(VLOOKUP($A7&amp;"_"&amp;$B7,Results_Deltas!$A$2:$P$15000,5,FALSE),"")</f>
        <v/>
      </c>
      <c r="H4" s="26">
        <f>IFERROR(VLOOKUP($A7,Results_30d_Deltas!$A$2:$H$5000,7,FALSE)-E6,"")</f>
        <v/>
      </c>
      <c r="I4" s="26">
        <f>IFERROR(VLOOKUP($A7,Results_30d_Deltas!$A$2:$H$5000,6,FALSE),"")</f>
        <v/>
      </c>
      <c r="J4" s="26" t="n"/>
      <c r="K4" s="26" t="n"/>
      <c r="L4" s="26" t="inlineStr">
        <is>
          <t>NO</t>
        </is>
      </c>
      <c r="M4" s="71" t="n">
        <v>-3.01732567849763</v>
      </c>
      <c r="N4" s="76" t="inlineStr">
        <is>
          <t>1/28</t>
        </is>
      </c>
      <c r="O4" s="73" t="inlineStr">
        <is>
          <t>ATR_TRAIL_FILTER_TF=OFF</t>
        </is>
      </c>
      <c r="P4" s="73" t="inlineStr">
        <is>
          <t>ATR_TRAIL_FILTER_TF=D</t>
        </is>
      </c>
      <c r="Q4" s="73" t="inlineStr">
        <is>
          <t>ATR_TRAIL_FILTER_TF=4h</t>
        </is>
      </c>
      <c r="R4" s="73" t="inlineStr">
        <is>
          <t>ATR_TRAIL_FILTER_TF=1h</t>
        </is>
      </c>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ez_manage.py:4325 top()</t>
        </is>
      </c>
      <c r="IN4" s="26" t="inlineStr">
        <is>
          <t>v12_quick_engine.py:174 x6</t>
        </is>
      </c>
      <c r="IO4" s="26" t="n"/>
    </row>
    <row r="5" ht="15.75" customHeight="1" s="67">
      <c r="A5" s="37" t="inlineStr">
        <is>
          <t>COOLDOWN_LOCKS_FILTER_TF</t>
        </is>
      </c>
      <c r="B5" s="38" t="inlineStr">
        <is>
          <t>1h</t>
        </is>
      </c>
      <c r="C5" s="38" t="n"/>
      <c r="D5" s="38" t="inlineStr">
        <is>
          <t>GLOBAL_CHECK</t>
        </is>
      </c>
      <c r="E5" s="38" t="n"/>
      <c r="F5" s="26" t="n"/>
      <c r="G5" s="38">
        <f>IFERROR(VLOOKUP($A28&amp;"_"&amp;$B28,Results_Deltas!$A$2:$P$15000,5,FALSE),"")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CRYPTO_SPIKE_FADE_THRESHOLD_PCT</t>
        </is>
      </c>
      <c r="B6" s="38" t="inlineStr">
        <is>
          <t>12.5</t>
        </is>
      </c>
      <c r="C6" s="38" t="n"/>
      <c r="D6" s="38" t="inlineStr">
        <is>
          <t>GLOBAL_CHECK, STOCKS_EXIT</t>
        </is>
      </c>
      <c r="E6" s="38" t="n"/>
      <c r="F6" s="26" t="n"/>
      <c r="G6" s="38">
        <f>IFERROR(VLOOKUP($A31&amp;"_"&amp;$B31,Results_Deltas!$A$2:$P$15000,5,FALSE),"")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9" t="inlineStr">
        <is>
          <t>CRYPTO_SPIKE_FADE_THRESHOLD_PCT</t>
        </is>
      </c>
      <c r="B7" s="40" t="inlineStr">
        <is>
          <t>10</t>
        </is>
      </c>
      <c r="C7" s="38" t="n"/>
      <c r="D7" s="38" t="inlineStr">
        <is>
          <t>GLOBAL_CHECK, STOCKS_EXIT</t>
        </is>
      </c>
      <c r="E7" s="38" t="n"/>
      <c r="F7" s="26" t="n"/>
      <c r="G7" s="38">
        <f>IFERROR(VLOOKUP($A30&amp;"_"&amp;$B30,Results_Deltas!$A$2:$P$15000,5,FALSE),"")</f>
        <v/>
      </c>
      <c r="H7" s="38" t="inlineStr">
        <is>
          <t>Blanket (page end)</t>
        </is>
      </c>
      <c r="I7" s="26" t="n"/>
      <c r="J7" s="26" t="n"/>
      <c r="K7" s="26" t="n"/>
      <c r="L7" s="26" t="inlineStr">
        <is>
          <t>YES</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9" t="inlineStr">
        <is>
          <t>COOLDOWN_LOCKS_FILTER_TF</t>
        </is>
      </c>
      <c r="B14" s="40" t="inlineStr">
        <is>
          <t>15m</t>
        </is>
      </c>
      <c r="C14" s="38" t="n"/>
      <c r="D14" s="38" t="inlineStr">
        <is>
          <t>GLOBAL_CHECK</t>
        </is>
      </c>
      <c r="E14" s="38" t="n"/>
      <c r="F14" s="26" t="n"/>
      <c r="G14" s="38">
        <f>IFERROR(VLOOKUP($A29&amp;"_"&amp;$B29,Results_Deltas!$A$2:$P$15000,5,FALSE),"")</f>
        <v/>
      </c>
      <c r="H14" s="38" t="inlineStr">
        <is>
          <t>Blanket (page end)</t>
        </is>
      </c>
      <c r="I14" s="26" t="n"/>
      <c r="J14" s="26" t="n"/>
      <c r="K14" s="26" t="n"/>
      <c r="L14" s="26" t="inlineStr">
        <is>
          <t>YES</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BANDAID_OFF_LOSER_RECOVER_PCT</t>
        </is>
      </c>
      <c r="B15" s="38" t="inlineStr">
        <is>
          <t>0</t>
        </is>
      </c>
      <c r="C15" s="38" t="n"/>
      <c r="D15" s="38" t="inlineStr">
        <is>
          <t>AUGMENT, ENTRY, EXIT, GLOBAL_CHECK, REDUCE, STOCKS_EXIT</t>
        </is>
      </c>
      <c r="E15" s="38" t="n"/>
      <c r="F15" s="26" t="n"/>
      <c r="G15" s="38">
        <f>IFERROR(VLOOKUP($A13&amp;"_"&amp;$B13,Results_Deltas!$A$2:$P$15000,5,FALSE),"")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IFERROR(VLOOKUP($A11&amp;"_"&amp;$B11,Results_Deltas!$A$2:$P$15000,5,FALSE),"")</f>
        <v/>
      </c>
      <c r="H16" s="38" t="inlineStr">
        <is>
          <t>Blanket (page end)</t>
        </is>
      </c>
      <c r="I16" s="26" t="n"/>
      <c r="J16" s="26" t="n"/>
      <c r="K16" s="26" t="n"/>
      <c r="L16" s="26" t="inlineStr">
        <is>
          <t>NO</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IFERROR(VLOOKUP($A10&amp;"_"&amp;$B10,Results_Deltas!$A$2:$P$15000,5,FALSE),"")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IFERROR(VLOOKUP($A12&amp;"_"&amp;$B12,Results_Deltas!$A$2:$P$15000,5,FALSE),"")</f>
        <v/>
      </c>
      <c r="H18" s="38" t="inlineStr">
        <is>
          <t>Blanket (page end)</t>
        </is>
      </c>
      <c r="I18" s="26" t="n"/>
      <c r="J18" s="26" t="n"/>
      <c r="K18" s="26" t="n"/>
      <c r="L18" s="26" t="inlineStr">
        <is>
          <t>YES</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IFERROR(VLOOKUP($A9&amp;"_"&amp;$B9,Results_Deltas!$A$2:$P$15000,5,FALSE),"")</f>
        <v/>
      </c>
      <c r="H19" s="38" t="inlineStr">
        <is>
          <t>Blanket (page end)</t>
        </is>
      </c>
      <c r="I19" s="26" t="n"/>
      <c r="J19" s="26" t="n"/>
      <c r="K19" s="26" t="n"/>
      <c r="L19" s="26" t="inlineStr">
        <is>
          <t>NO</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9" t="inlineStr">
        <is>
          <t>BAND_ARROW_ENABLED</t>
        </is>
      </c>
      <c r="B20" s="40" t="inlineStr">
        <is>
          <t>False</t>
        </is>
      </c>
      <c r="C20" s="38" t="n"/>
      <c r="D20" s="38" t="inlineStr">
        <is>
          <t>GLOBAL_CHECK, STOCKS_EXIT</t>
        </is>
      </c>
      <c r="E20" s="38" t="n"/>
      <c r="F20" s="26" t="n"/>
      <c r="G20" s="38">
        <f>IFERROR(VLOOKUP($A17&amp;"_"&amp;$B17,Results_Deltas!$A$2:$P$15000,5,FALSE),"")</f>
        <v/>
      </c>
      <c r="H20" s="38" t="inlineStr">
        <is>
          <t>Blanket (page end)</t>
        </is>
      </c>
      <c r="I20" s="26" t="n"/>
      <c r="J20" s="26" t="n"/>
      <c r="K20" s="26" t="n"/>
      <c r="L20" s="26" t="inlineStr">
        <is>
          <t>YES</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IFERROR(VLOOKUP($A25&amp;"_"&amp;$B25,Results_Deltas!$A$2:$P$15000,5,FALSE),"")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BAND_ARROW_ENABLED</t>
        </is>
      </c>
      <c r="B22" s="38" t="inlineStr">
        <is>
          <t>True</t>
        </is>
      </c>
      <c r="C22" s="38" t="n"/>
      <c r="D22" s="38" t="inlineStr">
        <is>
          <t>GLOBAL_CHECK, STOCKS_EXIT</t>
        </is>
      </c>
      <c r="E22" s="38" t="n"/>
      <c r="F22" s="26" t="n"/>
      <c r="G22" s="38">
        <f>IFERROR(VLOOKUP($A18&amp;"_"&amp;$B18,Results_Deltas!$A$2:$P$15000,5,FALSE),"")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0.5</t>
        </is>
      </c>
      <c r="C23" s="38" t="n"/>
      <c r="D23" s="38" t="inlineStr">
        <is>
          <t>AUGMENT, ENTRY, EXIT, GLOBAL_CHECK, REDUCE, STOCKS_EXIT</t>
        </is>
      </c>
      <c r="E23" s="38" t="n"/>
      <c r="F23" s="26" t="n"/>
      <c r="G23" s="38">
        <f>IFERROR(VLOOKUP($A16&amp;"_"&amp;$B16,Results_Deltas!$A$2:$P$15000,5,FALSE),"")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BANDAID_OFF_LOSER_RECOVER_PCT</t>
        </is>
      </c>
      <c r="B24" s="38" t="inlineStr">
        <is>
          <t>2.0</t>
        </is>
      </c>
      <c r="C24" s="38" t="n"/>
      <c r="D24" s="38" t="inlineStr">
        <is>
          <t>AUGMENT, ENTRY, EXIT, GLOBAL_CHECK, REDUCE, STOCKS_EXIT</t>
        </is>
      </c>
      <c r="E24" s="38" t="n"/>
      <c r="F24" s="26" t="n"/>
      <c r="G24" s="38">
        <f>IFERROR(VLOOKUP($A14&amp;"_"&amp;$B14,Results_Deltas!$A$2:$P$15000,5,FALSE),"")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BANDAID_OFF_LOSER_RECOVER_PCT</t>
        </is>
      </c>
      <c r="B25" s="38" t="inlineStr">
        <is>
          <t>1.0</t>
        </is>
      </c>
      <c r="C25" s="38" t="n"/>
      <c r="D25" s="38" t="inlineStr">
        <is>
          <t>AUGMENT, ENTRY, EXIT, GLOBAL_CHECK, REDUCE, STOCKS_EXIT</t>
        </is>
      </c>
      <c r="E25" s="38" t="n"/>
      <c r="F25" s="26" t="n"/>
      <c r="G25" s="38">
        <f>IFERROR(VLOOKUP($A15&amp;"_"&amp;$B15,Results_Deltas!$A$2:$P$15000,5,FALSE),"")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4h</t>
        </is>
      </c>
      <c r="C26" s="38" t="n"/>
      <c r="D26" s="38" t="inlineStr">
        <is>
          <t>GLOBAL_CHECK</t>
        </is>
      </c>
      <c r="E26" s="38" t="n"/>
      <c r="F26" s="26" t="n"/>
      <c r="G26" s="38">
        <f>IFERROR(VLOOKUP($A27&amp;"_"&amp;$B27,Results_Deltas!$A$2:$P$15000,5,FALSE),"")</f>
        <v/>
      </c>
      <c r="H26" s="38" t="inlineStr">
        <is>
          <t>Blanket (page end)</t>
        </is>
      </c>
      <c r="I26" s="26" t="n"/>
      <c r="J26" s="26" t="n"/>
      <c r="K26" s="26" t="n"/>
      <c r="L26" s="26" t="inlineStr">
        <is>
          <t>NO</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50</t>
        </is>
      </c>
      <c r="C27" s="38" t="n"/>
      <c r="D27" s="38" t="inlineStr">
        <is>
          <t>ENTRY, GLOBAL_CHECK, STOCKS_EXIT</t>
        </is>
      </c>
      <c r="E27" s="38" t="n"/>
      <c r="F27" s="26" t="n"/>
      <c r="G27" s="38">
        <f>IFERROR(VLOOKUP($A35&amp;"_"&amp;$B35,Results_Deltas!$A$2:$P$15000,5,FALSE),"")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FG_FEAR_THRESHOLD</t>
        </is>
      </c>
      <c r="B28" s="40" t="inlineStr">
        <is>
          <t>25</t>
        </is>
      </c>
      <c r="C28" s="38" t="n"/>
      <c r="D28" s="38" t="inlineStr">
        <is>
          <t>GLOBAL_CHECK, STOCKS_EXIT</t>
        </is>
      </c>
      <c r="E28" s="38" t="n"/>
      <c r="F28" s="26" t="n"/>
      <c r="G28" s="38">
        <f>IFERROR(VLOOKUP($A59&amp;"_"&amp;$B59,Results_Deltas!$A$2:$P$15000,5,FALSE),"")</f>
        <v/>
      </c>
      <c r="H28" s="38" t="inlineStr">
        <is>
          <t>Blanket (page end)</t>
        </is>
      </c>
      <c r="I28" s="26" t="n"/>
      <c r="J28" s="26" t="n"/>
      <c r="K28" s="26" t="n"/>
      <c r="L28" s="26" t="inlineStr">
        <is>
          <t>YES</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DUP_GUARD_FILTER_TF</t>
        </is>
      </c>
      <c r="B30" s="40" t="inlineStr">
        <is>
          <t>15m</t>
        </is>
      </c>
      <c r="C30" s="38" t="n"/>
      <c r="D30" s="38" t="inlineStr">
        <is>
          <t>GLOBAL_CHECK</t>
        </is>
      </c>
      <c r="E30" s="38" t="n"/>
      <c r="F30" s="26" t="n"/>
      <c r="G30" s="38">
        <f>IFERROR(VLOOKUP($A46&amp;"_"&amp;$B46,Results_Deltas!$A$2:$P$15000,5,FALSE),"")</f>
        <v/>
      </c>
      <c r="H30" s="38" t="inlineStr">
        <is>
          <t>Blanket (page end)</t>
        </is>
      </c>
      <c r="I30" s="26" t="n"/>
      <c r="J30" s="26" t="n"/>
      <c r="K30" s="26" t="n"/>
      <c r="L30" s="26" t="inlineStr">
        <is>
          <t>YES</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EMA_BLANKET_FILTER_ENABLED</t>
        </is>
      </c>
      <c r="B31" s="40" t="inlineStr">
        <is>
          <t>True</t>
        </is>
      </c>
      <c r="C31" s="38" t="n"/>
      <c r="D31" s="38" t="inlineStr">
        <is>
          <t>GLOBAL_CHECK</t>
        </is>
      </c>
      <c r="E31" s="38" t="n"/>
      <c r="F31" s="26" t="n"/>
      <c r="G31" s="38">
        <f>IFERROR(VLOOKUP($A51&amp;"_"&amp;$B51,Results_Deltas!$A$2:$P$15000,5,FALSE),"")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EMA_BLANKET_FILTER_MIN_TFS</t>
        </is>
      </c>
      <c r="B32" s="38" t="inlineStr">
        <is>
          <t>2</t>
        </is>
      </c>
      <c r="C32" s="38" t="n"/>
      <c r="D32" s="38" t="inlineStr">
        <is>
          <t>GLOBAL_CHECK</t>
        </is>
      </c>
      <c r="E32" s="38" t="n"/>
      <c r="F32" s="26" t="n"/>
      <c r="G32" s="38">
        <f>IFERROR(VLOOKUP($A53&amp;"_"&amp;$B53,Results_Deltas!$A$2:$P$15000,5,FALSE),"")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EXECUTE_NOW_SINGLE_GATE_ENFORCE</t>
        </is>
      </c>
      <c r="B33" s="38" t="inlineStr">
        <is>
          <t>0.0</t>
        </is>
      </c>
      <c r="C33" s="38" t="n"/>
      <c r="D33" s="38" t="inlineStr">
        <is>
          <t>ENTRY, GLOBAL_CHECK, STOCKS_EXIT</t>
        </is>
      </c>
      <c r="E33" s="38" t="n"/>
      <c r="F33" s="26" t="n"/>
      <c r="G33" s="38">
        <f>IFERROR(VLOOKUP($A55&amp;"_"&amp;$B55,Results_Deltas!$A$2:$P$15000,5,FALSE),"")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0.0_ALT</t>
        </is>
      </c>
      <c r="C34" s="38" t="n"/>
      <c r="D34" s="38" t="inlineStr">
        <is>
          <t>ENTRY, GLOBAL_CHECK, STOCKS_EXIT</t>
        </is>
      </c>
      <c r="E34" s="38" t="n"/>
      <c r="F34" s="26" t="n"/>
      <c r="G34" s="38">
        <f>IFERROR(VLOOKUP($A56&amp;"_"&amp;$B56,Results_Deltas!$A$2:$P$15000,5,FALSE),"")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EZ_MANAGE_THROTTLER_RATE</t>
        </is>
      </c>
      <c r="B35" s="38" t="inlineStr">
        <is>
          <t>0.0</t>
        </is>
      </c>
      <c r="C35" s="38" t="n"/>
      <c r="D35" s="38" t="inlineStr">
        <is>
          <t>GLOBAL_CHECK, STOCKS_EXIT</t>
        </is>
      </c>
      <c r="E35" s="38" t="n"/>
      <c r="F35" s="26" t="n"/>
      <c r="G35" s="38">
        <f>IFERROR(VLOOKUP($A57&amp;"_"&amp;$B57,Results_Deltas!$A$2:$P$15000,5,FALSE),"")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0.0_ALT</t>
        </is>
      </c>
      <c r="C36" s="38" t="n"/>
      <c r="D36" s="38" t="inlineStr">
        <is>
          <t>GLOBAL_CHECK, STOCKS_EXIT</t>
        </is>
      </c>
      <c r="E36" s="38" t="n"/>
      <c r="F36" s="26" t="n"/>
      <c r="G36" s="38">
        <f>IFERROR(VLOOKUP($A58&amp;"_"&amp;$B58,Results_Deltas!$A$2:$P$15000,5,FALSE),"")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CRYPTO_SPIKE_FADE_THRESHOLD_PCT</t>
        </is>
      </c>
      <c r="B38" s="38" t="inlineStr">
        <is>
          <t>5</t>
        </is>
      </c>
      <c r="C38" s="38" t="n"/>
      <c r="D38" s="38" t="inlineStr">
        <is>
          <t>GLOBAL_CHECK, STOCKS_EXIT</t>
        </is>
      </c>
      <c r="E38" s="38" t="n"/>
      <c r="F38" s="26" t="n"/>
      <c r="G38" s="38">
        <f>IFERROR(VLOOKUP($A33&amp;"_"&amp;$B33,Results_Deltas!$A$2:$P$15000,5,FALSE),"")</f>
        <v/>
      </c>
      <c r="H38" s="38" t="inlineStr">
        <is>
          <t>Blanket (page end)</t>
        </is>
      </c>
      <c r="I38" s="26" t="n"/>
      <c r="J38" s="26" t="n"/>
      <c r="K38" s="26" t="n"/>
      <c r="L38" s="26" t="inlineStr">
        <is>
          <t>NO</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DC_MOMENT_STRONG_THRESHOLD</t>
        </is>
      </c>
      <c r="B40" s="38" t="inlineStr">
        <is>
          <t>30</t>
        </is>
      </c>
      <c r="C40" s="38" t="n"/>
      <c r="D40" s="38" t="inlineStr">
        <is>
          <t>ENTRY, GLOBAL_CHECK, STOCKS_EXIT</t>
        </is>
      </c>
      <c r="E40" s="38" t="n"/>
      <c r="F40" s="26" t="n"/>
      <c r="G40" s="38">
        <f>IFERROR(VLOOKUP($A36&amp;"_"&amp;$B36,Results_Deltas!$A$2:$P$15000,5,FALSE),"")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t="n"/>
      <c r="F42" s="26" t="n"/>
      <c r="G42" s="38">
        <f>IFERROR(VLOOKUP($A43&amp;"_"&amp;$B43,Results_Deltas!$A$2:$P$15000,5,FALSE),"")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DC_MOMENT_STRONG_THRESHOLD</t>
        </is>
      </c>
      <c r="B43" s="40" t="inlineStr">
        <is>
          <t>40</t>
        </is>
      </c>
      <c r="C43" s="38" t="n"/>
      <c r="D43" s="38" t="inlineStr">
        <is>
          <t>ENTRY, GLOBAL_CHECK, STOCKS_EXIT</t>
        </is>
      </c>
      <c r="E43" s="38" t="n"/>
      <c r="F43" s="26" t="n"/>
      <c r="G43" s="38">
        <f>IFERROR(VLOOKUP($A34&amp;"_"&amp;$B34,Results_Deltas!$A$2:$P$15000,5,FALSE),"")</f>
        <v/>
      </c>
      <c r="H43" s="38" t="inlineStr">
        <is>
          <t>Blanket (page end)</t>
        </is>
      </c>
      <c r="I43" s="26" t="n"/>
      <c r="J43" s="26" t="n"/>
      <c r="K43" s="26" t="n"/>
      <c r="L43" s="26" t="inlineStr">
        <is>
          <t>YES</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DELTA_REENTRY_FILTER_ENABLED</t>
        </is>
      </c>
      <c r="B44" s="38" t="inlineStr">
        <is>
          <t>True</t>
        </is>
      </c>
      <c r="C44" s="38" t="n"/>
      <c r="D44" s="38" t="inlineStr">
        <is>
          <t>ENTRY, GLOBAL_CHECK, STOCKS_EXIT</t>
        </is>
      </c>
      <c r="E44" s="38" t="n"/>
      <c r="F44" s="26" t="n"/>
      <c r="G44" s="38">
        <f>IFERROR(VLOOKUP($A41&amp;"_"&amp;$B41,Results_Deltas!$A$2:$P$15000,5,FALSE),"")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DELTA_HTF_GATE</t>
        </is>
      </c>
      <c r="B45" s="38" t="inlineStr">
        <is>
          <t>4h</t>
        </is>
      </c>
      <c r="C45" s="38" t="n"/>
      <c r="D45" s="38" t="inlineStr">
        <is>
          <t>ENTRY, GLOBAL_CHECK, STOCKS_EXIT</t>
        </is>
      </c>
      <c r="E45" s="38" t="n"/>
      <c r="F45" s="26" t="n"/>
      <c r="G45" s="38">
        <f>IFERROR(VLOOKUP($A38&amp;"_"&amp;$B38,Results_Deltas!$A$2:$P$15000,5,FALSE),"")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4h_ALT</t>
        </is>
      </c>
      <c r="C46" s="38" t="n"/>
      <c r="D46" s="38" t="inlineStr">
        <is>
          <t>ENTRY, GLOBAL_CHECK, STOCKS_EXIT</t>
        </is>
      </c>
      <c r="E46" s="38" t="n"/>
      <c r="F46" s="26" t="n"/>
      <c r="G46" s="38">
        <f>IFERROR(VLOOKUP($A39&amp;"_"&amp;$B39,Results_Deltas!$A$2:$P$15000,5,FALSE),"")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CRYPTO_SPIKE_FADE_THRESHOLD_PCT</t>
        </is>
      </c>
      <c r="B47" s="38" t="inlineStr">
        <is>
          <t>7.5</t>
        </is>
      </c>
      <c r="C47" s="38" t="n"/>
      <c r="D47" s="38" t="inlineStr">
        <is>
          <t>GLOBAL_CHECK, STOCKS_EXIT</t>
        </is>
      </c>
      <c r="E47" s="38" t="n"/>
      <c r="F47" s="26" t="n"/>
      <c r="G47" s="38">
        <f>IFERROR(VLOOKUP($A32&amp;"_"&amp;$B32,Results_Deltas!$A$2:$P$15000,5,FALSE),"")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1</t>
        </is>
      </c>
      <c r="C48" s="38" t="n"/>
      <c r="D48" s="38" t="inlineStr">
        <is>
          <t>GLOBAL_CHECK</t>
        </is>
      </c>
      <c r="E48" s="38" t="n"/>
      <c r="F48" s="26" t="n"/>
      <c r="G48" s="38">
        <f>IFERROR(VLOOKUP($A49&amp;"_"&amp;$B49,Results_Deltas!$A$2:$P$15000,5,FALSE),"")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1</t>
        </is>
      </c>
      <c r="C49" s="38" t="n"/>
      <c r="D49" s="38" t="inlineStr">
        <is>
          <t>GLOBAL_CHECK</t>
        </is>
      </c>
      <c r="E49" s="38" t="n"/>
      <c r="F49" s="26" t="n"/>
      <c r="G49" s="38">
        <f>IFERROR(VLOOKUP($A54&amp;"_"&amp;$B54,Results_Deltas!$A$2:$P$15000,5,FALSE),"")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t="n"/>
      <c r="F50" s="26" t="n"/>
      <c r="G50" s="38">
        <f>IFERROR(VLOOKUP($A52&amp;"_"&amp;$B52,Results_Deltas!$A$2:$P$15000,5,FALSE),"")</f>
        <v/>
      </c>
      <c r="H50" s="38" t="inlineStr">
        <is>
          <t>Blanket (page end)</t>
        </is>
      </c>
      <c r="I50" s="26" t="n"/>
      <c r="J50" s="26" t="n"/>
      <c r="K50" s="26" t="n"/>
      <c r="L50" s="26" t="inlineStr">
        <is>
          <t>NO</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4h</t>
        </is>
      </c>
      <c r="C51" s="38" t="n"/>
      <c r="D51" s="38" t="inlineStr">
        <is>
          <t>GLOBAL_CHECK</t>
        </is>
      </c>
      <c r="E51" s="38" t="n"/>
      <c r="F51" s="26" t="n"/>
      <c r="G51" s="38">
        <f>IFERROR(VLOOKUP($A44&amp;"_"&amp;$B44,Results_Deltas!$A$2:$P$15000,5,FALSE),"")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1h</t>
        </is>
      </c>
      <c r="C52" s="38" t="n"/>
      <c r="D52" s="38" t="inlineStr">
        <is>
          <t>GLOBAL_CHECK</t>
        </is>
      </c>
      <c r="E52" s="38" t="n"/>
      <c r="F52" s="26" t="n"/>
      <c r="G52" s="38">
        <f>IFERROR(VLOOKUP($A45&amp;"_"&amp;$B45,Results_Deltas!$A$2:$P$15000,5,FALSE),"")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OFF</t>
        </is>
      </c>
      <c r="C53" s="38" t="n"/>
      <c r="D53" s="38" t="inlineStr">
        <is>
          <t>GLOBAL_CHECK</t>
        </is>
      </c>
      <c r="E53" s="38" t="n"/>
      <c r="F53" s="26" t="n"/>
      <c r="G53" s="38">
        <f>IFERROR(VLOOKUP($A42&amp;"_"&amp;$B42,Results_Deltas!$A$2:$P$15000,5,FALSE),"")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EMA_9_21_FILTER_MIN_TFS</t>
        </is>
      </c>
      <c r="B54" s="38" t="inlineStr">
        <is>
          <t>2</t>
        </is>
      </c>
      <c r="C54" s="38" t="n"/>
      <c r="D54" s="38" t="inlineStr">
        <is>
          <t>GLOBAL_CHECK</t>
        </is>
      </c>
      <c r="E54" s="38" t="n"/>
      <c r="F54" s="26" t="n"/>
      <c r="G54" s="38">
        <f>IFERROR(VLOOKUP($A48&amp;"_"&amp;$B48,Results_Deltas!$A$2:$P$15000,5,FALSE),"")</f>
        <v/>
      </c>
      <c r="H54" s="38" t="inlineStr">
        <is>
          <t>Blanket (page end)</t>
        </is>
      </c>
      <c r="I54" s="26" t="n"/>
      <c r="J54" s="26" t="n"/>
      <c r="K54" s="26" t="n"/>
      <c r="L54" s="26" t="inlineStr">
        <is>
          <t>NO</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COOLDOWN_LOCKS_FILTER_TF</t>
        </is>
      </c>
      <c r="B55" s="38" t="inlineStr">
        <is>
          <t>D</t>
        </is>
      </c>
      <c r="C55" s="38" t="n"/>
      <c r="D55" s="38" t="inlineStr">
        <is>
          <t>GLOBAL_CHECK</t>
        </is>
      </c>
      <c r="E55" s="38" t="n"/>
      <c r="F55" s="26" t="n"/>
      <c r="G55" s="38">
        <f>IFERROR(VLOOKUP($A26&amp;"_"&amp;$B26,Results_Deltas!$A$2:$P$15000,5,FALSE),"")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IFERROR(VLOOKUP($A62&amp;"_"&amp;$B62,Results_Deltas!$A$2:$P$15000,5,FALSE),"")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IFERROR(VLOOKUP($A63&amp;"_"&amp;$B63,Results_Deltas!$A$2:$P$15000,5,FALSE),"")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IFERROR(VLOOKUP($A64&amp;"_"&amp;$B64,Results_Deltas!$A$2:$P$15000,5,FALSE),"")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IFERROR(VLOOKUP($A65&amp;"_"&amp;$B65,Results_Deltas!$A$2:$P$15000,5,FALSE),"")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IFERROR(VLOOKUP($A66&amp;"_"&amp;$B66,Results_Deltas!$A$2:$P$15000,5,FALSE),"")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IFERROR(VLOOKUP($A67&amp;"_"&amp;$B67,Results_Deltas!$A$2:$P$15000,5,FALSE),"")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IFERROR(VLOOKUP($A68&amp;"_"&amp;$B68,Results_Deltas!$A$2:$P$15000,5,FALSE),"")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IFERROR(VLOOKUP($A69&amp;"_"&amp;$B69,Results_Deltas!$A$2:$P$15000,5,FALSE),"")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IFERROR(VLOOKUP($A70&amp;"_"&amp;$B70,Results_Deltas!$A$2:$P$15000,5,FALSE),"")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IFERROR(VLOOKUP($A71&amp;"_"&amp;$B71,Results_Deltas!$A$2:$P$15000,5,FALSE),"")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IFERROR(VLOOKUP($A72&amp;"_"&amp;$B72,Results_Deltas!$A$2:$P$15000,5,FALSE),"")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IFERROR(VLOOKUP($A73&amp;"_"&amp;$B73,Results_Deltas!$A$2:$P$15000,5,FALSE),"")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IFERROR(VLOOKUP($A74&amp;"_"&amp;$B74,Results_Deltas!$A$2:$P$15000,5,FALSE),"")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IFERROR(VLOOKUP($A75&amp;"_"&amp;$B75,Results_Deltas!$A$2:$P$15000,5,FALSE),"")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IFERROR(VLOOKUP($A76&amp;"_"&amp;$B76,Results_Deltas!$A$2:$P$15000,5,FALSE),"")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IFERROR(VLOOKUP($A77&amp;"_"&amp;$B77,Results_Deltas!$A$2:$P$15000,5,FALSE),"")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IFERROR(VLOOKUP($A79&amp;"_"&amp;$B79,Results_Deltas!$A$2:$P$15000,5,FALSE),"")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IFERROR(VLOOKUP($A80&amp;"_"&amp;$B80,Results_Deltas!$A$2:$P$15000,5,FALSE),"")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IFERROR(VLOOKUP($A81&amp;"_"&amp;$B81,Results_Deltas!$A$2:$P$15000,5,FALSE),"")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GR_FILTER_VEC_ENABLED</t>
        </is>
      </c>
      <c r="B78" s="40" t="inlineStr">
        <is>
          <t>False</t>
        </is>
      </c>
      <c r="C78" s="38" t="n"/>
      <c r="D78" s="38" t="inlineStr">
        <is>
          <t>GLOBAL_CHECK</t>
        </is>
      </c>
      <c r="E78" s="38" t="n"/>
      <c r="F78" s="26" t="n"/>
      <c r="G78" s="38">
        <f>IFERROR(VLOOKUP($A82&amp;"_"&amp;$B82,Results_Deltas!$A$2:$P$15000,5,FALSE),"")</f>
        <v/>
      </c>
      <c r="H78" s="38" t="inlineStr">
        <is>
          <t>Blanket (page end)</t>
        </is>
      </c>
      <c r="I78" s="26" t="n"/>
      <c r="J78" s="26" t="n"/>
      <c r="K78" s="26" t="n"/>
      <c r="L78" s="26" t="inlineStr">
        <is>
          <t>YES</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IFERROR(VLOOKUP($A84&amp;"_"&amp;$B84,Results_Deltas!$A$2:$P$15000,5,FALSE),"")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IFERROR(VLOOKUP($A85&amp;"_"&amp;$B85,Results_Deltas!$A$2:$P$15000,5,FALSE),"")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IFERROR(VLOOKUP($A86&amp;"_"&amp;$B86,Results_Deltas!$A$2:$P$15000,5,FALSE),"")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IFERROR(VLOOKUP($A87&amp;"_"&amp;$B87,Results_Deltas!$A$2:$P$15000,5,FALSE),"")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IFERROR(VLOOKUP($A88&amp;"_"&amp;$B88,Results_Deltas!$A$2:$P$15000,5,FALSE),"")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IFERROR(VLOOKUP($A89&amp;"_"&amp;$B89,Results_Deltas!$A$2:$P$15000,5,FALSE),"")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IFERROR(VLOOKUP($A90&amp;"_"&amp;$B90,Results_Deltas!$A$2:$P$15000,5,FALSE),"")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IFERROR(VLOOKUP($A91&amp;"_"&amp;$B91,Results_Deltas!$A$2:$P$15000,5,FALSE),"")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IFERROR(VLOOKUP($A92&amp;"_"&amp;$B92,Results_Deltas!$A$2:$P$15000,5,FALSE),"")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IFERROR(VLOOKUP($A93&amp;"_"&amp;$B93,Results_Deltas!$A$2:$P$15000,5,FALSE),"")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IFERROR(VLOOKUP($A94&amp;"_"&amp;$B94,Results_Deltas!$A$2:$P$15000,5,FALSE),"")</f>
        <v/>
      </c>
      <c r="H90" s="38" t="inlineStr">
        <is>
          <t>Blanket (page end)</t>
        </is>
      </c>
      <c r="I90" s="26" t="n"/>
      <c r="J90" s="26" t="n"/>
      <c r="K90" s="26" t="n"/>
      <c r="L90" s="26" t="inlineStr">
        <is>
          <t>YES</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IFERROR(VLOOKUP($A95&amp;"_"&amp;$B95,Results_Deltas!$A$2:$P$15000,5,FALSE),"")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IFERROR(VLOOKUP($A96&amp;"_"&amp;$B96,Results_Deltas!$A$2:$P$15000,5,FALSE),"")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IFERROR(VLOOKUP($A97&amp;"_"&amp;$B97,Results_Deltas!$A$2:$P$15000,5,FALSE),"")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IFERROR(VLOOKUP($A98&amp;"_"&amp;$B98,Results_Deltas!$A$2:$P$15000,5,FALSE),"")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IFERROR(VLOOKUP($A99&amp;"_"&amp;$B99,Results_Deltas!$A$2:$P$15000,5,FALSE),"")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IFERROR(VLOOKUP($A100&amp;"_"&amp;$B100,Results_Deltas!$A$2:$P$15000,5,FALSE),"")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IFERROR(VLOOKUP($A101&amp;"_"&amp;$B101,Results_Deltas!$A$2:$P$15000,5,FALSE),"")</f>
        <v/>
      </c>
      <c r="H97" s="38" t="inlineStr">
        <is>
          <t>Blanket (page end)</t>
        </is>
      </c>
      <c r="I97" s="26" t="n"/>
      <c r="J97" s="26" t="n"/>
      <c r="K97" s="26" t="n"/>
      <c r="L97" s="26" t="inlineStr">
        <is>
          <t>YES</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IFERROR(VLOOKUP($A102&amp;"_"&amp;$B102,Results_Deltas!$A$2:$P$15000,5,FALSE),"")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IFERROR(VLOOKUP($A103&amp;"_"&amp;$B103,Results_Deltas!$A$2:$P$15000,5,FALSE),"")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IFERROR(VLOOKUP($A104&amp;"_"&amp;$B104,Results_Deltas!$A$2:$P$15000,5,FALSE),"")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IFERROR(VLOOKUP($A105&amp;"_"&amp;$B105,Results_Deltas!$A$2:$P$15000,5,FALSE),"")</f>
        <v/>
      </c>
      <c r="H101" s="38" t="inlineStr">
        <is>
          <t>Blanket (page end)</t>
        </is>
      </c>
      <c r="I101" s="26" t="n"/>
      <c r="J101" s="26" t="n"/>
      <c r="K101" s="26" t="n"/>
      <c r="L101" s="26" t="inlineStr">
        <is>
          <t>YES</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IFERROR(VLOOKUP($A106&amp;"_"&amp;$B106,Results_Deltas!$A$2:$P$15000,5,FALSE),"")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IFERROR(VLOOKUP($A107&amp;"_"&amp;$B107,Results_Deltas!$A$2:$P$15000,5,FALSE),"")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IFERROR(VLOOKUP($A108&amp;"_"&amp;$B108,Results_Deltas!$A$2:$P$15000,5,FALSE),"")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IFERROR(VLOOKUP($A109&amp;"_"&amp;$B109,Results_Deltas!$A$2:$P$15000,5,FALSE),"")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IFERROR(VLOOKUP($A110&amp;"_"&amp;$B110,Results_Deltas!$A$2:$P$15000,5,FALSE),"")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IFERROR(VLOOKUP($A111&amp;"_"&amp;$B111,Results_Deltas!$A$2:$P$15000,5,FALSE),"")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IFERROR(VLOOKUP($A112&amp;"_"&amp;$B112,Results_Deltas!$A$2:$P$15000,5,FALSE),"")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IFERROR(VLOOKUP($A113&amp;"_"&amp;$B113,Results_Deltas!$A$2:$P$15000,5,FALSE),"")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IFERROR(VLOOKUP($A114&amp;"_"&amp;$B114,Results_Deltas!$A$2:$P$15000,5,FALSE),"")</f>
        <v/>
      </c>
      <c r="H110" s="38" t="inlineStr">
        <is>
          <t>Blanket (page end)</t>
        </is>
      </c>
      <c r="I110" s="26" t="n"/>
      <c r="J110" s="26" t="n"/>
      <c r="K110" s="26" t="n"/>
      <c r="L110" s="26" t="inlineStr">
        <is>
          <t>YES</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IFERROR(VLOOKUP($A115&amp;"_"&amp;$B115,Results_Deltas!$A$2:$P$15000,5,FALSE),"")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IFERROR(VLOOKUP($A116&amp;"_"&amp;$B116,Results_Deltas!$A$2:$P$15000,5,FALSE),"")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IFERROR(VLOOKUP($A117&amp;"_"&amp;$B117,Results_Deltas!$A$2:$P$15000,5,FALSE),"")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IFERROR(VLOOKUP($A118&amp;"_"&amp;$B118,Results_Deltas!$A$2:$P$15000,5,FALSE),"")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IFERROR(VLOOKUP($A119&amp;"_"&amp;$B119,Results_Deltas!$A$2:$P$15000,5,FALSE),"")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IFERROR(VLOOKUP($A120&amp;"_"&amp;$B120,Results_Deltas!$A$2:$P$15000,5,FALSE),"")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IFERROR(VLOOKUP($A122&amp;"_"&amp;$B122,Results_Deltas!$A$2:$P$15000,5,FALSE),"")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IFERROR(VLOOKUP($A123&amp;"_"&amp;$B123,Results_Deltas!$A$2:$P$15000,5,FALSE),"")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IFERROR(VLOOKUP($A124&amp;"_"&amp;$B124,Results_Deltas!$A$2:$P$15000,5,FALSE),"")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IFERROR(VLOOKUP($A125&amp;"_"&amp;$B125,Results_Deltas!$A$2:$P$15000,5,FALSE),"")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IFERROR(VLOOKUP($A126&amp;"_"&amp;$B126,Results_Deltas!$A$2:$P$15000,5,FALSE),"")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IFERROR(VLOOKUP($A127&amp;"_"&amp;$B127,Results_Deltas!$A$2:$P$15000,5,FALSE),"")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IFERROR(VLOOKUP($A128&amp;"_"&amp;$B128,Results_Deltas!$A$2:$P$15000,5,FALSE),"")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IFERROR(VLOOKUP($A129&amp;"_"&amp;$B129,Results_Deltas!$A$2:$P$15000,5,FALSE),"")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IFERROR(VLOOKUP($A130&amp;"_"&amp;$B130,Results_Deltas!$A$2:$P$15000,5,FALSE),"")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IFERROR(VLOOKUP($A131&amp;"_"&amp;$B131,Results_Deltas!$A$2:$P$15000,5,FALSE),"")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IFERROR(VLOOKUP($A132&amp;"_"&amp;$B132,Results_Deltas!$A$2:$P$15000,5,FALSE),"")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IFERROR(VLOOKUP($A133&amp;"_"&amp;$B133,Results_Deltas!$A$2:$P$15000,5,FALSE),"")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IFERROR(VLOOKUP($A134&amp;"_"&amp;$B134,Results_Deltas!$A$2:$P$15000,5,FALSE),"")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IFERROR(VLOOKUP($A135&amp;"_"&amp;$B135,Results_Deltas!$A$2:$P$15000,5,FALSE),"")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IFERROR(VLOOKUP($A136&amp;"_"&amp;$B136,Results_Deltas!$A$2:$P$15000,5,FALSE),"")</f>
        <v/>
      </c>
      <c r="H132" s="38" t="inlineStr">
        <is>
          <t>Blanket (page end)</t>
        </is>
      </c>
      <c r="I132" s="26" t="n"/>
      <c r="J132" s="26" t="n"/>
      <c r="K132" s="26" t="n"/>
      <c r="L132" s="26" t="inlineStr">
        <is>
          <t>YES</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IFERROR(VLOOKUP($A137&amp;"_"&amp;$B137,Results_Deltas!$A$2:$P$15000,5,FALSE),"")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IFERROR(VLOOKUP($A138&amp;"_"&amp;$B138,Results_Deltas!$A$2:$P$15000,5,FALSE),"")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IFERROR(VLOOKUP($A139&amp;"_"&amp;$B139,Results_Deltas!$A$2:$P$15000,5,FALSE),"")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IFERROR(VLOOKUP($A140&amp;"_"&amp;$B140,Results_Deltas!$A$2:$P$15000,5,FALSE),"")</f>
        <v/>
      </c>
      <c r="H136" s="38" t="inlineStr">
        <is>
          <t>Blanket (page end)</t>
        </is>
      </c>
      <c r="I136" s="26" t="n"/>
      <c r="J136" s="26" t="n"/>
      <c r="K136" s="26" t="n"/>
      <c r="L136" s="26" t="inlineStr">
        <is>
          <t>YES</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IFERROR(VLOOKUP($A141&amp;"_"&amp;$B141,Results_Deltas!$A$2:$P$15000,5,FALSE),"")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IFERROR(VLOOKUP($A142&amp;"_"&amp;$B142,Results_Deltas!$A$2:$P$15000,5,FALSE),"")</f>
        <v/>
      </c>
      <c r="H138" s="38" t="inlineStr">
        <is>
          <t>Blanket (page end)</t>
        </is>
      </c>
      <c r="I138" s="26" t="n"/>
      <c r="J138" s="26" t="n"/>
      <c r="K138" s="26" t="n"/>
      <c r="L138" s="26" t="inlineStr">
        <is>
          <t>YES</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IFERROR(VLOOKUP($A143&amp;"_"&amp;$B143,Results_Deltas!$A$2:$P$15000,5,FALSE),"")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IFERROR(VLOOKUP($A144&amp;"_"&amp;$B144,Results_Deltas!$A$2:$P$15000,5,FALSE),"")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IFERROR(VLOOKUP($A145&amp;"_"&amp;$B145,Results_Deltas!$A$2:$P$15000,5,FALSE),"")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IFERROR(VLOOKUP($A146&amp;"_"&amp;$B146,Results_Deltas!$A$2:$P$15000,5,FALSE),"")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IFERROR(VLOOKUP($A147&amp;"_"&amp;$B147,Results_Deltas!$A$2:$P$15000,5,FALSE),"")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IFERROR(VLOOKUP($A148&amp;"_"&amp;$B148,Results_Deltas!$A$2:$P$15000,5,FALSE),"")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IFERROR(VLOOKUP($A149&amp;"_"&amp;$B149,Results_Deltas!$A$2:$P$15000,5,FALSE),"")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IFERROR(VLOOKUP($A150&amp;"_"&amp;$B150,Results_Deltas!$A$2:$P$15000,5,FALSE),"")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IFERROR(VLOOKUP($A151&amp;"_"&amp;$B151,Results_Deltas!$A$2:$P$15000,5,FALSE),"")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IFERROR(VLOOKUP($A152&amp;"_"&amp;$B152,Results_Deltas!$A$2:$P$15000,5,FALSE),"")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IFERROR(VLOOKUP($A153&amp;"_"&amp;$B153,Results_Deltas!$A$2:$P$15000,5,FALSE),"")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IFERROR(VLOOKUP($A154&amp;"_"&amp;$B154,Results_Deltas!$A$2:$P$15000,5,FALSE),"")</f>
        <v/>
      </c>
      <c r="H150" s="38" t="inlineStr">
        <is>
          <t>Blanket (page end)</t>
        </is>
      </c>
      <c r="I150" s="26" t="n"/>
      <c r="J150" s="26" t="n"/>
      <c r="K150" s="26" t="n"/>
      <c r="L150" s="26" t="inlineStr">
        <is>
          <t>YES</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IFERROR(VLOOKUP($A155&amp;"_"&amp;$B155,Results_Deltas!$A$2:$P$15000,5,FALSE),"")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IFERROR(VLOOKUP($A156&amp;"_"&amp;$B156,Results_Deltas!$A$2:$P$15000,5,FALSE),"")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IFERROR(VLOOKUP($A157&amp;"_"&amp;$B157,Results_Deltas!$A$2:$P$15000,5,FALSE),"")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IFERROR(VLOOKUP($A158&amp;"_"&amp;$B158,Results_Deltas!$A$2:$P$15000,5,FALSE),"")</f>
        <v/>
      </c>
      <c r="H154" s="38" t="inlineStr">
        <is>
          <t>Blanket (page end)</t>
        </is>
      </c>
      <c r="I154" s="26" t="n"/>
      <c r="J154" s="26" t="n"/>
      <c r="K154" s="26" t="n"/>
      <c r="L154" s="26" t="inlineStr">
        <is>
          <t>YES</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IFERROR(VLOOKUP($A159&amp;"_"&amp;$B159,Results_Deltas!$A$2:$P$15000,5,FALSE),"")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IFERROR(VLOOKUP($A160&amp;"_"&amp;$B160,Results_Deltas!$A$2:$P$15000,5,FALSE),"")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IFERROR(VLOOKUP($A161&amp;"_"&amp;$B161,Results_Deltas!$A$2:$P$15000,5,FALSE),"")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IFERROR(VLOOKUP($A162&amp;"_"&amp;$B162,Results_Deltas!$A$2:$P$15000,5,FALSE),"")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IFERROR(VLOOKUP($A163&amp;"_"&amp;$B163,Results_Deltas!$A$2:$P$15000,5,FALSE),"")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IFERROR(VLOOKUP($A164&amp;"_"&amp;$B164,Results_Deltas!$A$2:$P$15000,5,FALSE),"")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IFERROR(VLOOKUP($A165&amp;"_"&amp;$B165,Results_Deltas!$A$2:$P$15000,5,FALSE),"")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IFERROR(VLOOKUP($A166&amp;"_"&amp;$B166,Results_Deltas!$A$2:$P$15000,5,FALSE),"")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IFERROR(VLOOKUP($A167&amp;"_"&amp;$B167,Results_Deltas!$A$2:$P$15000,5,FALSE),"")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IFERROR(VLOOKUP($A168&amp;"_"&amp;$B168,Results_Deltas!$A$2:$P$15000,5,FALSE),"")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IFERROR(VLOOKUP($A169&amp;"_"&amp;$B169,Results_Deltas!$A$2:$P$15000,5,FALSE),"")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IFERROR(VLOOKUP($A170&amp;"_"&amp;$B170,Results_Deltas!$A$2:$P$15000,5,FALSE),"")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IFERROR(VLOOKUP($A171&amp;"_"&amp;$B171,Results_Deltas!$A$2:$P$15000,5,FALSE),"")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IFERROR(VLOOKUP($A172&amp;"_"&amp;$B172,Results_Deltas!$A$2:$P$15000,5,FALSE),"")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IFERROR(VLOOKUP($A173&amp;"_"&amp;$B173,Results_Deltas!$A$2:$P$15000,5,FALSE),"")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IFERROR(VLOOKUP($A174&amp;"_"&amp;$B174,Results_Deltas!$A$2:$P$15000,5,FALSE),"")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IFERROR(VLOOKUP($A175&amp;"_"&amp;$B175,Results_Deltas!$A$2:$P$15000,5,FALSE),"")</f>
        <v/>
      </c>
      <c r="H171" s="38" t="inlineStr">
        <is>
          <t>Blanket (page end)</t>
        </is>
      </c>
      <c r="I171" s="26" t="n"/>
      <c r="J171" s="26" t="n"/>
      <c r="K171" s="26" t="n"/>
      <c r="L171" s="26" t="inlineStr">
        <is>
          <t>YES</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IFERROR(VLOOKUP($A177&amp;"_"&amp;$B177,Results_Deltas!$A$2:$P$15000,5,FALSE),"")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IFERROR(VLOOKUP($A178&amp;"_"&amp;$B178,Results_Deltas!$A$2:$P$15000,5,FALSE),"")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IFERROR(VLOOKUP($A179&amp;"_"&amp;$B179,Results_Deltas!$A$2:$P$15000,5,FALSE),"")</f>
        <v/>
      </c>
      <c r="H175" s="38" t="inlineStr">
        <is>
          <t>Blanket (page end)</t>
        </is>
      </c>
      <c r="I175" s="26" t="n"/>
      <c r="J175" s="26" t="n"/>
      <c r="K175" s="26" t="n"/>
      <c r="L175" s="26" t="inlineStr">
        <is>
          <t>YES</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IFERROR(VLOOKUP($A180&amp;"_"&amp;$B180,Results_Deltas!$A$2:$P$15000,5,FALSE),"")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IFERROR(VLOOKUP($A181&amp;"_"&amp;$B181,Results_Deltas!$A$2:$P$15000,5,FALSE),"")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IFERROR(VLOOKUP($A182&amp;"_"&amp;$B182,Results_Deltas!$A$2:$P$15000,5,FALSE),"")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IFERROR(VLOOKUP($A183&amp;"_"&amp;$B183,Results_Deltas!$A$2:$P$15000,5,FALSE),"")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SCALP_V3_K_OB_EXIT_ENABLED</t>
        </is>
      </c>
      <c r="B3" s="26" t="inlineStr">
        <is>
          <t>False</t>
        </is>
      </c>
      <c r="C3" s="26" t="n"/>
      <c r="D3" s="26" t="n"/>
      <c r="E3" s="26" t="n"/>
      <c r="F3" s="26" t="n"/>
      <c r="G3" s="26">
        <f>IFERROR(VLOOKUP($A40&amp;"_"&amp;$B40,Results_Deltas!$A$2:$P$15000,5,FALSE),"")</f>
        <v/>
      </c>
      <c r="H3" s="26">
        <f>IFERROR(VLOOKUP($A40,Results_30d_Deltas!$A$2:$H$5000,7,FALSE)-E39,"")</f>
        <v/>
      </c>
      <c r="I3" s="26">
        <f>IFERROR(VLOOKUP($A40,Results_30d_Deltas!$A$2:$H$5000,6,FALSE),"")</f>
        <v/>
      </c>
      <c r="J3" s="26" t="n"/>
      <c r="K3" s="26" t="n"/>
      <c r="L3" s="26" t="inlineStr">
        <is>
          <t>YES</t>
        </is>
      </c>
      <c r="M3" s="71" t="n">
        <v>-2.802362942385114</v>
      </c>
      <c r="N3" s="76" t="inlineStr">
        <is>
          <t>0/14</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ez_manage.py:5550 top()</t>
        </is>
      </c>
      <c r="IN3" s="26" t="inlineStr">
        <is>
          <t>v12_quick_engine.py:3178 x4</t>
        </is>
      </c>
      <c r="IO3" s="26" t="n"/>
    </row>
    <row r="4" ht="10.5" customHeight="1" s="67">
      <c r="A4" s="27" t="inlineStr">
        <is>
          <t>SCALP_V3_K_OB_EXIT_ENABLED</t>
        </is>
      </c>
      <c r="B4" s="27" t="inlineStr">
        <is>
          <t>True</t>
        </is>
      </c>
      <c r="C4" s="26" t="n"/>
      <c r="D4" s="26" t="n"/>
      <c r="E4" s="26" t="n"/>
      <c r="F4" s="26" t="n"/>
      <c r="G4" s="26">
        <f>IFERROR(VLOOKUP($A41&amp;"_"&amp;$B41,Results_Deltas!$A$2:$P$15000,5,FALSE),"")</f>
        <v/>
      </c>
      <c r="H4" s="26">
        <f>IFERROR(VLOOKUP($A41,Results_30d_Deltas!$A$2:$H$5000,7,FALSE)-E40,"")</f>
        <v/>
      </c>
      <c r="I4" s="26">
        <f>IFERROR(VLOOKUP($A41,Results_30d_Deltas!$A$2:$H$5000,6,FALSE),"")</f>
        <v/>
      </c>
      <c r="J4" s="26" t="n"/>
      <c r="K4" s="26" t="n"/>
      <c r="L4" s="26" t="inlineStr">
        <is>
          <t>NO</t>
        </is>
      </c>
      <c r="M4" s="71" t="n">
        <v>-2.707271747839012</v>
      </c>
      <c r="N4" s="76"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ez_manage.py:5550 top()</t>
        </is>
      </c>
      <c r="IN4" s="26" t="inlineStr">
        <is>
          <t>v12_quick_engine.py:3178 x4</t>
        </is>
      </c>
      <c r="IO4" s="26" t="n"/>
    </row>
    <row r="5" ht="10.5" customHeight="1" s="67">
      <c r="A5" s="37" t="inlineStr">
        <is>
          <t>COOLDOWN_LOCKS_FILTER_TF</t>
        </is>
      </c>
      <c r="B5" s="38" t="inlineStr">
        <is>
          <t>1h</t>
        </is>
      </c>
      <c r="C5" s="38" t="n"/>
      <c r="D5" s="38" t="inlineStr">
        <is>
          <t>GLOBAL_CHECK</t>
        </is>
      </c>
      <c r="E5" s="38" t="n"/>
      <c r="F5" s="26" t="n"/>
      <c r="G5" s="38">
        <f>IFERROR(VLOOKUP($A102&amp;"_"&amp;$B102,Results_Deltas!$A$2:$P$15000,5,FALSE),"")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IFERROR(VLOOKUP($A105&amp;"_"&amp;$B105,Results_Deltas!$A$2:$P$15000,5,FALSE),"")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IFERROR(VLOOKUP($A104&amp;"_"&amp;$B104,Results_Deltas!$A$2:$P$15000,5,FALSE),"")</f>
        <v/>
      </c>
      <c r="H7" s="38" t="inlineStr">
        <is>
          <t>Blanket (page end)</t>
        </is>
      </c>
      <c r="I7" s="26" t="n"/>
      <c r="J7" s="26" t="n"/>
      <c r="K7" s="26" t="n"/>
      <c r="L7" s="26" t="inlineStr">
        <is>
          <t>YES</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IFERROR(VLOOKUP($A103&amp;"_"&amp;$B103,Results_Deltas!$A$2:$P$15000,5,FALSE),"")</f>
        <v/>
      </c>
      <c r="H14" s="38" t="inlineStr">
        <is>
          <t>Blanket (page end)</t>
        </is>
      </c>
      <c r="I14" s="26" t="n"/>
      <c r="J14" s="26" t="n"/>
      <c r="K14" s="26" t="n"/>
      <c r="L14" s="26" t="inlineStr">
        <is>
          <t>YES</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IFERROR(VLOOKUP($A87&amp;"_"&amp;$B87,Results_Deltas!$A$2:$P$15000,5,FALSE),"")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IFERROR(VLOOKUP($A85&amp;"_"&amp;$B85,Results_Deltas!$A$2:$P$15000,5,FALSE),"")</f>
        <v/>
      </c>
      <c r="H16" s="38" t="inlineStr">
        <is>
          <t>Blanket (page end)</t>
        </is>
      </c>
      <c r="I16" s="26" t="n"/>
      <c r="J16" s="26" t="n"/>
      <c r="K16" s="26" t="n"/>
      <c r="L16" s="26" t="inlineStr">
        <is>
          <t>NO</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IFERROR(VLOOKUP($A84&amp;"_"&amp;$B84,Results_Deltas!$A$2:$P$15000,5,FALSE),"")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IFERROR(VLOOKUP($A86&amp;"_"&amp;$B86,Results_Deltas!$A$2:$P$15000,5,FALSE),"")</f>
        <v/>
      </c>
      <c r="H18" s="38" t="inlineStr">
        <is>
          <t>Blanket (page end)</t>
        </is>
      </c>
      <c r="I18" s="26" t="n"/>
      <c r="J18" s="26" t="n"/>
      <c r="K18" s="26" t="n"/>
      <c r="L18" s="26" t="inlineStr">
        <is>
          <t>YES</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IFERROR(VLOOKUP($A83&amp;"_"&amp;$B83,Results_Deltas!$A$2:$P$15000,5,FALSE),"")</f>
        <v/>
      </c>
      <c r="H19" s="38" t="inlineStr">
        <is>
          <t>Blanket (page end)</t>
        </is>
      </c>
      <c r="I19" s="26" t="n"/>
      <c r="J19" s="26" t="n"/>
      <c r="K19" s="26" t="n"/>
      <c r="L19" s="26" t="inlineStr">
        <is>
          <t>NO</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IFERROR(VLOOKUP($A91&amp;"_"&amp;$B91,Results_Deltas!$A$2:$P$15000,5,FALSE),"")</f>
        <v/>
      </c>
      <c r="H20" s="38" t="inlineStr">
        <is>
          <t>Blanket (page end)</t>
        </is>
      </c>
      <c r="I20" s="26" t="n"/>
      <c r="J20" s="26" t="n"/>
      <c r="K20" s="26" t="n"/>
      <c r="L20" s="26" t="inlineStr">
        <is>
          <t>YES</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IFERROR(VLOOKUP($A92&amp;"_"&amp;$B92,Results_Deltas!$A$2:$P$15000,5,FALSE),"")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IFERROR(VLOOKUP($A90&amp;"_"&amp;$B90,Results_Deltas!$A$2:$P$15000,5,FALSE),"")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IFERROR(VLOOKUP($A88&amp;"_"&amp;$B88,Results_Deltas!$A$2:$P$15000,5,FALSE),"")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IFERROR(VLOOKUP($A89&amp;"_"&amp;$B89,Results_Deltas!$A$2:$P$15000,5,FALSE),"")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IFERROR(VLOOKUP($A101&amp;"_"&amp;$B101,Results_Deltas!$A$2:$P$15000,5,FALSE),"")</f>
        <v/>
      </c>
      <c r="H26" s="38" t="inlineStr">
        <is>
          <t>Blanket (page end)</t>
        </is>
      </c>
      <c r="I26" s="26" t="n"/>
      <c r="J26" s="26" t="n"/>
      <c r="K26" s="26" t="n"/>
      <c r="L26" s="26" t="inlineStr">
        <is>
          <t>NO</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IFERROR(VLOOKUP($A109&amp;"_"&amp;$B109,Results_Deltas!$A$2:$P$15000,5,FALSE),"")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IFERROR(VLOOKUP($A133&amp;"_"&amp;$B133,Results_Deltas!$A$2:$P$15000,5,FALSE),"")</f>
        <v/>
      </c>
      <c r="H28" s="38" t="inlineStr">
        <is>
          <t>Blanket (page end)</t>
        </is>
      </c>
      <c r="I28" s="26" t="n"/>
      <c r="J28" s="26" t="n"/>
      <c r="K28" s="26" t="n"/>
      <c r="L28" s="26" t="inlineStr">
        <is>
          <t>YES</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IFERROR(VLOOKUP($A120&amp;"_"&amp;$B120,Results_Deltas!$A$2:$P$15000,5,FALSE),"")</f>
        <v/>
      </c>
      <c r="H30" s="38" t="inlineStr">
        <is>
          <t>Blanket (page end)</t>
        </is>
      </c>
      <c r="I30" s="26" t="n"/>
      <c r="J30" s="26" t="n"/>
      <c r="K30" s="26" t="n"/>
      <c r="L30" s="26" t="inlineStr">
        <is>
          <t>YES</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IFERROR(VLOOKUP($A125&amp;"_"&amp;$B125,Results_Deltas!$A$2:$P$15000,5,FALSE),"")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IFERROR(VLOOKUP($A127&amp;"_"&amp;$B127,Results_Deltas!$A$2:$P$15000,5,FALSE),"")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IFERROR(VLOOKUP($A129&amp;"_"&amp;$B129,Results_Deltas!$A$2:$P$15000,5,FALSE),"")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IFERROR(VLOOKUP($A130&amp;"_"&amp;$B130,Results_Deltas!$A$2:$P$15000,5,FALSE),"")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IFERROR(VLOOKUP($A131&amp;"_"&amp;$B131,Results_Deltas!$A$2:$P$15000,5,FALSE),"")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IFERROR(VLOOKUP($A132&amp;"_"&amp;$B132,Results_Deltas!$A$2:$P$15000,5,FALSE),"")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IFERROR(VLOOKUP($A111&amp;"_"&amp;$B111,Results_Deltas!$A$2:$P$15000,5,FALSE),"")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IFERROR(VLOOKUP($A107&amp;"_"&amp;$B107,Results_Deltas!$A$2:$P$15000,5,FALSE),"")</f>
        <v/>
      </c>
      <c r="H38" s="38" t="inlineStr">
        <is>
          <t>Blanket (page end)</t>
        </is>
      </c>
      <c r="I38" s="26" t="n"/>
      <c r="J38" s="26" t="n"/>
      <c r="K38" s="26" t="n"/>
      <c r="L38" s="26" t="inlineStr">
        <is>
          <t>NO</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IFERROR(VLOOKUP($A110&amp;"_"&amp;$B110,Results_Deltas!$A$2:$P$15000,5,FALSE),"")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IFERROR(VLOOKUP($A117&amp;"_"&amp;$B117,Results_Deltas!$A$2:$P$15000,5,FALSE),"")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IFERROR(VLOOKUP($A108&amp;"_"&amp;$B108,Results_Deltas!$A$2:$P$15000,5,FALSE),"")</f>
        <v/>
      </c>
      <c r="H43" s="38" t="inlineStr">
        <is>
          <t>Blanket (page end)</t>
        </is>
      </c>
      <c r="I43" s="26" t="n"/>
      <c r="J43" s="26" t="n"/>
      <c r="K43" s="26" t="n"/>
      <c r="L43" s="26" t="inlineStr">
        <is>
          <t>YES</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IFERROR(VLOOKUP($A115&amp;"_"&amp;$B115,Results_Deltas!$A$2:$P$15000,5,FALSE),"")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IFERROR(VLOOKUP($A112&amp;"_"&amp;$B112,Results_Deltas!$A$2:$P$15000,5,FALSE),"")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IFERROR(VLOOKUP($A113&amp;"_"&amp;$B113,Results_Deltas!$A$2:$P$15000,5,FALSE),"")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IFERROR(VLOOKUP($A106&amp;"_"&amp;$B106,Results_Deltas!$A$2:$P$15000,5,FALSE),"")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IFERROR(VLOOKUP($A123&amp;"_"&amp;$B123,Results_Deltas!$A$2:$P$15000,5,FALSE),"")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IFERROR(VLOOKUP($A128&amp;"_"&amp;$B128,Results_Deltas!$A$2:$P$15000,5,FALSE),"")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IFERROR(VLOOKUP($A126&amp;"_"&amp;$B126,Results_Deltas!$A$2:$P$15000,5,FALSE),"")</f>
        <v/>
      </c>
      <c r="H50" s="38" t="inlineStr">
        <is>
          <t>Blanket (page end)</t>
        </is>
      </c>
      <c r="I50" s="26" t="n"/>
      <c r="J50" s="26" t="n"/>
      <c r="K50" s="26" t="n"/>
      <c r="L50" s="26" t="inlineStr">
        <is>
          <t>NO</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IFERROR(VLOOKUP($A118&amp;"_"&amp;$B118,Results_Deltas!$A$2:$P$15000,5,FALSE),"")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IFERROR(VLOOKUP($A119&amp;"_"&amp;$B119,Results_Deltas!$A$2:$P$15000,5,FALSE),"")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IFERROR(VLOOKUP($A116&amp;"_"&amp;$B116,Results_Deltas!$A$2:$P$15000,5,FALSE),"")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IFERROR(VLOOKUP($A122&amp;"_"&amp;$B122,Results_Deltas!$A$2:$P$15000,5,FALSE),"")</f>
        <v/>
      </c>
      <c r="H54" s="38" t="inlineStr">
        <is>
          <t>Blanket (page end)</t>
        </is>
      </c>
      <c r="I54" s="26" t="n"/>
      <c r="J54" s="26" t="n"/>
      <c r="K54" s="26" t="n"/>
      <c r="L54" s="26" t="inlineStr">
        <is>
          <t>NO</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IFERROR(VLOOKUP($A100&amp;"_"&amp;$B100,Results_Deltas!$A$2:$P$15000,5,FALSE),"")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GUARANTEED_REENTRY_K_FAVORABLE_HIGH</t>
        </is>
      </c>
      <c r="B3" s="26" t="inlineStr">
        <is>
          <t>52.5</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-3.498977270434418</v>
      </c>
      <c r="N3" s="76" t="inlineStr">
        <is>
          <t>0/28</t>
        </is>
      </c>
      <c r="O3" s="73" t="inlineStr">
        <is>
          <t>ATR_TRAIL_FILTER_TF=OFF</t>
        </is>
      </c>
      <c r="P3" s="73" t="inlineStr">
        <is>
          <t>ATR_TRAIL_FILTER_TF=D</t>
        </is>
      </c>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inlineStr">
        <is>
          <t>MANDATORY_REENTRY_WT_FILTER_TF_MODE=15m_only</t>
        </is>
      </c>
      <c r="FV3" s="34" t="inlineStr">
        <is>
          <t>MANDATORY_REENTRY_WT_FILTER_TF_MODE=15m_only_ALT</t>
        </is>
      </c>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ez_manage.py:4774 top()</t>
        </is>
      </c>
      <c r="IN3" s="26" t="inlineStr">
        <is>
          <t>v12_quick_engine.py:1941 x4</t>
        </is>
      </c>
      <c r="IO3" s="26" t="n"/>
    </row>
    <row r="4" ht="10.5" customHeight="1" s="67">
      <c r="A4" s="26" t="inlineStr">
        <is>
          <t>GUARANTEED_REENTRY_K_FAVORABLE_HIGH</t>
        </is>
      </c>
      <c r="B4" s="26" t="inlineStr">
        <is>
          <t>87.5</t>
        </is>
      </c>
      <c r="C4" s="26" t="n"/>
      <c r="D4" s="26" t="n"/>
      <c r="E4" s="26" t="n"/>
      <c r="F4" s="26" t="n"/>
      <c r="G4" s="26">
        <f>IFERROR(VLOOKUP($A6&amp;"_"&amp;$B6,Results_Deltas!$A$2:$P$15000,5,FALSE),"")</f>
        <v/>
      </c>
      <c r="H4" s="26">
        <f>IFERROR(VLOOKUP($A6,Results_30d_Deltas!$A$2:$H$5000,7,FALSE)-E5,"")</f>
        <v/>
      </c>
      <c r="I4" s="26">
        <f>IFERROR(VLOOKUP($A6,Results_30d_Deltas!$A$2:$H$5000,6,FALSE),"")</f>
        <v/>
      </c>
      <c r="J4" s="26" t="n"/>
      <c r="K4" s="26" t="n"/>
      <c r="L4" s="26" t="inlineStr">
        <is>
          <t>NO</t>
        </is>
      </c>
      <c r="M4" s="71" t="n">
        <v>-3.481725228032297</v>
      </c>
      <c r="N4" s="76" t="inlineStr">
        <is>
          <t>0/28</t>
        </is>
      </c>
      <c r="O4" s="73" t="inlineStr">
        <is>
          <t>ATR_TRAIL_FILTER_TF=OFF</t>
        </is>
      </c>
      <c r="P4" s="73" t="inlineStr">
        <is>
          <t>ATR_TRAIL_FILTER_TF=D</t>
        </is>
      </c>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inlineStr">
        <is>
          <t>MANDATORY_REENTRY_WT_FILTER_TF_MODE=15m_only</t>
        </is>
      </c>
      <c r="FV4" s="34" t="inlineStr">
        <is>
          <t>MANDATORY_REENTRY_WT_FILTER_TF_MODE=15m_only_ALT</t>
        </is>
      </c>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ez_manage.py:4774 top()</t>
        </is>
      </c>
      <c r="IN4" s="26" t="inlineStr">
        <is>
          <t>v12_quick_engine.py:1941 x4</t>
        </is>
      </c>
      <c r="IO4" s="26" t="n"/>
    </row>
    <row r="5" ht="10.5" customHeight="1" s="67">
      <c r="A5" s="26" t="inlineStr">
        <is>
          <t>GUARANTEED_REENTRY_K_FAVORABLE_HIGH</t>
        </is>
      </c>
      <c r="B5" s="26" t="inlineStr">
        <is>
          <t>105.0</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-3.432694892086988</v>
      </c>
      <c r="N5" s="76" t="inlineStr">
        <is>
          <t>0/28</t>
        </is>
      </c>
      <c r="O5" s="73" t="inlineStr">
        <is>
          <t>ATR_TRAIL_FILTER_TF=OFF</t>
        </is>
      </c>
      <c r="P5" s="73" t="inlineStr">
        <is>
          <t>ATR_TRAIL_FILTER_TF=D</t>
        </is>
      </c>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4" t="inlineStr">
        <is>
          <t>MANDATORY_REENTRY_WT_FILTER_TF_MODE=15m_only</t>
        </is>
      </c>
      <c r="FV5" s="34" t="inlineStr">
        <is>
          <t>MANDATORY_REENTRY_WT_FILTER_TF_MODE=15m_only_ALT</t>
        </is>
      </c>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ez_manage.py:4774 top()</t>
        </is>
      </c>
      <c r="IN5" s="26" t="inlineStr">
        <is>
          <t>v12_quick_engine.py:1941 x4</t>
        </is>
      </c>
      <c r="IO5" s="26" t="n"/>
    </row>
    <row r="6" ht="10.5" customHeight="1" s="67">
      <c r="A6" s="26" t="inlineStr">
        <is>
          <t>GUARANTEED_REENTRY_K_FAVORABLE_HIGH</t>
        </is>
      </c>
      <c r="B6" s="26" t="inlineStr">
        <is>
          <t>35.0</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1" t="n">
        <v>-3.309374075353583</v>
      </c>
      <c r="N6" s="76" t="inlineStr">
        <is>
          <t>0/28</t>
        </is>
      </c>
      <c r="O6" s="73" t="inlineStr">
        <is>
          <t>ATR_TRAIL_FILTER_TF=OFF</t>
        </is>
      </c>
      <c r="P6" s="73" t="inlineStr">
        <is>
          <t>ATR_TRAIL_FILTER_TF=D</t>
        </is>
      </c>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4" t="inlineStr">
        <is>
          <t>MANDATORY_REENTRY_WT_FILTER_TF_MODE=15m_only</t>
        </is>
      </c>
      <c r="FV6" s="34" t="inlineStr">
        <is>
          <t>MANDATORY_REENTRY_WT_FILTER_TF_MODE=15m_only_ALT</t>
        </is>
      </c>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ez_manage.py:4774 top()</t>
        </is>
      </c>
      <c r="IN6" s="26" t="inlineStr">
        <is>
          <t>v12_quick_engine.py:1941 x4</t>
        </is>
      </c>
      <c r="IO6" s="26" t="n"/>
    </row>
    <row r="7" ht="10.5" customHeight="1" s="67">
      <c r="A7" s="27" t="inlineStr">
        <is>
          <t>GUARANTEED_REENTRY_K_FAVORABLE_HIGH</t>
        </is>
      </c>
      <c r="B7" s="27" t="inlineStr">
        <is>
          <t>70.0</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YES</t>
        </is>
      </c>
      <c r="M7" s="71" t="n">
        <v>-3.287778449735451</v>
      </c>
      <c r="N7" s="76" t="inlineStr">
        <is>
          <t>0/28</t>
        </is>
      </c>
      <c r="O7" s="73" t="inlineStr">
        <is>
          <t>ATR_TRAIL_FILTER_TF=OFF</t>
        </is>
      </c>
      <c r="P7" s="73" t="inlineStr">
        <is>
          <t>ATR_TRAIL_FILTER_TF=D</t>
        </is>
      </c>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4" t="inlineStr">
        <is>
          <t>MANDATORY_REENTRY_WT_FILTER_TF_MODE=15m_only</t>
        </is>
      </c>
      <c r="FV7" s="34" t="inlineStr">
        <is>
          <t>MANDATORY_REENTRY_WT_FILTER_TF_MODE=15m_only_ALT</t>
        </is>
      </c>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ez_manage.py:4774 top()</t>
        </is>
      </c>
      <c r="IN7" s="26" t="inlineStr">
        <is>
          <t>v12_quick_engine.py:1941 x4</t>
        </is>
      </c>
      <c r="IO7" s="26" t="n"/>
    </row>
    <row r="8" ht="10.5" customHeight="1" s="67">
      <c r="A8" s="37" t="inlineStr">
        <is>
          <t>COOLDOWN_LOCKS_FILTER_TF</t>
        </is>
      </c>
      <c r="B8" s="38" t="inlineStr">
        <is>
          <t>1h</t>
        </is>
      </c>
      <c r="C8" s="38" t="n"/>
      <c r="D8" s="38" t="inlineStr">
        <is>
          <t>GLOBAL_CHECK</t>
        </is>
      </c>
      <c r="E8" s="38" t="n"/>
      <c r="F8" s="26" t="n"/>
      <c r="G8" s="38">
        <f>IFERROR(VLOOKUP($A271&amp;"_"&amp;$B271,Results_Deltas!$A$2:$P$15000,5,FALSE),"")</f>
        <v/>
      </c>
      <c r="H8" s="38" t="inlineStr">
        <is>
          <t>Blanket (page end)</t>
        </is>
      </c>
      <c r="I8" s="26" t="n"/>
      <c r="J8" s="26" t="n"/>
      <c r="K8" s="26" t="n"/>
      <c r="L8" s="26" t="inlineStr">
        <is>
          <t>YES</t>
        </is>
      </c>
      <c r="M8" s="71" t="n">
        <v>-11.78738939326196</v>
      </c>
      <c r="N8" s="76"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IFERROR(VLOOKUP($A274&amp;"_"&amp;$B274,Results_Deltas!$A$2:$P$15000,5,FALSE),"")</f>
        <v/>
      </c>
      <c r="H9" s="38" t="inlineStr">
        <is>
          <t>Blanket (page end)</t>
        </is>
      </c>
      <c r="I9" s="26" t="n"/>
      <c r="J9" s="26" t="n"/>
      <c r="K9" s="26" t="n"/>
      <c r="L9" s="26" t="inlineStr">
        <is>
          <t>NO</t>
        </is>
      </c>
      <c r="M9" s="71" t="n">
        <v>-11.11034823900433</v>
      </c>
      <c r="N9" s="76"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CRYPTO_SPIKE_FADE_THRESHOLD_PCT</t>
        </is>
      </c>
      <c r="B10" s="40" t="inlineStr">
        <is>
          <t>10</t>
        </is>
      </c>
      <c r="C10" s="38" t="n"/>
      <c r="D10" s="38" t="inlineStr">
        <is>
          <t>GLOBAL_CHECK, STOCKS_EXIT</t>
        </is>
      </c>
      <c r="E10" s="38" t="n"/>
      <c r="F10" s="26" t="n"/>
      <c r="G10" s="38">
        <f>IFERROR(VLOOKUP($A273&amp;"_"&amp;$B273,Results_Deltas!$A$2:$P$15000,5,FALSE),"")</f>
        <v/>
      </c>
      <c r="H10" s="38" t="inlineStr">
        <is>
          <t>Blanket (page end)</t>
        </is>
      </c>
      <c r="I10" s="26" t="n"/>
      <c r="J10" s="26" t="n"/>
      <c r="K10" s="26" t="n"/>
      <c r="L10" s="26" t="inlineStr">
        <is>
          <t>NO</t>
        </is>
      </c>
      <c r="M10" s="71" t="n">
        <v>-11.05578136759454</v>
      </c>
      <c r="N10" s="76" t="inlineStr">
        <is>
          <t>773</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BTC_ACCEL_RAMP_REQUIRE_POSITIVE</t>
        </is>
      </c>
      <c r="B11" s="38" t="inlineStr">
        <is>
          <t>0.0</t>
        </is>
      </c>
      <c r="C11" s="38" t="n"/>
      <c r="D11" s="38" t="inlineStr">
        <is>
          <t>UNIVERSAL (ex-BTC) — ENTRY/EXIT/REENTRY</t>
        </is>
      </c>
      <c r="E11" s="38" t="n"/>
      <c r="F11" s="26" t="n"/>
      <c r="G11" s="38">
        <f>IFERROR(VLOOKUP($A262&amp;"_"&amp;$B262,Results_Deltas!$A$2:$P$15000,5,FALSE),"")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BTC_ACCEL_RAMP_REQUIRE_POSITIVE</t>
        </is>
      </c>
      <c r="B12" s="38" t="inlineStr">
        <is>
          <t>0.0_ALT</t>
        </is>
      </c>
      <c r="C12" s="38" t="n"/>
      <c r="D12" s="38" t="inlineStr">
        <is>
          <t>UNIVERSAL (ex-BTC) — ENTRY/EXIT/REENTRY</t>
        </is>
      </c>
      <c r="E12" s="38" t="n"/>
      <c r="F12" s="26" t="n"/>
      <c r="G12" s="38">
        <f>IFERROR(VLOOKUP($A263&amp;"_"&amp;$B263,Results_Deltas!$A$2:$P$15000,5,FALSE),"")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BTC_HARD_BLOCK_OTHER_ACCOUNTS</t>
        </is>
      </c>
      <c r="B13" s="38" t="inlineStr">
        <is>
          <t>0.0</t>
        </is>
      </c>
      <c r="C13" s="38" t="n"/>
      <c r="D13" s="38" t="inlineStr">
        <is>
          <t>UNIVERSAL (ex-BTC) — ENTRY/EXIT/REENTRY</t>
        </is>
      </c>
      <c r="E13" s="38" t="n"/>
      <c r="F13" s="26" t="n"/>
      <c r="G13" s="38">
        <f>IFERROR(VLOOKUP($A264&amp;"_"&amp;$B264,Results_Deltas!$A$2:$P$15000,5,FALSE),"")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BTC_HARD_BLOCK_OTHER_ACCOUNTS</t>
        </is>
      </c>
      <c r="B14" s="38" t="inlineStr">
        <is>
          <t>0.0_ALT</t>
        </is>
      </c>
      <c r="C14" s="38" t="n"/>
      <c r="D14" s="38" t="inlineStr">
        <is>
          <t>UNIVERSAL (ex-BTC) — ENTRY/EXIT/REENTRY</t>
        </is>
      </c>
      <c r="E14" s="38" t="n"/>
      <c r="F14" s="26" t="n"/>
      <c r="G14" s="38">
        <f>IFERROR(VLOOKUP($A265&amp;"_"&amp;$B265,Results_Deltas!$A$2:$P$15000,5,FALSE),"")</f>
        <v/>
      </c>
      <c r="H14" s="38" t="inlineStr">
        <is>
          <t>Blanket (page end)</t>
        </is>
      </c>
      <c r="I14" s="26" t="n"/>
      <c r="J14" s="26" t="n"/>
      <c r="K14" s="26" t="n"/>
      <c r="L14" s="26" t="inlineStr">
        <is>
          <t>YES</t>
        </is>
      </c>
      <c r="M14" s="71" t="n">
        <v>-11.02062741070848</v>
      </c>
      <c r="N14" s="76"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BTC_ROUND_BANDS_EACH_SIDE</t>
        </is>
      </c>
      <c r="B15" s="38" t="inlineStr">
        <is>
          <t>0.0</t>
        </is>
      </c>
      <c r="C15" s="38" t="n"/>
      <c r="D15" s="38" t="inlineStr">
        <is>
          <t>UNIVERSAL (ex-BTC) — ENTRY/EXIT/REENTRY</t>
        </is>
      </c>
      <c r="E15" s="38" t="n"/>
      <c r="F15" s="26" t="n"/>
      <c r="G15" s="38">
        <f>IFERROR(VLOOKUP($A266&amp;"_"&amp;$B266,Results_Deltas!$A$2:$P$15000,5,FALSE),"")</f>
        <v/>
      </c>
      <c r="H15" s="38" t="inlineStr">
        <is>
          <t>Blanket (page end)</t>
        </is>
      </c>
      <c r="I15" s="26" t="n"/>
      <c r="J15" s="26" t="n"/>
      <c r="K15" s="26" t="n"/>
      <c r="L15" s="26" t="inlineStr">
        <is>
          <t>NO</t>
        </is>
      </c>
      <c r="M15" s="71" t="n">
        <v>-11.02062741070848</v>
      </c>
      <c r="N15" s="76" t="inlineStr">
        <is>
          <t>1095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BTC_ROUND_BANDS_EACH_SIDE</t>
        </is>
      </c>
      <c r="B16" s="38" t="inlineStr">
        <is>
          <t>0.0_ALT</t>
        </is>
      </c>
      <c r="C16" s="38" t="n"/>
      <c r="D16" s="38" t="inlineStr">
        <is>
          <t>UNIVERSAL (ex-BTC) — ENTRY/EXIT/REENTRY</t>
        </is>
      </c>
      <c r="E16" s="38" t="n"/>
      <c r="F16" s="26" t="n"/>
      <c r="G16" s="38">
        <f>IFERROR(VLOOKUP($A267&amp;"_"&amp;$B267,Results_Deltas!$A$2:$P$15000,5,FALSE),"")</f>
        <v/>
      </c>
      <c r="H16" s="38" t="inlineStr">
        <is>
          <t>Blanket (page end)</t>
        </is>
      </c>
      <c r="I16" s="26" t="n"/>
      <c r="J16" s="26" t="n"/>
      <c r="K16" s="26" t="n"/>
      <c r="L16" s="26" t="inlineStr">
        <is>
          <t>NO</t>
        </is>
      </c>
      <c r="M16" s="71" t="n">
        <v>-11.02062741070848</v>
      </c>
      <c r="N16" s="76" t="inlineStr">
        <is>
          <t>1095</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IFERROR(VLOOKUP($A272&amp;"_"&amp;$B272,Results_Deltas!$A$2:$P$15000,5,FALSE),"")</f>
        <v/>
      </c>
      <c r="H17" s="38" t="inlineStr">
        <is>
          <t>Blanket (page end)</t>
        </is>
      </c>
      <c r="I17" s="26" t="n"/>
      <c r="J17" s="26" t="n"/>
      <c r="K17" s="26" t="n"/>
      <c r="L17" s="26" t="inlineStr">
        <is>
          <t>NO</t>
        </is>
      </c>
      <c r="M17" s="71" t="n">
        <v>-11.01271341270659</v>
      </c>
      <c r="N17" s="76" t="inlineStr">
        <is>
          <t>773</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t>
        </is>
      </c>
      <c r="C18" s="38" t="n"/>
      <c r="D18" s="38" t="inlineStr">
        <is>
          <t>AUGMENT, ENTRY, EXIT, GLOBAL_CHECK, REDUCE, STOCKS_EXIT</t>
        </is>
      </c>
      <c r="E18" s="38" t="n"/>
      <c r="F18" s="26" t="n"/>
      <c r="G18" s="38">
        <f>IFERROR(VLOOKUP($A256&amp;"_"&amp;$B256,Results_Deltas!$A$2:$P$15000,5,FALSE),"")</f>
        <v/>
      </c>
      <c r="H18" s="38" t="inlineStr">
        <is>
          <t>Blanket (page end)</t>
        </is>
      </c>
      <c r="I18" s="26" t="n"/>
      <c r="J18" s="26" t="n"/>
      <c r="K18" s="26" t="n"/>
      <c r="L18" s="26" t="inlineStr">
        <is>
          <t>NO</t>
        </is>
      </c>
      <c r="M18" s="71" t="n">
        <v>-10.56361507187052</v>
      </c>
      <c r="N18" s="76" t="inlineStr">
        <is>
          <t>1998</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15</t>
        </is>
      </c>
      <c r="C19" s="38" t="n"/>
      <c r="D19" s="38" t="inlineStr">
        <is>
          <t>ENTRY, GLOBAL_CHECK, STOCKS_EXIT</t>
        </is>
      </c>
      <c r="E19" s="38" t="n"/>
      <c r="F19" s="26" t="n"/>
      <c r="G19" s="38">
        <f>IFERROR(VLOOKUP($A254&amp;"_"&amp;$B254,Results_Deltas!$A$2:$P$15000,5,FALSE),"")</f>
        <v/>
      </c>
      <c r="H19" s="38" t="inlineStr">
        <is>
          <t>Blanket (page end)</t>
        </is>
      </c>
      <c r="I19" s="26" t="n"/>
      <c r="J19" s="26" t="n"/>
      <c r="K19" s="26" t="n"/>
      <c r="L19" s="26" t="inlineStr">
        <is>
          <t>NO</t>
        </is>
      </c>
      <c r="M19" s="71" t="n">
        <v>-10.51757542748208</v>
      </c>
      <c r="N19" s="76" t="inlineStr">
        <is>
          <t>2032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ADX_RANGING_THRESHOLD</t>
        </is>
      </c>
      <c r="B20" s="38" t="inlineStr">
        <is>
          <t>25</t>
        </is>
      </c>
      <c r="C20" s="38" t="n"/>
      <c r="D20" s="38" t="inlineStr">
        <is>
          <t>ENTRY, GLOBAL_CHECK, STOCKS_EXIT</t>
        </is>
      </c>
      <c r="E20" s="38" t="n"/>
      <c r="F20" s="26" t="n"/>
      <c r="G20" s="38">
        <f>IFERROR(VLOOKUP($A253&amp;"_"&amp;$B253,Results_Deltas!$A$2:$P$15000,5,FALSE),"")</f>
        <v/>
      </c>
      <c r="H20" s="38" t="inlineStr">
        <is>
          <t>Blanket (page end)</t>
        </is>
      </c>
      <c r="I20" s="26" t="n"/>
      <c r="J20" s="26" t="n"/>
      <c r="K20" s="26" t="n"/>
      <c r="L20" s="26" t="inlineStr">
        <is>
          <t>NO</t>
        </is>
      </c>
      <c r="M20" s="71" t="n">
        <v>-10.48826539587658</v>
      </c>
      <c r="N20" s="76" t="inlineStr">
        <is>
          <t>2034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ADX_RANGING_THRESHOLD</t>
        </is>
      </c>
      <c r="B21" s="40" t="inlineStr">
        <is>
          <t>10</t>
        </is>
      </c>
      <c r="C21" s="38" t="n"/>
      <c r="D21" s="38" t="inlineStr">
        <is>
          <t>ENTRY, GLOBAL_CHECK, STOCKS_EXIT</t>
        </is>
      </c>
      <c r="E21" s="38" t="n"/>
      <c r="F21" s="26" t="n"/>
      <c r="G21" s="38">
        <f>IFERROR(VLOOKUP($A255&amp;"_"&amp;$B255,Results_Deltas!$A$2:$P$15000,5,FALSE),"")</f>
        <v/>
      </c>
      <c r="H21" s="38" t="inlineStr">
        <is>
          <t>Blanket (page end)</t>
        </is>
      </c>
      <c r="I21" s="26" t="n"/>
      <c r="J21" s="26" t="n"/>
      <c r="K21" s="26" t="n"/>
      <c r="L21" s="26" t="inlineStr">
        <is>
          <t>NO</t>
        </is>
      </c>
      <c r="M21" s="71" t="n">
        <v>-10.47556676351441</v>
      </c>
      <c r="N21" s="76" t="inlineStr">
        <is>
          <t>2034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ADX_RANGING_THRESHOLD</t>
        </is>
      </c>
      <c r="B22" s="38" t="inlineStr">
        <is>
          <t>20</t>
        </is>
      </c>
      <c r="C22" s="38" t="n"/>
      <c r="D22" s="38" t="inlineStr">
        <is>
          <t>ENTRY, GLOBAL_CHECK, STOCKS_EXIT</t>
        </is>
      </c>
      <c r="E22" s="38" t="n"/>
      <c r="F22" s="26" t="n"/>
      <c r="G22" s="38">
        <f>IFERROR(VLOOKUP($A252&amp;"_"&amp;$B252,Results_Deltas!$A$2:$P$15000,5,FALSE),"")</f>
        <v/>
      </c>
      <c r="H22" s="38" t="inlineStr">
        <is>
          <t>Blanket (page end)</t>
        </is>
      </c>
      <c r="I22" s="26" t="n"/>
      <c r="J22" s="26" t="n"/>
      <c r="K22" s="26" t="n"/>
      <c r="L22" s="26" t="inlineStr">
        <is>
          <t>NO</t>
        </is>
      </c>
      <c r="M22" s="71" t="n">
        <v>-10.45822751242081</v>
      </c>
      <c r="N22" s="76" t="inlineStr">
        <is>
          <t>2035</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BAND_ARROW_ENABLED</t>
        </is>
      </c>
      <c r="B23" s="40" t="inlineStr">
        <is>
          <t>False</t>
        </is>
      </c>
      <c r="C23" s="38" t="n"/>
      <c r="D23" s="38" t="inlineStr">
        <is>
          <t>GLOBAL_CHECK, STOCKS_EXIT</t>
        </is>
      </c>
      <c r="E23" s="38" t="n"/>
      <c r="F23" s="26" t="n"/>
      <c r="G23" s="38">
        <f>IFERROR(VLOOKUP($A260&amp;"_"&amp;$B260,Results_Deltas!$A$2:$P$15000,5,FALSE),"")</f>
        <v/>
      </c>
      <c r="H23" s="38" t="inlineStr">
        <is>
          <t>Blanket (page end)</t>
        </is>
      </c>
      <c r="I23" s="26" t="n"/>
      <c r="J23" s="26" t="n"/>
      <c r="K23" s="26" t="n"/>
      <c r="L23" s="26" t="inlineStr">
        <is>
          <t>YES</t>
        </is>
      </c>
      <c r="M23" s="71" t="n">
        <v>-10.33058656443832</v>
      </c>
      <c r="N23" s="76" t="inlineStr">
        <is>
          <t>1315</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OFF</t>
        </is>
      </c>
      <c r="C24" s="38" t="n"/>
      <c r="D24" s="38" t="inlineStr">
        <is>
          <t>GLOBAL_CHECK</t>
        </is>
      </c>
      <c r="E24" s="38" t="n"/>
      <c r="F24" s="26" t="n"/>
      <c r="G24" s="38">
        <f>IFERROR(VLOOKUP($A268&amp;"_"&amp;$B268,Results_Deltas!$A$2:$P$15000,5,FALSE),"")</f>
        <v/>
      </c>
      <c r="H24" s="38" t="inlineStr">
        <is>
          <t>Blanket (page end)</t>
        </is>
      </c>
      <c r="I24" s="26" t="n"/>
      <c r="J24" s="26" t="n"/>
      <c r="K24" s="26" t="n"/>
      <c r="L24" s="26" t="inlineStr">
        <is>
          <t>NO</t>
        </is>
      </c>
      <c r="M24" s="71" t="n">
        <v>-10.2938154851563</v>
      </c>
      <c r="N24" s="76" t="inlineStr">
        <is>
          <t>1246</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BAND_ARROW_ENABLED</t>
        </is>
      </c>
      <c r="B25" s="38" t="inlineStr">
        <is>
          <t>True</t>
        </is>
      </c>
      <c r="C25" s="38" t="n"/>
      <c r="D25" s="38" t="inlineStr">
        <is>
          <t>GLOBAL_CHECK, STOCKS_EXIT</t>
        </is>
      </c>
      <c r="E25" s="38" t="n"/>
      <c r="F25" s="26" t="n"/>
      <c r="G25" s="38">
        <f>IFERROR(VLOOKUP($A261&amp;"_"&amp;$B261,Results_Deltas!$A$2:$P$15000,5,FALSE),"")</f>
        <v/>
      </c>
      <c r="H25" s="38" t="inlineStr">
        <is>
          <t>Blanket (page end)</t>
        </is>
      </c>
      <c r="I25" s="26" t="n"/>
      <c r="J25" s="26" t="n"/>
      <c r="K25" s="26" t="n"/>
      <c r="L25" s="26" t="inlineStr">
        <is>
          <t>YES</t>
        </is>
      </c>
      <c r="M25" s="71" t="n">
        <v>-10.2162790610781</v>
      </c>
      <c r="N25" s="76" t="inlineStr">
        <is>
          <t>1349</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0.5</t>
        </is>
      </c>
      <c r="C26" s="38" t="n"/>
      <c r="D26" s="38" t="inlineStr">
        <is>
          <t>AUGMENT, ENTRY, EXIT, GLOBAL_CHECK, REDUCE, STOCKS_EXIT</t>
        </is>
      </c>
      <c r="E26" s="38" t="n"/>
      <c r="F26" s="26" t="n"/>
      <c r="G26" s="38">
        <f>IFERROR(VLOOKUP($A259&amp;"_"&amp;$B259,Results_Deltas!$A$2:$P$15000,5,FALSE),"")</f>
        <v/>
      </c>
      <c r="H26" s="38" t="inlineStr">
        <is>
          <t>Blanket (page end)</t>
        </is>
      </c>
      <c r="I26" s="26" t="n"/>
      <c r="J26" s="26" t="n"/>
      <c r="K26" s="26" t="n"/>
      <c r="L26" s="26" t="inlineStr">
        <is>
          <t>NO</t>
        </is>
      </c>
      <c r="M26" s="71" t="n">
        <v>-10.20732160372568</v>
      </c>
      <c r="N26" s="76" t="inlineStr">
        <is>
          <t>1348</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2.0</t>
        </is>
      </c>
      <c r="C27" s="38" t="n"/>
      <c r="D27" s="38" t="inlineStr">
        <is>
          <t>AUGMENT, ENTRY, EXIT, GLOBAL_CHECK, REDUCE, STOCKS_EXIT</t>
        </is>
      </c>
      <c r="E27" s="38" t="n"/>
      <c r="F27" s="26" t="n"/>
      <c r="G27" s="38">
        <f>IFERROR(VLOOKUP($A257&amp;"_"&amp;$B257,Results_Deltas!$A$2:$P$15000,5,FALSE),"")</f>
        <v/>
      </c>
      <c r="H27" s="38" t="inlineStr">
        <is>
          <t>Blanket (page end)</t>
        </is>
      </c>
      <c r="I27" s="26" t="n"/>
      <c r="J27" s="26" t="n"/>
      <c r="K27" s="26" t="n"/>
      <c r="L27" s="26" t="inlineStr">
        <is>
          <t>NO</t>
        </is>
      </c>
      <c r="M27" s="71" t="n">
        <v>-9.876802566211136</v>
      </c>
      <c r="N27" s="76" t="inlineStr">
        <is>
          <t>1347</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BANDAID_OFF_LOSER_RECOVER_PCT</t>
        </is>
      </c>
      <c r="B28" s="38" t="inlineStr">
        <is>
          <t>1.0</t>
        </is>
      </c>
      <c r="C28" s="38" t="n"/>
      <c r="D28" s="38" t="inlineStr">
        <is>
          <t>AUGMENT, ENTRY, EXIT, GLOBAL_CHECK, REDUCE, STOCKS_EXIT</t>
        </is>
      </c>
      <c r="E28" s="38" t="n"/>
      <c r="F28" s="26" t="n"/>
      <c r="G28" s="38">
        <f>IFERROR(VLOOKUP($A258&amp;"_"&amp;$B258,Results_Deltas!$A$2:$P$15000,5,FALSE),"")</f>
        <v/>
      </c>
      <c r="H28" s="38" t="inlineStr">
        <is>
          <t>Blanket (page end)</t>
        </is>
      </c>
      <c r="I28" s="26" t="n"/>
      <c r="J28" s="26" t="n"/>
      <c r="K28" s="26" t="n"/>
      <c r="L28" s="26" t="inlineStr">
        <is>
          <t>NO</t>
        </is>
      </c>
      <c r="M28" s="71" t="n">
        <v>-9.751732300615391</v>
      </c>
      <c r="N28" s="76" t="inlineStr">
        <is>
          <t>1342</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IFERROR(VLOOKUP($A270&amp;"_"&amp;$B270,Results_Deltas!$A$2:$P$15000,5,FALSE),"")</f>
        <v/>
      </c>
      <c r="H29" s="38" t="inlineStr">
        <is>
          <t>Blanket (page end)</t>
        </is>
      </c>
      <c r="I29" s="26" t="n"/>
      <c r="J29" s="26" t="n"/>
      <c r="K29" s="26" t="n"/>
      <c r="L29" s="26" t="inlineStr">
        <is>
          <t>NO</t>
        </is>
      </c>
      <c r="M29" s="71" t="n">
        <v>-9.708874626694151</v>
      </c>
      <c r="N29" s="76" t="inlineStr">
        <is>
          <t>913</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50</t>
        </is>
      </c>
      <c r="C30" s="38" t="n"/>
      <c r="D30" s="38" t="inlineStr">
        <is>
          <t>ENTRY, GLOBAL_CHECK, STOCKS_EXIT</t>
        </is>
      </c>
      <c r="E30" s="38" t="n"/>
      <c r="F30" s="26" t="n"/>
      <c r="G30" s="38">
        <f>IFERROR(VLOOKUP($A278&amp;"_"&amp;$B278,Results_Deltas!$A$2:$P$15000,5,FALSE),"")</f>
        <v/>
      </c>
      <c r="H30" s="38" t="inlineStr">
        <is>
          <t>Blanket (page end)</t>
        </is>
      </c>
      <c r="I30" s="26" t="n"/>
      <c r="J30" s="26" t="n"/>
      <c r="K30" s="26" t="n"/>
      <c r="L30" s="26" t="inlineStr">
        <is>
          <t>NO</t>
        </is>
      </c>
      <c r="M30" s="71" t="n">
        <v>-8.228240506948248</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FG_FEAR_THRESHOLD</t>
        </is>
      </c>
      <c r="B31" s="40" t="inlineStr">
        <is>
          <t>25</t>
        </is>
      </c>
      <c r="C31" s="38" t="n"/>
      <c r="D31" s="38" t="inlineStr">
        <is>
          <t>GLOBAL_CHECK, STOCKS_EXIT</t>
        </is>
      </c>
      <c r="E31" s="38" t="n"/>
      <c r="F31" s="26" t="n"/>
      <c r="G31" s="38">
        <f>IFERROR(VLOOKUP($A302&amp;"_"&amp;$B302,Results_Deltas!$A$2:$P$15000,5,FALSE),"")</f>
        <v/>
      </c>
      <c r="H31" s="38" t="inlineStr">
        <is>
          <t>Blanket (page end)</t>
        </is>
      </c>
      <c r="I31" s="26" t="n"/>
      <c r="J31" s="26" t="n"/>
      <c r="K31" s="26" t="n"/>
      <c r="L31" s="26" t="inlineStr">
        <is>
          <t>YES</t>
        </is>
      </c>
      <c r="M31" s="71" t="n">
        <v>-8.118929241903089</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IFERROR(VLOOKUP($A283&amp;"_"&amp;$B283,Results_Deltas!$A$2:$P$15000,5,FALSE),"")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DUP_GUARD_FILTER_TF</t>
        </is>
      </c>
      <c r="B33" s="40" t="inlineStr">
        <is>
          <t>15m</t>
        </is>
      </c>
      <c r="C33" s="38" t="n"/>
      <c r="D33" s="38" t="inlineStr">
        <is>
          <t>GLOBAL_CHECK</t>
        </is>
      </c>
      <c r="E33" s="38" t="n"/>
      <c r="F33" s="26" t="n"/>
      <c r="G33" s="38">
        <f>IFERROR(VLOOKUP($A289&amp;"_"&amp;$B289,Results_Deltas!$A$2:$P$15000,5,FALSE),"")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IFERROR(VLOOKUP($A294&amp;"_"&amp;$B294,Results_Deltas!$A$2:$P$15000,5,FALSE),"")</f>
        <v/>
      </c>
      <c r="H34" s="38" t="inlineStr">
        <is>
          <t>Blanket (page end)</t>
        </is>
      </c>
      <c r="I34" s="26" t="n"/>
      <c r="J34" s="26" t="n"/>
      <c r="K34" s="26" t="n"/>
      <c r="L34" s="26" t="inlineStr">
        <is>
          <t>YES</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2</t>
        </is>
      </c>
      <c r="C35" s="38" t="n"/>
      <c r="D35" s="38" t="inlineStr">
        <is>
          <t>GLOBAL_CHECK</t>
        </is>
      </c>
      <c r="E35" s="38" t="n"/>
      <c r="F35" s="26" t="n"/>
      <c r="G35" s="38">
        <f>IFERROR(VLOOKUP($A296&amp;"_"&amp;$B296,Results_Deltas!$A$2:$P$15000,5,FALSE),"")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EXECUTE_NOW_SINGLE_GATE_ENFORCE</t>
        </is>
      </c>
      <c r="B36" s="38" t="inlineStr">
        <is>
          <t>0.0</t>
        </is>
      </c>
      <c r="C36" s="38" t="n"/>
      <c r="D36" s="38" t="inlineStr">
        <is>
          <t>ENTRY, GLOBAL_CHECK, STOCKS_EXIT</t>
        </is>
      </c>
      <c r="E36" s="38" t="n"/>
      <c r="F36" s="26" t="n"/>
      <c r="G36" s="38">
        <f>IFERROR(VLOOKUP($A298&amp;"_"&amp;$B298,Results_Deltas!$A$2:$P$15000,5,FALSE),"")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EXECUTE_NOW_SINGLE_GATE_ENFORCE</t>
        </is>
      </c>
      <c r="B37" s="38" t="inlineStr">
        <is>
          <t>0.0_ALT</t>
        </is>
      </c>
      <c r="C37" s="38" t="n"/>
      <c r="D37" s="38" t="inlineStr">
        <is>
          <t>ENTRY, GLOBAL_CHECK, STOCKS_EXIT</t>
        </is>
      </c>
      <c r="E37" s="38" t="n"/>
      <c r="F37" s="26" t="n"/>
      <c r="G37" s="38">
        <f>IFERROR(VLOOKUP($A299&amp;"_"&amp;$B299,Results_Deltas!$A$2:$P$15000,5,FALSE),"")</f>
        <v/>
      </c>
      <c r="H37" s="38" t="inlineStr">
        <is>
          <t>Blanket (page end)</t>
        </is>
      </c>
      <c r="I37" s="26" t="n"/>
      <c r="J37" s="26" t="n"/>
      <c r="K37" s="26" t="n"/>
      <c r="L37" s="26" t="inlineStr">
        <is>
          <t>NO</t>
        </is>
      </c>
      <c r="M37" s="71" t="n">
        <v>-8.094701747805196</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EZ_MANAGE_THROTTLER_RATE</t>
        </is>
      </c>
      <c r="B38" s="38" t="inlineStr">
        <is>
          <t>0.0</t>
        </is>
      </c>
      <c r="C38" s="38" t="n"/>
      <c r="D38" s="38" t="inlineStr">
        <is>
          <t>GLOBAL_CHECK, STOCKS_EXIT</t>
        </is>
      </c>
      <c r="E38" s="38" t="n"/>
      <c r="F38" s="26" t="n"/>
      <c r="G38" s="38">
        <f>IFERROR(VLOOKUP($A300&amp;"_"&amp;$B300,Results_Deltas!$A$2:$P$15000,5,FALSE),"")</f>
        <v/>
      </c>
      <c r="H38" s="38" t="inlineStr">
        <is>
          <t>Blanket (page end)</t>
        </is>
      </c>
      <c r="I38" s="26" t="n"/>
      <c r="J38" s="26" t="n"/>
      <c r="K38" s="26" t="n"/>
      <c r="L38" s="26" t="inlineStr">
        <is>
          <t>NO</t>
        </is>
      </c>
      <c r="M38" s="71" t="n">
        <v>-8.094701747805196</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EZ_MANAGE_THROTTLER_RATE</t>
        </is>
      </c>
      <c r="B39" s="38" t="inlineStr">
        <is>
          <t>0.0_ALT</t>
        </is>
      </c>
      <c r="C39" s="38" t="n"/>
      <c r="D39" s="38" t="inlineStr">
        <is>
          <t>GLOBAL_CHECK, STOCKS_EXIT</t>
        </is>
      </c>
      <c r="E39" s="38" t="n"/>
      <c r="F39" s="26" t="n"/>
      <c r="G39" s="38">
        <f>IFERROR(VLOOKUP($A301&amp;"_"&amp;$B301,Results_Deltas!$A$2:$P$15000,5,FALSE),"")</f>
        <v/>
      </c>
      <c r="H39" s="38" t="inlineStr">
        <is>
          <t>Blanket (page end)</t>
        </is>
      </c>
      <c r="I39" s="26" t="n"/>
      <c r="J39" s="26" t="n"/>
      <c r="K39" s="26" t="n"/>
      <c r="L39" s="26" t="inlineStr">
        <is>
          <t>NO</t>
        </is>
      </c>
      <c r="M39" s="71" t="n">
        <v>-8.094701747805196</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20</t>
        </is>
      </c>
      <c r="C40" s="38" t="n"/>
      <c r="D40" s="38" t="inlineStr">
        <is>
          <t>ENTRY, GLOBAL_CHECK, STOCKS_EXIT</t>
        </is>
      </c>
      <c r="E40" s="38" t="n"/>
      <c r="F40" s="26" t="n"/>
      <c r="G40" s="38">
        <f>IFERROR(VLOOKUP($A280&amp;"_"&amp;$B280,Results_Deltas!$A$2:$P$15000,5,FALSE),"")</f>
        <v/>
      </c>
      <c r="H40" s="38" t="inlineStr">
        <is>
          <t>Blanket (page end)</t>
        </is>
      </c>
      <c r="I40" s="26" t="n"/>
      <c r="J40" s="26" t="n"/>
      <c r="K40" s="26" t="n"/>
      <c r="L40" s="26" t="inlineStr">
        <is>
          <t>NO</t>
        </is>
      </c>
      <c r="M40" s="71" t="n">
        <v>-8.094698537102694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5</t>
        </is>
      </c>
      <c r="C41" s="38" t="n"/>
      <c r="D41" s="38" t="inlineStr">
        <is>
          <t>GLOBAL_CHECK, STOCKS_EXIT</t>
        </is>
      </c>
      <c r="E41" s="38" t="n"/>
      <c r="F41" s="26" t="n"/>
      <c r="G41" s="38">
        <f>IFERROR(VLOOKUP($A276&amp;"_"&amp;$B276,Results_Deltas!$A$2:$P$15000,5,FALSE),"")</f>
        <v/>
      </c>
      <c r="H41" s="38" t="inlineStr">
        <is>
          <t>Blanket (page end)</t>
        </is>
      </c>
      <c r="I41" s="26" t="n"/>
      <c r="J41" s="26" t="n"/>
      <c r="K41" s="26" t="n"/>
      <c r="L41" s="26" t="inlineStr">
        <is>
          <t>NO</t>
        </is>
      </c>
      <c r="M41" s="71" t="n">
        <v>-8.072586718840112</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EMA_BLANKET_FILTER_ENABLED</t>
        </is>
      </c>
      <c r="B42" s="38" t="inlineStr">
        <is>
          <t>False</t>
        </is>
      </c>
      <c r="C42" s="38" t="n"/>
      <c r="D42" s="38" t="inlineStr">
        <is>
          <t>GLOBAL_CHECK</t>
        </is>
      </c>
      <c r="E42" s="38" t="n"/>
      <c r="F42" s="26" t="n"/>
      <c r="G42" s="38">
        <f>IFERROR(VLOOKUP($A293&amp;"_"&amp;$B293,Results_Deltas!$A$2:$P$15000,5,FALSE),"")</f>
        <v/>
      </c>
      <c r="H42" s="38" t="inlineStr">
        <is>
          <t>Blanket (page end)</t>
        </is>
      </c>
      <c r="I42" s="26" t="n"/>
      <c r="J42" s="26" t="n"/>
      <c r="K42" s="26" t="n"/>
      <c r="L42" s="26" t="inlineStr">
        <is>
          <t>NO</t>
        </is>
      </c>
      <c r="M42" s="71" t="n">
        <v>-8.028597027991141</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DC_MOMENT_STRONG_THRESHOLD</t>
        </is>
      </c>
      <c r="B43" s="38" t="inlineStr">
        <is>
          <t>30</t>
        </is>
      </c>
      <c r="C43" s="38" t="n"/>
      <c r="D43" s="38" t="inlineStr">
        <is>
          <t>ENTRY, GLOBAL_CHECK, STOCKS_EXIT</t>
        </is>
      </c>
      <c r="E43" s="38" t="n"/>
      <c r="F43" s="26" t="n"/>
      <c r="G43" s="38">
        <f>IFERROR(VLOOKUP($A279&amp;"_"&amp;$B279,Results_Deltas!$A$2:$P$15000,5,FALSE),"")</f>
        <v/>
      </c>
      <c r="H43" s="38" t="inlineStr">
        <is>
          <t>Blanket (page end)</t>
        </is>
      </c>
      <c r="I43" s="26" t="n"/>
      <c r="J43" s="26" t="n"/>
      <c r="K43" s="26" t="n"/>
      <c r="L43" s="26" t="inlineStr">
        <is>
          <t>NO</t>
        </is>
      </c>
      <c r="M43" s="71" t="n">
        <v>-8.022656861232564</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0</t>
        </is>
      </c>
      <c r="C44" s="38" t="n"/>
      <c r="D44" s="38" t="inlineStr">
        <is>
          <t>GLOBAL_CHECK</t>
        </is>
      </c>
      <c r="E44" s="38" t="n"/>
      <c r="F44" s="26" t="n"/>
      <c r="G44" s="38">
        <f>IFERROR(VLOOKUP($A290&amp;"_"&amp;$B290,Results_Deltas!$A$2:$P$15000,5,FALSE),"")</f>
        <v/>
      </c>
      <c r="H44" s="38" t="inlineStr">
        <is>
          <t>Blanket (page end)</t>
        </is>
      </c>
      <c r="I44" s="26" t="n"/>
      <c r="J44" s="26" t="n"/>
      <c r="K44" s="26" t="n"/>
      <c r="L44" s="26" t="inlineStr">
        <is>
          <t>YES</t>
        </is>
      </c>
      <c r="M44" s="71" t="n">
        <v>-8.014059812397118</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IFERROR(VLOOKUP($A286&amp;"_"&amp;$B286,Results_Deltas!$A$2:$P$15000,5,FALSE),"")</f>
        <v/>
      </c>
      <c r="H45" s="38" t="inlineStr">
        <is>
          <t>Blanket (page end)</t>
        </is>
      </c>
      <c r="I45" s="26" t="n"/>
      <c r="J45" s="26" t="n"/>
      <c r="K45" s="26" t="n"/>
      <c r="L45" s="26" t="inlineStr">
        <is>
          <t>NO</t>
        </is>
      </c>
      <c r="M45" s="71" t="n">
        <v>-7.97224863607913</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DC_MOMENT_STRONG_THRESHOLD</t>
        </is>
      </c>
      <c r="B46" s="40" t="inlineStr">
        <is>
          <t>40</t>
        </is>
      </c>
      <c r="C46" s="38" t="n"/>
      <c r="D46" s="38" t="inlineStr">
        <is>
          <t>ENTRY, GLOBAL_CHECK, STOCKS_EXIT</t>
        </is>
      </c>
      <c r="E46" s="38" t="n"/>
      <c r="F46" s="26" t="n"/>
      <c r="G46" s="38">
        <f>IFERROR(VLOOKUP($A277&amp;"_"&amp;$B277,Results_Deltas!$A$2:$P$15000,5,FALSE),"")</f>
        <v/>
      </c>
      <c r="H46" s="38" t="inlineStr">
        <is>
          <t>Blanket (page end)</t>
        </is>
      </c>
      <c r="I46" s="26" t="n"/>
      <c r="J46" s="26" t="n"/>
      <c r="K46" s="26" t="n"/>
      <c r="L46" s="26" t="inlineStr">
        <is>
          <t>YES</t>
        </is>
      </c>
      <c r="M46" s="71" t="n">
        <v>-7.937216871994933</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DELTA_REENTRY_FILTER_ENABLED</t>
        </is>
      </c>
      <c r="B47" s="38" t="inlineStr">
        <is>
          <t>True</t>
        </is>
      </c>
      <c r="C47" s="38" t="n"/>
      <c r="D47" s="38" t="inlineStr">
        <is>
          <t>ENTRY, GLOBAL_CHECK, STOCKS_EXIT</t>
        </is>
      </c>
      <c r="E47" s="38" t="n"/>
      <c r="F47" s="26" t="n"/>
      <c r="G47" s="38">
        <f>IFERROR(VLOOKUP($A284&amp;"_"&amp;$B284,Results_Deltas!$A$2:$P$15000,5,FALSE),"")</f>
        <v/>
      </c>
      <c r="H47" s="38" t="inlineStr">
        <is>
          <t>Blanket (page end)</t>
        </is>
      </c>
      <c r="I47" s="26" t="n"/>
      <c r="J47" s="26" t="n"/>
      <c r="K47" s="26" t="n"/>
      <c r="L47" s="26" t="inlineStr">
        <is>
          <t>NO</t>
        </is>
      </c>
      <c r="M47" s="71" t="n">
        <v>-7.933248663376705</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DELTA_HTF_GATE</t>
        </is>
      </c>
      <c r="B48" s="38" t="inlineStr">
        <is>
          <t>4h</t>
        </is>
      </c>
      <c r="C48" s="38" t="n"/>
      <c r="D48" s="38" t="inlineStr">
        <is>
          <t>ENTRY, GLOBAL_CHECK, STOCKS_EXIT</t>
        </is>
      </c>
      <c r="E48" s="38" t="n"/>
      <c r="F48" s="26" t="n"/>
      <c r="G48" s="38">
        <f>IFERROR(VLOOKUP($A281&amp;"_"&amp;$B281,Results_Deltas!$A$2:$P$15000,5,FALSE),"")</f>
        <v/>
      </c>
      <c r="H48" s="38" t="inlineStr">
        <is>
          <t>Blanket (page end)</t>
        </is>
      </c>
      <c r="I48" s="26" t="n"/>
      <c r="J48" s="26" t="n"/>
      <c r="K48" s="26" t="n"/>
      <c r="L48" s="26" t="inlineStr">
        <is>
          <t>NO</t>
        </is>
      </c>
      <c r="M48" s="71" t="n">
        <v>-7.905671214287299</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DELTA_HTF_GATE</t>
        </is>
      </c>
      <c r="B49" s="38" t="inlineStr">
        <is>
          <t>4h_ALT</t>
        </is>
      </c>
      <c r="C49" s="38" t="n"/>
      <c r="D49" s="38" t="inlineStr">
        <is>
          <t>ENTRY, GLOBAL_CHECK, STOCKS_EXIT</t>
        </is>
      </c>
      <c r="E49" s="38" t="n"/>
      <c r="F49" s="26" t="n"/>
      <c r="G49" s="38">
        <f>IFERROR(VLOOKUP($A282&amp;"_"&amp;$B282,Results_Deltas!$A$2:$P$15000,5,FALSE),"")</f>
        <v/>
      </c>
      <c r="H49" s="38" t="inlineStr">
        <is>
          <t>Blanket (page end)</t>
        </is>
      </c>
      <c r="I49" s="26" t="n"/>
      <c r="J49" s="26" t="n"/>
      <c r="K49" s="26" t="n"/>
      <c r="L49" s="26" t="inlineStr">
        <is>
          <t>YES</t>
        </is>
      </c>
      <c r="M49" s="71" t="n">
        <v>-7.905671214287299</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CRYPTO_SPIKE_FADE_THRESHOLD_PCT</t>
        </is>
      </c>
      <c r="B50" s="38" t="inlineStr">
        <is>
          <t>7.5</t>
        </is>
      </c>
      <c r="C50" s="38" t="n"/>
      <c r="D50" s="38" t="inlineStr">
        <is>
          <t>GLOBAL_CHECK, STOCKS_EXIT</t>
        </is>
      </c>
      <c r="E50" s="38" t="n"/>
      <c r="F50" s="26" t="n"/>
      <c r="G50" s="38">
        <f>IFERROR(VLOOKUP($A275&amp;"_"&amp;$B275,Results_Deltas!$A$2:$P$15000,5,FALSE),"")</f>
        <v/>
      </c>
      <c r="H50" s="38" t="inlineStr">
        <is>
          <t>Blanket (page end)</t>
        </is>
      </c>
      <c r="I50" s="26" t="n"/>
      <c r="J50" s="26" t="n"/>
      <c r="K50" s="26" t="n"/>
      <c r="L50" s="26" t="inlineStr">
        <is>
          <t>NO</t>
        </is>
      </c>
      <c r="M50" s="71" t="n">
        <v>-7.889733056560084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IFERROR(VLOOKUP($A292&amp;"_"&amp;$B292,Results_Deltas!$A$2:$P$15000,5,FALSE),"")</f>
        <v/>
      </c>
      <c r="H51" s="38" t="inlineStr">
        <is>
          <t>Blanket (page end)</t>
        </is>
      </c>
      <c r="I51" s="26" t="n"/>
      <c r="J51" s="26" t="n"/>
      <c r="K51" s="26" t="n"/>
      <c r="L51" s="26" t="inlineStr">
        <is>
          <t>NO</t>
        </is>
      </c>
      <c r="M51" s="71" t="n">
        <v>-7.870952725311383</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EMA_BLANKET_FILTER_MIN_TFS</t>
        </is>
      </c>
      <c r="B52" s="38" t="inlineStr">
        <is>
          <t>1</t>
        </is>
      </c>
      <c r="C52" s="38" t="n"/>
      <c r="D52" s="38" t="inlineStr">
        <is>
          <t>GLOBAL_CHECK</t>
        </is>
      </c>
      <c r="E52" s="38" t="n"/>
      <c r="F52" s="26" t="n"/>
      <c r="G52" s="38">
        <f>IFERROR(VLOOKUP($A297&amp;"_"&amp;$B297,Results_Deltas!$A$2:$P$15000,5,FALSE),"")</f>
        <v/>
      </c>
      <c r="H52" s="38" t="inlineStr">
        <is>
          <t>Blanket (page end)</t>
        </is>
      </c>
      <c r="I52" s="26" t="n"/>
      <c r="J52" s="26" t="n"/>
      <c r="K52" s="26" t="n"/>
      <c r="L52" s="26" t="inlineStr">
        <is>
          <t>NO</t>
        </is>
      </c>
      <c r="M52" s="71" t="n">
        <v>-7.852829649631056</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EMA_BLANKET_FILTER_MIN_TFS</t>
        </is>
      </c>
      <c r="B53" s="38" t="inlineStr">
        <is>
          <t>0</t>
        </is>
      </c>
      <c r="C53" s="38" t="n"/>
      <c r="D53" s="38" t="inlineStr">
        <is>
          <t>GLOBAL_CHECK</t>
        </is>
      </c>
      <c r="E53" s="38" t="n"/>
      <c r="F53" s="26" t="n"/>
      <c r="G53" s="38">
        <f>IFERROR(VLOOKUP($A295&amp;"_"&amp;$B295,Results_Deltas!$A$2:$P$15000,5,FALSE),"")</f>
        <v/>
      </c>
      <c r="H53" s="38" t="inlineStr">
        <is>
          <t>Blanket (page end)</t>
        </is>
      </c>
      <c r="I53" s="26" t="n"/>
      <c r="J53" s="26" t="n"/>
      <c r="K53" s="26" t="n"/>
      <c r="L53" s="26" t="inlineStr">
        <is>
          <t>NO</t>
        </is>
      </c>
      <c r="M53" s="71" t="n">
        <v>-7.741919003045144</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DUP_GUARD_FILTER_TF</t>
        </is>
      </c>
      <c r="B54" s="38" t="inlineStr">
        <is>
          <t>4h</t>
        </is>
      </c>
      <c r="C54" s="38" t="n"/>
      <c r="D54" s="38" t="inlineStr">
        <is>
          <t>GLOBAL_CHECK</t>
        </is>
      </c>
      <c r="E54" s="38" t="n"/>
      <c r="F54" s="26" t="n"/>
      <c r="G54" s="38">
        <f>IFERROR(VLOOKUP($A287&amp;"_"&amp;$B287,Results_Deltas!$A$2:$P$15000,5,FALSE),"")</f>
        <v/>
      </c>
      <c r="H54" s="38" t="inlineStr">
        <is>
          <t>Blanket (page end)</t>
        </is>
      </c>
      <c r="I54" s="26" t="n"/>
      <c r="J54" s="26" t="n"/>
      <c r="K54" s="26" t="n"/>
      <c r="L54" s="26" t="inlineStr">
        <is>
          <t>NO</t>
        </is>
      </c>
      <c r="M54" s="71" t="n">
        <v>-7.580458089119935</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DUP_GUARD_FILTER_TF</t>
        </is>
      </c>
      <c r="B55" s="38" t="inlineStr">
        <is>
          <t>1h</t>
        </is>
      </c>
      <c r="C55" s="38" t="n"/>
      <c r="D55" s="38" t="inlineStr">
        <is>
          <t>GLOBAL_CHECK</t>
        </is>
      </c>
      <c r="E55" s="38" t="n"/>
      <c r="F55" s="26" t="n"/>
      <c r="G55" s="38">
        <f>IFERROR(VLOOKUP($A288&amp;"_"&amp;$B288,Results_Deltas!$A$2:$P$15000,5,FALSE),"")</f>
        <v/>
      </c>
      <c r="H55" s="38" t="inlineStr">
        <is>
          <t>Blanket (page end)</t>
        </is>
      </c>
      <c r="I55" s="26" t="n"/>
      <c r="J55" s="26" t="n"/>
      <c r="K55" s="26" t="n"/>
      <c r="L55" s="26" t="inlineStr">
        <is>
          <t>NO</t>
        </is>
      </c>
      <c r="M55" s="71" t="n">
        <v>-7.580458089119935</v>
      </c>
      <c r="N55" s="76"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DUP_GUARD_FILTER_TF</t>
        </is>
      </c>
      <c r="B56" s="38" t="inlineStr">
        <is>
          <t>OFF</t>
        </is>
      </c>
      <c r="C56" s="38" t="n"/>
      <c r="D56" s="38" t="inlineStr">
        <is>
          <t>GLOBAL_CHECK</t>
        </is>
      </c>
      <c r="E56" s="38" t="n"/>
      <c r="F56" s="26" t="n"/>
      <c r="G56" s="38">
        <f>IFERROR(VLOOKUP($A285&amp;"_"&amp;$B285,Results_Deltas!$A$2:$P$15000,5,FALSE),"")</f>
        <v/>
      </c>
      <c r="H56" s="38" t="inlineStr">
        <is>
          <t>Blanket (page end)</t>
        </is>
      </c>
      <c r="I56" s="26" t="n"/>
      <c r="J56" s="26" t="n"/>
      <c r="K56" s="26" t="n"/>
      <c r="L56" s="26" t="inlineStr">
        <is>
          <t>NO</t>
        </is>
      </c>
      <c r="M56" s="71" t="n">
        <v>-7.506989703440311</v>
      </c>
      <c r="N56" s="76" t="inlineStr">
        <is>
          <t>4</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2</t>
        </is>
      </c>
      <c r="C57" s="38" t="n"/>
      <c r="D57" s="38" t="inlineStr">
        <is>
          <t>GLOBAL_CHECK</t>
        </is>
      </c>
      <c r="E57" s="38" t="n"/>
      <c r="F57" s="26" t="n"/>
      <c r="G57" s="38">
        <f>IFERROR(VLOOKUP($A291&amp;"_"&amp;$B291,Results_Deltas!$A$2:$P$15000,5,FALSE),"")</f>
        <v/>
      </c>
      <c r="H57" s="38" t="inlineStr">
        <is>
          <t>Blanket (page end)</t>
        </is>
      </c>
      <c r="I57" s="26" t="n"/>
      <c r="J57" s="26" t="n"/>
      <c r="K57" s="26" t="n"/>
      <c r="L57" s="26" t="inlineStr">
        <is>
          <t>NO</t>
        </is>
      </c>
      <c r="M57" s="71" t="n">
        <v>-7.092046844558992</v>
      </c>
      <c r="N57" s="76" t="inlineStr">
        <is>
          <t>4</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COOLDOWN_LOCKS_FILTER_TF</t>
        </is>
      </c>
      <c r="B58" s="38" t="inlineStr">
        <is>
          <t>D</t>
        </is>
      </c>
      <c r="C58" s="38" t="n"/>
      <c r="D58" s="38" t="inlineStr">
        <is>
          <t>GLOBAL_CHECK</t>
        </is>
      </c>
      <c r="E58" s="38" t="n"/>
      <c r="F58" s="26" t="n"/>
      <c r="G58" s="38">
        <f>IFERROR(VLOOKUP($A269&amp;"_"&amp;$B269,Results_Deltas!$A$2:$P$15000,5,FALSE),"")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26" t="inlineStr">
        <is>
          <t>DAEMON_REENTRY_STALE_EXIT_ENABLED</t>
        </is>
      </c>
      <c r="B3" s="26" t="inlineStr">
        <is>
          <t>True</t>
        </is>
      </c>
      <c r="C3" s="26" t="n"/>
      <c r="D3" s="26" t="n"/>
      <c r="E3" s="26" t="n"/>
      <c r="F3" s="26" t="n"/>
      <c r="G3" s="26">
        <f>IFERROR(VLOOKUP($A11&amp;"_"&amp;$B11,Results_Deltas!$A$2:$P$15000,5,FALSE),"")</f>
        <v/>
      </c>
      <c r="H3" s="26">
        <f>IFERROR(VLOOKUP($A11,Results_30d_Deltas!$A$2:$H$5000,7,FALSE)-E10,"")</f>
        <v/>
      </c>
      <c r="I3" s="26">
        <f>IFERROR(VLOOKUP($A11,Results_30d_Deltas!$A$2:$H$5000,6,FALSE),"")</f>
        <v/>
      </c>
      <c r="J3" s="26" t="n"/>
      <c r="K3" s="26" t="n"/>
      <c r="L3" s="26" t="inlineStr">
        <is>
          <t>NO</t>
        </is>
      </c>
      <c r="M3" s="71" t="n">
        <v>-2.875621839230505</v>
      </c>
      <c r="N3" s="76" t="inlineStr">
        <is>
          <t>1/28</t>
        </is>
      </c>
      <c r="O3" s="32"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4" t="inlineStr">
        <is>
          <t>EXIT_R1_R2_FILTER_TF=OFF</t>
        </is>
      </c>
      <c r="CX3" s="34" t="inlineStr">
        <is>
          <t>EXIT_R1_R2_FILTER_TF=D</t>
        </is>
      </c>
      <c r="CY3" s="34" t="inlineStr">
        <is>
          <t>EXIT_R1_R2_FILTER_TF=4h</t>
        </is>
      </c>
      <c r="CZ3" s="34" t="inlineStr">
        <is>
          <t>EXIT_R1_R2_FILTER_TF=1h</t>
        </is>
      </c>
      <c r="DA3" s="34" t="inlineStr">
        <is>
          <t>EXIT_R1_R2_FILTER_TF=15m</t>
        </is>
      </c>
      <c r="DB3" s="34" t="inlineStr">
        <is>
          <t>EXIT_TIGHT_BREAKOUT_SCORER_FILTER_TF=OFF</t>
        </is>
      </c>
      <c r="DC3" s="34" t="inlineStr">
        <is>
          <t>EXIT_TIGHT_BREAKOUT_SCORER_FILTER_TF=D</t>
        </is>
      </c>
      <c r="DD3" s="34" t="inlineStr">
        <is>
          <t>EXIT_TIGHT_BREAKOUT_SCORER_FILTER_TF=4h</t>
        </is>
      </c>
      <c r="DE3" s="34" t="inlineStr">
        <is>
          <t>EXIT_TIGHT_BREAKOUT_SCORER_FILTER_TF=1h</t>
        </is>
      </c>
      <c r="DF3" s="34" t="inlineStr">
        <is>
          <t>EXIT_TIGHT_BREAKOUT_SCORER_FILTER_TF=15m</t>
        </is>
      </c>
      <c r="DG3" s="34" t="inlineStr">
        <is>
          <t>EXIT_TOP_FADE_FILTER_TF=OFF</t>
        </is>
      </c>
      <c r="DH3" s="34" t="inlineStr">
        <is>
          <t>EXIT_TOP_FADE_FILTER_TF=D</t>
        </is>
      </c>
      <c r="DI3" s="34" t="inlineStr">
        <is>
          <t>EXIT_TOP_FADE_FILTER_TF=4h</t>
        </is>
      </c>
      <c r="DJ3" s="34" t="inlineStr">
        <is>
          <t>EXIT_TOP_FADE_FILTER_TF=1h</t>
        </is>
      </c>
      <c r="DK3" s="34" t="inlineStr">
        <is>
          <t>EXIT_TOP_FADE_FILTER_TF=15m</t>
        </is>
      </c>
      <c r="DL3" s="34" t="inlineStr">
        <is>
          <t>EXIT_TO_REDUCE_ADAPTER_FILTER_TF=OFF</t>
        </is>
      </c>
      <c r="DM3" s="34" t="inlineStr">
        <is>
          <t>EXIT_TO_REDUCE_ADAPTER_FILTER_TF=D</t>
        </is>
      </c>
      <c r="DN3" s="34" t="inlineStr">
        <is>
          <t>EXIT_TO_REDUCE_ADAPTER_FILTER_TF=4h</t>
        </is>
      </c>
      <c r="DO3" s="34" t="inlineStr">
        <is>
          <t>EXIT_TO_REDUCE_ADAPTER_FILTER_TF=1h</t>
        </is>
      </c>
      <c r="DP3" s="34" t="inlineStr">
        <is>
          <t>EXIT_TO_REDUCE_ADAPTER_FILTER_TF=15m</t>
        </is>
      </c>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4" t="inlineStr">
        <is>
          <t>MANDATORY_REENTRY_WT_FILTER_TF_MODE=15m_only</t>
        </is>
      </c>
      <c r="FW3" s="34" t="inlineStr">
        <is>
          <t>MANDATORY_REENTRY_WT_FILTER_TF_MODE=15m_only_ALT</t>
        </is>
      </c>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33" t="n"/>
      <c r="IM3" s="26" t="n"/>
      <c r="IN3" s="26" t="inlineStr">
        <is>
          <t>ez_manage.py:4561 top()</t>
        </is>
      </c>
      <c r="IO3" s="26" t="inlineStr">
        <is>
          <t>v12_quick_engine.py:519 x9</t>
        </is>
      </c>
      <c r="IP3" s="26" t="n"/>
    </row>
    <row r="4" ht="10.5" customHeight="1" s="67">
      <c r="A4" s="27" t="inlineStr">
        <is>
          <t>DAEMON_REENTRY_STALE_EXIT_ENABLED</t>
        </is>
      </c>
      <c r="B4" s="27" t="inlineStr">
        <is>
          <t>False</t>
        </is>
      </c>
      <c r="C4" s="26" t="n"/>
      <c r="D4" s="26" t="n"/>
      <c r="E4" s="26" t="n"/>
      <c r="F4" s="26" t="n"/>
      <c r="G4" s="26">
        <f>IFERROR(VLOOKUP($A10&amp;"_"&amp;$B10,Results_Deltas!$A$2:$P$15000,5,FALSE),"")</f>
        <v/>
      </c>
      <c r="H4" s="26">
        <f>IFERROR(VLOOKUP($A10,Results_30d_Deltas!$A$2:$H$5000,7,FALSE)-E9,"")</f>
        <v/>
      </c>
      <c r="I4" s="26">
        <f>IFERROR(VLOOKUP($A10,Results_30d_Deltas!$A$2:$H$5000,6,FALSE),"")</f>
        <v/>
      </c>
      <c r="J4" s="26" t="n"/>
      <c r="K4" s="26" t="n"/>
      <c r="L4" s="26" t="inlineStr">
        <is>
          <t>YES</t>
        </is>
      </c>
      <c r="M4" s="71" t="n">
        <v>-2.802362942385114</v>
      </c>
      <c r="N4" s="76" t="inlineStr">
        <is>
          <t>0/14</t>
        </is>
      </c>
      <c r="O4" s="32"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4" t="inlineStr">
        <is>
          <t>EXIT_R1_R2_FILTER_TF=OFF</t>
        </is>
      </c>
      <c r="CX4" s="34" t="inlineStr">
        <is>
          <t>EXIT_R1_R2_FILTER_TF=D</t>
        </is>
      </c>
      <c r="CY4" s="34" t="inlineStr">
        <is>
          <t>EXIT_R1_R2_FILTER_TF=4h</t>
        </is>
      </c>
      <c r="CZ4" s="34" t="inlineStr">
        <is>
          <t>EXIT_R1_R2_FILTER_TF=1h</t>
        </is>
      </c>
      <c r="DA4" s="34" t="inlineStr">
        <is>
          <t>EXIT_R1_R2_FILTER_TF=15m</t>
        </is>
      </c>
      <c r="DB4" s="34" t="inlineStr">
        <is>
          <t>EXIT_TIGHT_BREAKOUT_SCORER_FILTER_TF=OFF</t>
        </is>
      </c>
      <c r="DC4" s="34" t="inlineStr">
        <is>
          <t>EXIT_TIGHT_BREAKOUT_SCORER_FILTER_TF=D</t>
        </is>
      </c>
      <c r="DD4" s="34" t="inlineStr">
        <is>
          <t>EXIT_TIGHT_BREAKOUT_SCORER_FILTER_TF=4h</t>
        </is>
      </c>
      <c r="DE4" s="34" t="inlineStr">
        <is>
          <t>EXIT_TIGHT_BREAKOUT_SCORER_FILTER_TF=1h</t>
        </is>
      </c>
      <c r="DF4" s="34" t="inlineStr">
        <is>
          <t>EXIT_TIGHT_BREAKOUT_SCORER_FILTER_TF=15m</t>
        </is>
      </c>
      <c r="DG4" s="34" t="inlineStr">
        <is>
          <t>EXIT_TOP_FADE_FILTER_TF=OFF</t>
        </is>
      </c>
      <c r="DH4" s="34" t="inlineStr">
        <is>
          <t>EXIT_TOP_FADE_FILTER_TF=D</t>
        </is>
      </c>
      <c r="DI4" s="34" t="inlineStr">
        <is>
          <t>EXIT_TOP_FADE_FILTER_TF=4h</t>
        </is>
      </c>
      <c r="DJ4" s="34" t="inlineStr">
        <is>
          <t>EXIT_TOP_FADE_FILTER_TF=1h</t>
        </is>
      </c>
      <c r="DK4" s="34" t="inlineStr">
        <is>
          <t>EXIT_TOP_FADE_FILTER_TF=15m</t>
        </is>
      </c>
      <c r="DL4" s="34" t="inlineStr">
        <is>
          <t>EXIT_TO_REDUCE_ADAPTER_FILTER_TF=OFF</t>
        </is>
      </c>
      <c r="DM4" s="34" t="inlineStr">
        <is>
          <t>EXIT_TO_REDUCE_ADAPTER_FILTER_TF=D</t>
        </is>
      </c>
      <c r="DN4" s="34" t="inlineStr">
        <is>
          <t>EXIT_TO_REDUCE_ADAPTER_FILTER_TF=4h</t>
        </is>
      </c>
      <c r="DO4" s="34" t="inlineStr">
        <is>
          <t>EXIT_TO_REDUCE_ADAPTER_FILTER_TF=1h</t>
        </is>
      </c>
      <c r="DP4" s="34" t="inlineStr">
        <is>
          <t>EXIT_TO_REDUCE_ADAPTER_FILTER_TF=15m</t>
        </is>
      </c>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4" t="inlineStr">
        <is>
          <t>MANDATORY_REENTRY_WT_FILTER_TF_MODE=15m_only</t>
        </is>
      </c>
      <c r="FW4" s="34" t="inlineStr">
        <is>
          <t>MANDATORY_REENTRY_WT_FILTER_TF_MODE=15m_only_ALT</t>
        </is>
      </c>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33" t="n"/>
      <c r="IM4" s="26" t="n"/>
      <c r="IN4" s="26" t="inlineStr">
        <is>
          <t>ez_manage.py:4561 top()</t>
        </is>
      </c>
      <c r="IO4" s="26" t="inlineStr">
        <is>
          <t>v12_quick_engine.py:519 x9</t>
        </is>
      </c>
      <c r="IP4" s="26" t="n"/>
    </row>
    <row r="5" ht="10.5" customHeight="1" s="67">
      <c r="A5" s="37" t="inlineStr">
        <is>
          <t>COOLDOWN_LOCKS_FILTER_TF</t>
        </is>
      </c>
      <c r="B5" s="38" t="inlineStr">
        <is>
          <t>1h</t>
        </is>
      </c>
      <c r="C5" s="38" t="n"/>
      <c r="D5" s="38" t="inlineStr">
        <is>
          <t>GLOBAL_CHECK</t>
        </is>
      </c>
      <c r="E5" s="38" t="n"/>
      <c r="F5" s="26" t="n"/>
      <c r="G5" s="38">
        <f>IFERROR(VLOOKUP($A60&amp;"_"&amp;$B60,Results_Deltas!$A$2:$P$15000,5,FALSE),"")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CRYPTO_SPIKE_FADE_THRESHOLD_PCT</t>
        </is>
      </c>
      <c r="B6" s="38" t="inlineStr">
        <is>
          <t>12.5</t>
        </is>
      </c>
      <c r="C6" s="38" t="n"/>
      <c r="D6" s="38" t="inlineStr">
        <is>
          <t>GLOBAL_CHECK, STOCKS_EXIT</t>
        </is>
      </c>
      <c r="E6" s="38" t="n"/>
      <c r="F6" s="26" t="n"/>
      <c r="G6" s="38">
        <f>IFERROR(VLOOKUP($A63&amp;"_"&amp;$B63,Results_Deltas!$A$2:$P$15000,5,FALSE),"")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9" t="inlineStr">
        <is>
          <t>CRYPTO_SPIKE_FADE_THRESHOLD_PCT</t>
        </is>
      </c>
      <c r="B7" s="40" t="inlineStr">
        <is>
          <t>10</t>
        </is>
      </c>
      <c r="C7" s="38" t="n"/>
      <c r="D7" s="38" t="inlineStr">
        <is>
          <t>GLOBAL_CHECK, STOCKS_EXIT</t>
        </is>
      </c>
      <c r="E7" s="38" t="n"/>
      <c r="F7" s="26" t="n"/>
      <c r="G7" s="38">
        <f>IFERROR(VLOOKUP($A62&amp;"_"&amp;$B62,Results_Deltas!$A$2:$P$15000,5,FALSE),"")</f>
        <v/>
      </c>
      <c r="H7" s="38" t="inlineStr">
        <is>
          <t>Blanket (page end)</t>
        </is>
      </c>
      <c r="I7" s="26" t="n"/>
      <c r="J7" s="26" t="n"/>
      <c r="K7" s="26" t="n"/>
      <c r="L7" s="26" t="inlineStr">
        <is>
          <t>YES</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1" t="n">
        <v>-11.02062741070848</v>
      </c>
      <c r="N8" s="76"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1" t="n">
        <v>-11.02062741070848</v>
      </c>
      <c r="N9" s="76"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1" t="n">
        <v>-11.02062741070848</v>
      </c>
      <c r="N10" s="76"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1" t="n">
        <v>-11.02062741070848</v>
      </c>
      <c r="N11" s="76"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1" t="n">
        <v>-11.02062741070848</v>
      </c>
      <c r="N12" s="76"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1" t="n">
        <v>-11.02062741070848</v>
      </c>
      <c r="N13" s="76"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9" t="inlineStr">
        <is>
          <t>COOLDOWN_LOCKS_FILTER_TF</t>
        </is>
      </c>
      <c r="B14" s="40" t="inlineStr">
        <is>
          <t>15m</t>
        </is>
      </c>
      <c r="C14" s="38" t="n"/>
      <c r="D14" s="38" t="inlineStr">
        <is>
          <t>GLOBAL_CHECK</t>
        </is>
      </c>
      <c r="E14" s="38" t="n"/>
      <c r="F14" s="26" t="n"/>
      <c r="G14" s="38">
        <f>IFERROR(VLOOKUP($A61&amp;"_"&amp;$B61,Results_Deltas!$A$2:$P$15000,5,FALSE),"")</f>
        <v/>
      </c>
      <c r="H14" s="38" t="inlineStr">
        <is>
          <t>Blanket (page end)</t>
        </is>
      </c>
      <c r="I14" s="26" t="n"/>
      <c r="J14" s="26" t="n"/>
      <c r="K14" s="26" t="n"/>
      <c r="L14" s="26" t="inlineStr">
        <is>
          <t>YES</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IFERROR(VLOOKUP($A45&amp;"_"&amp;$B45,Results_Deltas!$A$2:$P$15000,5,FALSE),"")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ADX_RANGING_THRESHOLD</t>
        </is>
      </c>
      <c r="B16" s="38" t="inlineStr">
        <is>
          <t>15</t>
        </is>
      </c>
      <c r="C16" s="38" t="n"/>
      <c r="D16" s="38" t="inlineStr">
        <is>
          <t>ENTRY, GLOBAL_CHECK, STOCKS_EXIT</t>
        </is>
      </c>
      <c r="E16" s="38" t="n"/>
      <c r="F16" s="26" t="n"/>
      <c r="G16" s="38">
        <f>IFERROR(VLOOKUP($A43&amp;"_"&amp;$B43,Results_Deltas!$A$2:$P$15000,5,FALSE),"")</f>
        <v/>
      </c>
      <c r="H16" s="38" t="inlineStr">
        <is>
          <t>Blanket (page end)</t>
        </is>
      </c>
      <c r="I16" s="26" t="n"/>
      <c r="J16" s="26" t="n"/>
      <c r="K16" s="26" t="n"/>
      <c r="L16" s="26" t="inlineStr">
        <is>
          <t>NO</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25</t>
        </is>
      </c>
      <c r="C17" s="38" t="n"/>
      <c r="D17" s="38" t="inlineStr">
        <is>
          <t>ENTRY, GLOBAL_CHECK, STOCKS_EXIT</t>
        </is>
      </c>
      <c r="E17" s="38" t="n"/>
      <c r="F17" s="26" t="n"/>
      <c r="G17" s="38">
        <f>IFERROR(VLOOKUP($A42&amp;"_"&amp;$B42,Results_Deltas!$A$2:$P$15000,5,FALSE),"")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ADX_RANGING_THRESHOLD</t>
        </is>
      </c>
      <c r="B18" s="40" t="inlineStr">
        <is>
          <t>10</t>
        </is>
      </c>
      <c r="C18" s="38" t="n"/>
      <c r="D18" s="38" t="inlineStr">
        <is>
          <t>ENTRY, GLOBAL_CHECK, STOCKS_EXIT</t>
        </is>
      </c>
      <c r="E18" s="38" t="n"/>
      <c r="F18" s="26" t="n"/>
      <c r="G18" s="38">
        <f>IFERROR(VLOOKUP($A44&amp;"_"&amp;$B44,Results_Deltas!$A$2:$P$15000,5,FALSE),"")</f>
        <v/>
      </c>
      <c r="H18" s="38" t="inlineStr">
        <is>
          <t>Blanket (page end)</t>
        </is>
      </c>
      <c r="I18" s="26" t="n"/>
      <c r="J18" s="26" t="n"/>
      <c r="K18" s="26" t="n"/>
      <c r="L18" s="26" t="inlineStr">
        <is>
          <t>YES</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ADX_RANGING_THRESHOLD</t>
        </is>
      </c>
      <c r="B19" s="38" t="inlineStr">
        <is>
          <t>20</t>
        </is>
      </c>
      <c r="C19" s="38" t="n"/>
      <c r="D19" s="38" t="inlineStr">
        <is>
          <t>ENTRY, GLOBAL_CHECK, STOCKS_EXIT</t>
        </is>
      </c>
      <c r="E19" s="38" t="n"/>
      <c r="F19" s="26" t="n"/>
      <c r="G19" s="38">
        <f>IFERROR(VLOOKUP($A41&amp;"_"&amp;$B41,Results_Deltas!$A$2:$P$15000,5,FALSE),"")</f>
        <v/>
      </c>
      <c r="H19" s="38" t="inlineStr">
        <is>
          <t>Blanket (page end)</t>
        </is>
      </c>
      <c r="I19" s="26" t="n"/>
      <c r="J19" s="26" t="n"/>
      <c r="K19" s="26" t="n"/>
      <c r="L19" s="26" t="inlineStr">
        <is>
          <t>NO</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9" t="inlineStr">
        <is>
          <t>BAND_ARROW_ENABLED</t>
        </is>
      </c>
      <c r="B20" s="40" t="inlineStr">
        <is>
          <t>False</t>
        </is>
      </c>
      <c r="C20" s="38" t="n"/>
      <c r="D20" s="38" t="inlineStr">
        <is>
          <t>GLOBAL_CHECK, STOCKS_EXIT</t>
        </is>
      </c>
      <c r="E20" s="38" t="n"/>
      <c r="F20" s="26" t="n"/>
      <c r="G20" s="38">
        <f>IFERROR(VLOOKUP($A49&amp;"_"&amp;$B49,Results_Deltas!$A$2:$P$15000,5,FALSE),"")</f>
        <v/>
      </c>
      <c r="H20" s="38" t="inlineStr">
        <is>
          <t>Blanket (page end)</t>
        </is>
      </c>
      <c r="I20" s="26" t="n"/>
      <c r="J20" s="26" t="n"/>
      <c r="K20" s="26" t="n"/>
      <c r="L20" s="26" t="inlineStr">
        <is>
          <t>YES</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OFF</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BAND_ARROW_ENABLED</t>
        </is>
      </c>
      <c r="B22" s="38" t="inlineStr">
        <is>
          <t>True</t>
        </is>
      </c>
      <c r="C22" s="38" t="n"/>
      <c r="D22" s="38" t="inlineStr">
        <is>
          <t>GLOBAL_CHECK, STOCKS_EXIT</t>
        </is>
      </c>
      <c r="E22" s="38" t="n"/>
      <c r="F22" s="26" t="n"/>
      <c r="G22" s="38">
        <f>IFERROR(VLOOKUP($A50&amp;"_"&amp;$B50,Results_Deltas!$A$2:$P$15000,5,FALSE),"")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IFERROR(VLOOKUP($A48&amp;"_"&amp;$B48,Results_Deltas!$A$2:$P$15000,5,FALSE),"")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IFERROR(VLOOKUP($A46&amp;"_"&amp;$B46,Results_Deltas!$A$2:$P$15000,5,FALSE),"")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IFERROR(VLOOKUP($A47&amp;"_"&amp;$B47,Results_Deltas!$A$2:$P$15000,5,FALSE),"")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COOLDOWN_LOCKS_FILTER_TF</t>
        </is>
      </c>
      <c r="B26" s="38" t="inlineStr">
        <is>
          <t>4h</t>
        </is>
      </c>
      <c r="C26" s="38" t="n"/>
      <c r="D26" s="38" t="inlineStr">
        <is>
          <t>GLOBAL_CHECK</t>
        </is>
      </c>
      <c r="E26" s="38" t="n"/>
      <c r="F26" s="26" t="n"/>
      <c r="G26" s="38">
        <f>IFERROR(VLOOKUP($A59&amp;"_"&amp;$B59,Results_Deltas!$A$2:$P$15000,5,FALSE),"")</f>
        <v/>
      </c>
      <c r="H26" s="38" t="inlineStr">
        <is>
          <t>Blanket (page end)</t>
        </is>
      </c>
      <c r="I26" s="26" t="n"/>
      <c r="J26" s="26" t="n"/>
      <c r="K26" s="26" t="n"/>
      <c r="L26" s="26" t="inlineStr">
        <is>
          <t>NO</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DC_MOMENT_STRONG_THRESHOLD</t>
        </is>
      </c>
      <c r="B27" s="38" t="inlineStr">
        <is>
          <t>50</t>
        </is>
      </c>
      <c r="C27" s="38" t="n"/>
      <c r="D27" s="38" t="inlineStr">
        <is>
          <t>ENTRY, GLOBAL_CHECK, STOCKS_EXIT</t>
        </is>
      </c>
      <c r="E27" s="38" t="n"/>
      <c r="F27" s="26" t="n"/>
      <c r="G27" s="38">
        <f>IFERROR(VLOOKUP($A67&amp;"_"&amp;$B67,Results_Deltas!$A$2:$P$15000,5,FALSE),"")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5.75" customHeight="1" s="67">
      <c r="A28" s="39" t="inlineStr">
        <is>
          <t>FG_FEAR_THRESHOLD</t>
        </is>
      </c>
      <c r="B28" s="40" t="inlineStr">
        <is>
          <t>25</t>
        </is>
      </c>
      <c r="C28" s="38" t="n"/>
      <c r="D28" s="38" t="inlineStr">
        <is>
          <t>GLOBAL_CHECK, STOCKS_EXIT</t>
        </is>
      </c>
      <c r="E28" s="38" t="n"/>
      <c r="F28" s="26" t="n"/>
      <c r="G28" s="38">
        <f>IFERROR(VLOOKUP($A91&amp;"_"&amp;$B91,Results_Deltas!$A$2:$P$15000,5,FALSE),"")</f>
        <v/>
      </c>
      <c r="H28" s="38" t="inlineStr">
        <is>
          <t>Blanket (page end)</t>
        </is>
      </c>
      <c r="I28" s="26" t="n"/>
      <c r="J28" s="26" t="n"/>
      <c r="K28" s="26" t="n"/>
      <c r="L28" s="26" t="inlineStr">
        <is>
          <t>YES</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DUP_GUARD_FILTER_TF</t>
        </is>
      </c>
      <c r="B30" s="40" t="inlineStr">
        <is>
          <t>15m</t>
        </is>
      </c>
      <c r="C30" s="38" t="n"/>
      <c r="D30" s="38" t="inlineStr">
        <is>
          <t>GLOBAL_CHECK</t>
        </is>
      </c>
      <c r="E30" s="38" t="n"/>
      <c r="F30" s="26" t="n"/>
      <c r="G30" s="38">
        <f>IFERROR(VLOOKUP($A78&amp;"_"&amp;$B78,Results_Deltas!$A$2:$P$15000,5,FALSE),"")</f>
        <v/>
      </c>
      <c r="H30" s="38" t="inlineStr">
        <is>
          <t>Blanket (page end)</t>
        </is>
      </c>
      <c r="I30" s="26" t="n"/>
      <c r="J30" s="26" t="n"/>
      <c r="K30" s="26" t="n"/>
      <c r="L30" s="26" t="inlineStr">
        <is>
          <t>YES</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9" t="inlineStr">
        <is>
          <t>EMA_BLANKET_FILTER_ENABLED</t>
        </is>
      </c>
      <c r="B31" s="40" t="inlineStr">
        <is>
          <t>True</t>
        </is>
      </c>
      <c r="C31" s="38" t="n"/>
      <c r="D31" s="38" t="inlineStr">
        <is>
          <t>GLOBAL_CHECK</t>
        </is>
      </c>
      <c r="E31" s="38" t="n"/>
      <c r="F31" s="26" t="n"/>
      <c r="G31" s="38">
        <f>IFERROR(VLOOKUP($A83&amp;"_"&amp;$B83,Results_Deltas!$A$2:$P$15000,5,FALSE),"")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EMA_BLANKET_FILTER_MIN_TFS</t>
        </is>
      </c>
      <c r="B32" s="38" t="inlineStr">
        <is>
          <t>2</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EXECUTE_NOW_SINGLE_GATE_ENFORCE</t>
        </is>
      </c>
      <c r="B33" s="38" t="inlineStr">
        <is>
          <t>0.0</t>
        </is>
      </c>
      <c r="C33" s="38" t="n"/>
      <c r="D33" s="38" t="inlineStr">
        <is>
          <t>ENTRY, GLOBAL_CHECK, STOCKS_EXIT</t>
        </is>
      </c>
      <c r="E33" s="38" t="n"/>
      <c r="F33" s="26" t="n"/>
      <c r="G33" s="38">
        <f>IFERROR(VLOOKUP($A87&amp;"_"&amp;$B87,Results_Deltas!$A$2:$P$15000,5,FALSE),"")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EXECUTE_NOW_SINGLE_GATE_ENFORCE</t>
        </is>
      </c>
      <c r="B34" s="38" t="inlineStr">
        <is>
          <t>0.0_ALT</t>
        </is>
      </c>
      <c r="C34" s="38" t="n"/>
      <c r="D34" s="38" t="inlineStr">
        <is>
          <t>ENTRY, GLOBAL_CHECK, STOCKS_EXIT</t>
        </is>
      </c>
      <c r="E34" s="38" t="n"/>
      <c r="F34" s="26" t="n"/>
      <c r="G34" s="38">
        <f>IFERROR(VLOOKUP($A88&amp;"_"&amp;$B88,Results_Deltas!$A$2:$P$15000,5,FALSE),"")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EZ_MANAGE_THROTTLER_RATE</t>
        </is>
      </c>
      <c r="B35" s="38" t="inlineStr">
        <is>
          <t>0.0</t>
        </is>
      </c>
      <c r="C35" s="38" t="n"/>
      <c r="D35" s="38" t="inlineStr">
        <is>
          <t>GLOBAL_CHECK, STOCKS_EXIT</t>
        </is>
      </c>
      <c r="E35" s="38" t="n"/>
      <c r="F35" s="26" t="n"/>
      <c r="G35" s="38">
        <f>IFERROR(VLOOKUP($A89&amp;"_"&amp;$B89,Results_Deltas!$A$2:$P$15000,5,FALSE),"")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EZ_MANAGE_THROTTLER_RATE</t>
        </is>
      </c>
      <c r="B36" s="38" t="inlineStr">
        <is>
          <t>0.0_ALT</t>
        </is>
      </c>
      <c r="C36" s="38" t="n"/>
      <c r="D36" s="38" t="inlineStr">
        <is>
          <t>GLOBAL_CHECK, STOCKS_EXIT</t>
        </is>
      </c>
      <c r="E36" s="38" t="n"/>
      <c r="F36" s="26" t="n"/>
      <c r="G36" s="38">
        <f>IFERROR(VLOOKUP($A90&amp;"_"&amp;$B90,Results_Deltas!$A$2:$P$15000,5,FALSE),"")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DC_MOMENT_STRONG_THRESHOLD</t>
        </is>
      </c>
      <c r="B37" s="38" t="inlineStr">
        <is>
          <t>20</t>
        </is>
      </c>
      <c r="C37" s="38" t="n"/>
      <c r="D37" s="38" t="inlineStr">
        <is>
          <t>ENTRY, GLOBAL_CHECK, STOCKS_EXIT</t>
        </is>
      </c>
      <c r="E37" s="38" t="n"/>
      <c r="F37" s="26" t="n"/>
      <c r="G37" s="38">
        <f>IFERROR(VLOOKUP($A69&amp;"_"&amp;$B69,Results_Deltas!$A$2:$P$15000,5,FALSE),"")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CRYPTO_SPIKE_FADE_THRESHOLD_PCT</t>
        </is>
      </c>
      <c r="B38" s="38" t="inlineStr">
        <is>
          <t>5</t>
        </is>
      </c>
      <c r="C38" s="38" t="n"/>
      <c r="D38" s="38" t="inlineStr">
        <is>
          <t>GLOBAL_CHECK, STOCKS_EXIT</t>
        </is>
      </c>
      <c r="E38" s="38" t="n"/>
      <c r="F38" s="26" t="n"/>
      <c r="G38" s="38">
        <f>IFERROR(VLOOKUP($A65&amp;"_"&amp;$B65,Results_Deltas!$A$2:$P$15000,5,FALSE),"")</f>
        <v/>
      </c>
      <c r="H38" s="38" t="inlineStr">
        <is>
          <t>Blanket (page end)</t>
        </is>
      </c>
      <c r="I38" s="26" t="n"/>
      <c r="J38" s="26" t="n"/>
      <c r="K38" s="26" t="n"/>
      <c r="L38" s="26" t="inlineStr">
        <is>
          <t>NO</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DC_MOMENT_STRONG_THRESHOLD</t>
        </is>
      </c>
      <c r="B40" s="38" t="inlineStr">
        <is>
          <t>30</t>
        </is>
      </c>
      <c r="C40" s="38" t="n"/>
      <c r="D40" s="38" t="inlineStr">
        <is>
          <t>ENTRY, GLOBAL_CHECK, STOCKS_EXIT</t>
        </is>
      </c>
      <c r="E40" s="38" t="n"/>
      <c r="F40" s="26" t="n"/>
      <c r="G40" s="38">
        <f>IFERROR(VLOOKUP($A68&amp;"_"&amp;$B68,Results_Deltas!$A$2:$P$15000,5,FALSE),"")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DUP_GUARD_FILTER_TF</t>
        </is>
      </c>
      <c r="B42" s="38" t="inlineStr">
        <is>
          <t>D</t>
        </is>
      </c>
      <c r="C42" s="38" t="n"/>
      <c r="D42" s="38" t="inlineStr">
        <is>
          <t>GLOBAL_CHECK</t>
        </is>
      </c>
      <c r="E42" s="38" t="n"/>
      <c r="F42" s="26" t="n"/>
      <c r="G42" s="38">
        <f>IFERROR(VLOOKUP($A75&amp;"_"&amp;$B75,Results_Deltas!$A$2:$P$15000,5,FALSE),"")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9" t="inlineStr">
        <is>
          <t>DC_MOMENT_STRONG_THRESHOLD</t>
        </is>
      </c>
      <c r="B43" s="40" t="inlineStr">
        <is>
          <t>40</t>
        </is>
      </c>
      <c r="C43" s="38" t="n"/>
      <c r="D43" s="38" t="inlineStr">
        <is>
          <t>ENTRY, GLOBAL_CHECK, STOCKS_EXIT</t>
        </is>
      </c>
      <c r="E43" s="38" t="n"/>
      <c r="F43" s="26" t="n"/>
      <c r="G43" s="38">
        <f>IFERROR(VLOOKUP($A66&amp;"_"&amp;$B66,Results_Deltas!$A$2:$P$15000,5,FALSE),"")</f>
        <v/>
      </c>
      <c r="H43" s="38" t="inlineStr">
        <is>
          <t>Blanket (page end)</t>
        </is>
      </c>
      <c r="I43" s="26" t="n"/>
      <c r="J43" s="26" t="n"/>
      <c r="K43" s="26" t="n"/>
      <c r="L43" s="26" t="inlineStr">
        <is>
          <t>YES</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DELTA_REENTRY_FILTER_ENABLED</t>
        </is>
      </c>
      <c r="B44" s="38" t="inlineStr">
        <is>
          <t>True</t>
        </is>
      </c>
      <c r="C44" s="38" t="n"/>
      <c r="D44" s="38" t="inlineStr">
        <is>
          <t>ENTRY, GLOBAL_CHECK, STOCKS_EXIT</t>
        </is>
      </c>
      <c r="E44" s="38" t="n"/>
      <c r="F44" s="26" t="n"/>
      <c r="G44" s="38">
        <f>IFERROR(VLOOKUP($A73&amp;"_"&amp;$B73,Results_Deltas!$A$2:$P$15000,5,FALSE),"")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DELTA_HTF_GATE</t>
        </is>
      </c>
      <c r="B45" s="38" t="inlineStr">
        <is>
          <t>4h</t>
        </is>
      </c>
      <c r="C45" s="38" t="n"/>
      <c r="D45" s="38" t="inlineStr">
        <is>
          <t>ENTRY, GLOBAL_CHECK, STOCKS_EXIT</t>
        </is>
      </c>
      <c r="E45" s="38" t="n"/>
      <c r="F45" s="26" t="n"/>
      <c r="G45" s="38">
        <f>IFERROR(VLOOKUP($A70&amp;"_"&amp;$B70,Results_Deltas!$A$2:$P$15000,5,FALSE),"")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0.5" customHeight="1" s="67">
      <c r="A46" s="37" t="inlineStr">
        <is>
          <t>DELTA_HTF_GATE</t>
        </is>
      </c>
      <c r="B46" s="38" t="inlineStr">
        <is>
          <t>4h_ALT</t>
        </is>
      </c>
      <c r="C46" s="38" t="n"/>
      <c r="D46" s="38" t="inlineStr">
        <is>
          <t>ENTRY, GLOBAL_CHECK, STOCKS_EXIT</t>
        </is>
      </c>
      <c r="E46" s="38" t="n"/>
      <c r="F46" s="26" t="n"/>
      <c r="G46" s="38">
        <f>IFERROR(VLOOKUP($A71&amp;"_"&amp;$B71,Results_Deltas!$A$2:$P$15000,5,FALSE),"")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0.5" customHeight="1" s="67">
      <c r="A47" s="37" t="inlineStr">
        <is>
          <t>CRYPTO_SPIKE_FADE_THRESHOLD_PCT</t>
        </is>
      </c>
      <c r="B47" s="38" t="inlineStr">
        <is>
          <t>7.5</t>
        </is>
      </c>
      <c r="C47" s="38" t="n"/>
      <c r="D47" s="38" t="inlineStr">
        <is>
          <t>GLOBAL_CHECK, STOCKS_EXIT</t>
        </is>
      </c>
      <c r="E47" s="38" t="n"/>
      <c r="F47" s="26" t="n"/>
      <c r="G47" s="38">
        <f>IFERROR(VLOOKUP($A64&amp;"_"&amp;$B64,Results_Deltas!$A$2:$P$15000,5,FALSE),"")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EMA_9_21_FILTER_MIN_TFS</t>
        </is>
      </c>
      <c r="B48" s="38" t="inlineStr">
        <is>
          <t>1</t>
        </is>
      </c>
      <c r="C48" s="38" t="n"/>
      <c r="D48" s="38" t="inlineStr">
        <is>
          <t>GLOBAL_CHECK</t>
        </is>
      </c>
      <c r="E48" s="38" t="n"/>
      <c r="F48" s="26" t="n"/>
      <c r="G48" s="38">
        <f>IFERROR(VLOOKUP($A81&amp;"_"&amp;$B81,Results_Deltas!$A$2:$P$15000,5,FALSE),"")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EMA_BLANKET_FILTER_MIN_TFS</t>
        </is>
      </c>
      <c r="B49" s="38" t="inlineStr">
        <is>
          <t>1</t>
        </is>
      </c>
      <c r="C49" s="38" t="n"/>
      <c r="D49" s="38" t="inlineStr">
        <is>
          <t>GLOBAL_CHECK</t>
        </is>
      </c>
      <c r="E49" s="38" t="n"/>
      <c r="F49" s="26" t="n"/>
      <c r="G49" s="38">
        <f>IFERROR(VLOOKUP($A86&amp;"_"&amp;$B86,Results_Deltas!$A$2:$P$15000,5,FALSE),"")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0</t>
        </is>
      </c>
      <c r="C50" s="38" t="n"/>
      <c r="D50" s="38" t="inlineStr">
        <is>
          <t>GLOBAL_CHECK</t>
        </is>
      </c>
      <c r="E50" s="38" t="n"/>
      <c r="F50" s="26" t="n"/>
      <c r="G50" s="38">
        <f>IFERROR(VLOOKUP($A84&amp;"_"&amp;$B84,Results_Deltas!$A$2:$P$15000,5,FALSE),"")</f>
        <v/>
      </c>
      <c r="H50" s="38" t="inlineStr">
        <is>
          <t>Blanket (page end)</t>
        </is>
      </c>
      <c r="I50" s="26" t="n"/>
      <c r="J50" s="26" t="n"/>
      <c r="K50" s="26" t="n"/>
      <c r="L50" s="26" t="inlineStr">
        <is>
          <t>NO</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4h</t>
        </is>
      </c>
      <c r="C51" s="38" t="n"/>
      <c r="D51" s="38" t="inlineStr">
        <is>
          <t>GLOBAL_CHECK</t>
        </is>
      </c>
      <c r="E51" s="38" t="n"/>
      <c r="F51" s="26" t="n"/>
      <c r="G51" s="38">
        <f>IFERROR(VLOOKUP($A76&amp;"_"&amp;$B76,Results_Deltas!$A$2:$P$15000,5,FALSE),"")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DUP_GUARD_FILTER_TF</t>
        </is>
      </c>
      <c r="B52" s="38" t="inlineStr">
        <is>
          <t>1h</t>
        </is>
      </c>
      <c r="C52" s="38" t="n"/>
      <c r="D52" s="38" t="inlineStr">
        <is>
          <t>GLOBAL_CHECK</t>
        </is>
      </c>
      <c r="E52" s="38" t="n"/>
      <c r="F52" s="26" t="n"/>
      <c r="G52" s="38">
        <f>IFERROR(VLOOKUP($A77&amp;"_"&amp;$B77,Results_Deltas!$A$2:$P$15000,5,FALSE),"")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DUP_GUARD_FILTER_TF</t>
        </is>
      </c>
      <c r="B53" s="38" t="inlineStr">
        <is>
          <t>OFF</t>
        </is>
      </c>
      <c r="C53" s="38" t="n"/>
      <c r="D53" s="38" t="inlineStr">
        <is>
          <t>GLOBAL_CHECK</t>
        </is>
      </c>
      <c r="E53" s="38" t="n"/>
      <c r="F53" s="26" t="n"/>
      <c r="G53" s="38">
        <f>IFERROR(VLOOKUP($A74&amp;"_"&amp;$B74,Results_Deltas!$A$2:$P$15000,5,FALSE),"")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EMA_9_21_FILTER_MIN_TFS</t>
        </is>
      </c>
      <c r="B54" s="38" t="inlineStr">
        <is>
          <t>2</t>
        </is>
      </c>
      <c r="C54" s="38" t="n"/>
      <c r="D54" s="38" t="inlineStr">
        <is>
          <t>GLOBAL_CHECK</t>
        </is>
      </c>
      <c r="E54" s="38" t="n"/>
      <c r="F54" s="26" t="n"/>
      <c r="G54" s="38">
        <f>IFERROR(VLOOKUP($A80&amp;"_"&amp;$B80,Results_Deltas!$A$2:$P$15000,5,FALSE),"")</f>
        <v/>
      </c>
      <c r="H54" s="38" t="inlineStr">
        <is>
          <t>Blanket (page end)</t>
        </is>
      </c>
      <c r="I54" s="26" t="n"/>
      <c r="J54" s="26" t="n"/>
      <c r="K54" s="26" t="n"/>
      <c r="L54" s="26" t="inlineStr">
        <is>
          <t>NO</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0.5" customHeight="1" s="67">
      <c r="A55" s="37" t="inlineStr">
        <is>
          <t>COOLDOWN_LOCKS_FILTER_TF</t>
        </is>
      </c>
      <c r="B55" s="38" t="inlineStr">
        <is>
          <t>D</t>
        </is>
      </c>
      <c r="C55" s="38" t="n"/>
      <c r="D55" s="38" t="inlineStr">
        <is>
          <t>GLOBAL_CHECK</t>
        </is>
      </c>
      <c r="E55" s="38" t="n"/>
      <c r="F55" s="26" t="n"/>
      <c r="G55" s="38">
        <f>IFERROR(VLOOKUP($A58&amp;"_"&amp;$B58,Results_Deltas!$A$2:$P$15000,5,FALSE),"")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31.25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FG_FEAR_THRESHOLD</t>
        </is>
      </c>
      <c r="B57" s="38" t="inlineStr">
        <is>
          <t>18.75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FG_FEAR_THRESHOLD</t>
        </is>
      </c>
      <c r="B58" s="38" t="inlineStr">
        <is>
          <t>12.5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9" t="inlineStr">
        <is>
          <t>FG_GREED_THRESHOLD</t>
        </is>
      </c>
      <c r="B59" s="40" t="inlineStr">
        <is>
          <t>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93.75</t>
        </is>
      </c>
      <c r="C60" s="38" t="n"/>
      <c r="D60" s="38" t="inlineStr">
        <is>
          <t>GLOBAL_CHECK, STOCKS_EXIT</t>
        </is>
      </c>
      <c r="E60" s="38" t="n"/>
      <c r="F60" s="26" t="n"/>
      <c r="G60" s="38">
        <f>IFERROR(VLOOKUP($A96&amp;"_"&amp;$B96,Results_Deltas!$A$2:$P$15000,5,FALSE),"")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FG_GREED_THRESHOLD</t>
        </is>
      </c>
      <c r="B61" s="38" t="inlineStr">
        <is>
          <t>56.25</t>
        </is>
      </c>
      <c r="C61" s="38" t="n"/>
      <c r="D61" s="38" t="inlineStr">
        <is>
          <t>GLOBAL_CHECK, STOCKS_EXIT</t>
        </is>
      </c>
      <c r="E61" s="38" t="n"/>
      <c r="F61" s="26" t="n"/>
      <c r="G61" s="38">
        <f>IFERROR(VLOOKUP($A97&amp;"_"&amp;$B97,Results_Deltas!$A$2:$P$15000,5,FALSE),"")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FG_GREED_THRESHOLD</t>
        </is>
      </c>
      <c r="B62" s="38" t="inlineStr">
        <is>
          <t>37.5</t>
        </is>
      </c>
      <c r="C62" s="38" t="n"/>
      <c r="D62" s="38" t="inlineStr">
        <is>
          <t>GLOBAL_CHECK, STOCKS_EXIT</t>
        </is>
      </c>
      <c r="E62" s="38" t="n"/>
      <c r="F62" s="26" t="n"/>
      <c r="G62" s="38">
        <f>IFERROR(VLOOKUP($A98&amp;"_"&amp;$B98,Results_Deltas!$A$2:$P$15000,5,FALSE),"")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OFF</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D</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FUNDING_GATE_FILTER_TF</t>
        </is>
      </c>
      <c r="B65" s="38" t="inlineStr">
        <is>
          <t>4h</t>
        </is>
      </c>
      <c r="C65" s="38" t="n"/>
      <c r="D65" s="38" t="inlineStr">
        <is>
          <t>GLOBAL_CHECK</t>
        </is>
      </c>
      <c r="E65" s="38" t="n"/>
      <c r="F65" s="26" t="n"/>
      <c r="G65" s="38">
        <f>IFERROR(VLOOKUP($A101&amp;"_"&amp;$B101,Results_Deltas!$A$2:$P$15000,5,FALSE),"")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FUNDING_GATE_FILTER_TF</t>
        </is>
      </c>
      <c r="B66" s="38" t="inlineStr">
        <is>
          <t>1h</t>
        </is>
      </c>
      <c r="C66" s="38" t="n"/>
      <c r="D66" s="38" t="inlineStr">
        <is>
          <t>GLOBAL_CHECK</t>
        </is>
      </c>
      <c r="E66" s="38" t="n"/>
      <c r="F66" s="26" t="n"/>
      <c r="G66" s="38">
        <f>IFERROR(VLOOKUP($A102&amp;"_"&amp;$B102,Results_Deltas!$A$2:$P$15000,5,FALSE),"")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FUNDING_GATE_FILTER_TF</t>
        </is>
      </c>
      <c r="B67" s="40" t="inlineStr">
        <is>
          <t>15m</t>
        </is>
      </c>
      <c r="C67" s="38" t="n"/>
      <c r="D67" s="38" t="inlineStr">
        <is>
          <t>GLOBAL_CHECK</t>
        </is>
      </c>
      <c r="E67" s="38" t="n"/>
      <c r="F67" s="26" t="n"/>
      <c r="G67" s="38">
        <f>IFERROR(VLOOKUP($A103&amp;"_"&amp;$B103,Results_Deltas!$A$2:$P$15000,5,FALSE),"")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FUNDING_GATE_LONG_MAX</t>
        </is>
      </c>
      <c r="B68" s="38" t="inlineStr">
        <is>
          <t>0.0</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FUNDING_GATE_LONG_MAX</t>
        </is>
      </c>
      <c r="B69" s="38" t="inlineStr">
        <is>
          <t>0.0_ALT</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FUNDING_GATE_MTF_REQUIRED</t>
        </is>
      </c>
      <c r="B70" s="38" t="inlineStr">
        <is>
          <t>0.0</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FUNDING_GATE_MTF_REQUIRED</t>
        </is>
      </c>
      <c r="B71" s="38" t="inlineStr">
        <is>
          <t>0.0_ALT</t>
        </is>
      </c>
      <c r="C71" s="38" t="n"/>
      <c r="D71" s="38" t="inlineStr">
        <is>
          <t>ENTRY, GLOBAL_CHECK, STOCKS_EXIT</t>
        </is>
      </c>
      <c r="E71" s="38" t="n"/>
      <c r="F71" s="26" t="n"/>
      <c r="G71" s="38">
        <f>IFERROR(VLOOKUP($A107&amp;"_"&amp;$B107,Results_Deltas!$A$2:$P$15000,5,FALSE),"")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FUNDING_GATE_SHORT_MIN</t>
        </is>
      </c>
      <c r="B72" s="38" t="inlineStr">
        <is>
          <t>0.0</t>
        </is>
      </c>
      <c r="C72" s="38" t="n"/>
      <c r="D72" s="38" t="inlineStr">
        <is>
          <t>ENTRY, GLOBAL_CHECK, STOCKS_EXIT</t>
        </is>
      </c>
      <c r="E72" s="38" t="n"/>
      <c r="F72" s="26" t="n"/>
      <c r="G72" s="38">
        <f>IFERROR(VLOOKUP($A108&amp;"_"&amp;$B108,Results_Deltas!$A$2:$P$15000,5,FALSE),"")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FUNDING_GATE_SHORT_MIN</t>
        </is>
      </c>
      <c r="B73" s="38" t="inlineStr">
        <is>
          <t>0.0_ALT</t>
        </is>
      </c>
      <c r="C73" s="38" t="n"/>
      <c r="D73" s="38" t="inlineStr">
        <is>
          <t>ENTRY, GLOBAL_CHECK, STOCKS_EXIT</t>
        </is>
      </c>
      <c r="E73" s="38" t="n"/>
      <c r="F73" s="26" t="n"/>
      <c r="G73" s="38">
        <f>IFERROR(VLOOKUP($A109&amp;"_"&amp;$B109,Results_Deltas!$A$2:$P$15000,5,FALSE),"")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GOLDEN_RULE_BASE_USD</t>
        </is>
      </c>
      <c r="B74" s="38" t="inlineStr">
        <is>
          <t>0.0</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GOLDEN_RULE_BASE_USD</t>
        </is>
      </c>
      <c r="B75" s="38" t="inlineStr">
        <is>
          <t>0.0_ALT</t>
        </is>
      </c>
      <c r="C75" s="38" t="n"/>
      <c r="D75" s="38" t="inlineStr">
        <is>
          <t>GLOBAL_CHECK, STOCKS_EXIT</t>
        </is>
      </c>
      <c r="E75" s="38" t="n"/>
      <c r="F75" s="26" t="n"/>
      <c r="G75" s="38">
        <f>IFERROR(VLOOKUP($A111&amp;"_"&amp;$B111,Results_Deltas!$A$2:$P$15000,5,FALSE),"")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GR_FILTER_ALL_ENTRIES</t>
        </is>
      </c>
      <c r="B76" s="38" t="inlineStr">
        <is>
          <t>0.0</t>
        </is>
      </c>
      <c r="C76" s="38" t="n"/>
      <c r="D76" s="38" t="inlineStr">
        <is>
          <t>GLOBAL_CHECK, STOCKS_EXIT</t>
        </is>
      </c>
      <c r="E76" s="38" t="n"/>
      <c r="F76" s="26" t="n"/>
      <c r="G76" s="38">
        <f>IFERROR(VLOOKUP($A112&amp;"_"&amp;$B112,Results_Deltas!$A$2:$P$15000,5,FALSE),"")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GR_FILTER_ALL_ENTRIES</t>
        </is>
      </c>
      <c r="B77" s="38" t="inlineStr">
        <is>
          <t>0.0_ALT</t>
        </is>
      </c>
      <c r="C77" s="38" t="n"/>
      <c r="D77" s="38" t="inlineStr">
        <is>
          <t>GLOBAL_CHECK, STOCKS_EXIT</t>
        </is>
      </c>
      <c r="E77" s="38" t="n"/>
      <c r="F77" s="26" t="n"/>
      <c r="G77" s="38">
        <f>IFERROR(VLOOKUP($A113&amp;"_"&amp;$B113,Results_Deltas!$A$2:$P$15000,5,FALSE),"")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GR_FILTER_VEC_ENABLED</t>
        </is>
      </c>
      <c r="B78" s="40" t="inlineStr">
        <is>
          <t>False</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GR_FILTER_VEC_ENABLED</t>
        </is>
      </c>
      <c r="B79" s="38" t="inlineStr">
        <is>
          <t>True</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0</t>
        </is>
      </c>
      <c r="C80" s="38" t="n"/>
      <c r="D80" s="38" t="inlineStr">
        <is>
          <t>GLOBAL_CHECK</t>
        </is>
      </c>
      <c r="E80" s="38" t="n"/>
      <c r="F80" s="26" t="n"/>
      <c r="G80" s="38">
        <f>IFERROR(VLOOKUP($A116&amp;"_"&amp;$B116,Results_Deltas!$A$2:$P$15000,5,FALSE),"")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GR_FILTER_VEC_MIN_TFS</t>
        </is>
      </c>
      <c r="B81" s="40" t="inlineStr">
        <is>
          <t>2</t>
        </is>
      </c>
      <c r="C81" s="38" t="n"/>
      <c r="D81" s="38" t="inlineStr">
        <is>
          <t>GLOBAL_CHECK</t>
        </is>
      </c>
      <c r="E81" s="38" t="n"/>
      <c r="F81" s="26" t="n"/>
      <c r="G81" s="38">
        <f>IFERROR(VLOOKUP($A117&amp;"_"&amp;$B117,Results_Deltas!$A$2:$P$15000,5,FALSE),"")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GR_FILTER_VEC_MIN_TFS</t>
        </is>
      </c>
      <c r="B82" s="38" t="inlineStr">
        <is>
          <t>1</t>
        </is>
      </c>
      <c r="C82" s="38" t="n"/>
      <c r="D82" s="38" t="inlineStr">
        <is>
          <t>GLOBAL_CHECK</t>
        </is>
      </c>
      <c r="E82" s="38" t="n"/>
      <c r="F82" s="26" t="n"/>
      <c r="G82" s="38">
        <f>IFERROR(VLOOKUP($A118&amp;"_"&amp;$B118,Results_Deltas!$A$2:$P$15000,5,FALSE),"")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HA_WICK_QUALITY_ENABLED</t>
        </is>
      </c>
      <c r="B83" s="40" t="inlineStr">
        <is>
          <t>False</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HA_WICK_QUALITY_ENABLED</t>
        </is>
      </c>
      <c r="B84" s="38" t="inlineStr">
        <is>
          <t>True</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9" t="inlineStr">
        <is>
          <t>HA_WICK_QUALITY_SCORE</t>
        </is>
      </c>
      <c r="B85" s="40" t="inlineStr">
        <is>
          <t>15</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HA_WICK_QUALITY_SCORE</t>
        </is>
      </c>
      <c r="B86" s="38" t="inlineStr">
        <is>
          <t>15_ALT</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OFF</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7" t="inlineStr">
        <is>
          <t>HA_WICK_QUALITY_TF</t>
        </is>
      </c>
      <c r="B88" s="38" t="inlineStr">
        <is>
          <t>D</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4h</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HA_WICK_QUALITY_TF</t>
        </is>
      </c>
      <c r="B90" s="40" t="inlineStr">
        <is>
          <t>1h</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HA_WICK_QUALITY_TF</t>
        </is>
      </c>
      <c r="B91" s="38" t="inlineStr">
        <is>
          <t>15m</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0</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2.0</t>
        </is>
      </c>
      <c r="C93" s="38" t="n"/>
      <c r="D93" s="38" t="inlineStr">
        <is>
          <t>ENTRY, GLOBAL_CHECK, STOCKS_EXIT</t>
        </is>
      </c>
      <c r="E93" s="38" t="n"/>
      <c r="F93" s="26" t="n"/>
      <c r="G93" s="38">
        <f>IFERROR(VLOOKUP($A129&amp;"_"&amp;$B129,Results_Deltas!$A$2:$P$15000,5,FALSE),"")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HLR_SMA_BAND_PCT</t>
        </is>
      </c>
      <c r="B94" s="38" t="inlineStr">
        <is>
          <t>1.0</t>
        </is>
      </c>
      <c r="C94" s="38" t="n"/>
      <c r="D94" s="38" t="inlineStr">
        <is>
          <t>ENTRY, GLOBAL_CHECK, STOCKS_EXIT</t>
        </is>
      </c>
      <c r="E94" s="38" t="n"/>
      <c r="F94" s="26" t="n"/>
      <c r="G94" s="38">
        <f>IFERROR(VLOOKUP($A130&amp;"_"&amp;$B130,Results_Deltas!$A$2:$P$15000,5,FALSE),"")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HLR_SMA_BAND_PCT</t>
        </is>
      </c>
      <c r="B95" s="38" t="inlineStr">
        <is>
          <t>0.5</t>
        </is>
      </c>
      <c r="C95" s="38" t="n"/>
      <c r="D95" s="38" t="inlineStr">
        <is>
          <t>ENTRY, GLOBAL_CHECK, STOCKS_EXIT</t>
        </is>
      </c>
      <c r="E95" s="38" t="n"/>
      <c r="F95" s="26" t="n"/>
      <c r="G95" s="38">
        <f>IFERROR(VLOOKUP($A131&amp;"_"&amp;$B131,Results_Deltas!$A$2:$P$15000,5,FALSE),"")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0</t>
        </is>
      </c>
      <c r="C96" s="38" t="n"/>
      <c r="D96" s="38" t="inlineStr">
        <is>
          <t>GLOBAL_CHECK, REENTRY, STOCKS_EXIT</t>
        </is>
      </c>
      <c r="E96" s="38" t="n"/>
      <c r="F96" s="26" t="n"/>
      <c r="G96" s="38">
        <f>IFERROR(VLOOKUP($A132&amp;"_"&amp;$B132,Results_Deltas!$A$2:$P$15000,5,FALSE),"")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9" t="inlineStr">
        <is>
          <t>HLR_TOP_MIN_TFS</t>
        </is>
      </c>
      <c r="B97" s="40" t="inlineStr">
        <is>
          <t>2</t>
        </is>
      </c>
      <c r="C97" s="38" t="n"/>
      <c r="D97" s="38" t="inlineStr">
        <is>
          <t>GLOBAL_CHECK, REENTRY, STOCKS_EXIT</t>
        </is>
      </c>
      <c r="E97" s="38" t="n"/>
      <c r="F97" s="26" t="n"/>
      <c r="G97" s="38">
        <f>IFERROR(VLOOKUP($A133&amp;"_"&amp;$B133,Results_Deltas!$A$2:$P$15000,5,FALSE),"")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HLR_TOP_MIN_TFS</t>
        </is>
      </c>
      <c r="B98" s="38" t="inlineStr">
        <is>
          <t>1</t>
        </is>
      </c>
      <c r="C98" s="38" t="n"/>
      <c r="D98" s="38" t="inlineStr">
        <is>
          <t>GLOBAL_CHECK, REENTRY, STOCKS_EXIT</t>
        </is>
      </c>
      <c r="E98" s="38" t="n"/>
      <c r="F98" s="26" t="n"/>
      <c r="G98" s="38">
        <f>IFERROR(VLOOKUP($A134&amp;"_"&amp;$B134,Results_Deltas!$A$2:$P$15000,5,FALSE),"")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HTF4_CONF</t>
        </is>
      </c>
      <c r="B99" s="38" t="inlineStr">
        <is>
          <t>False</t>
        </is>
      </c>
      <c r="C99" s="38" t="n"/>
      <c r="D99" s="38" t="inlineStr">
        <is>
          <t>GLOBAL_CHECK, STOCKS_EXIT</t>
        </is>
      </c>
      <c r="E99" s="38" t="n"/>
      <c r="F99" s="26" t="n"/>
      <c r="G99" s="38">
        <f>IFERROR(VLOOKUP($A135&amp;"_"&amp;$B135,Results_Deltas!$A$2:$P$15000,5,FALSE),"")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HTF4_CONF</t>
        </is>
      </c>
      <c r="B100" s="38" t="inlineStr">
        <is>
          <t>False_ALT</t>
        </is>
      </c>
      <c r="C100" s="38" t="n"/>
      <c r="D100" s="38" t="inlineStr">
        <is>
          <t>GLOBAL_CHECK, STOCKS_EXIT</t>
        </is>
      </c>
      <c r="E100" s="38" t="n"/>
      <c r="F100" s="26" t="n"/>
      <c r="G100" s="38">
        <f>IFERROR(VLOOKUP($A136&amp;"_"&amp;$B136,Results_Deltas!$A$2:$P$15000,5,FALSE),"")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HTF_GATE_BYPASS_RZ</t>
        </is>
      </c>
      <c r="B103" s="38" t="inlineStr">
        <is>
          <t>0.0</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HTF_GATE_BYPASS_RZ</t>
        </is>
      </c>
      <c r="B104" s="38" t="inlineStr">
        <is>
          <t>0.0_ALT</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HTF_GATE_D_MANDATORY</t>
        </is>
      </c>
      <c r="B105" s="38" t="inlineStr">
        <is>
          <t>0.0</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IFERROR(VLOOKUP($A142&amp;"_"&amp;$B142,Results_Deltas!$A$2:$P$15000,5,FALSE),"")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IFERROR(VLOOKUP($A143&amp;"_"&amp;$B143,Results_Deltas!$A$2:$P$15000,5,FALSE),"")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IFERROR(VLOOKUP($A144&amp;"_"&amp;$B144,Results_Deltas!$A$2:$P$15000,5,FALSE),"")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IFERROR(VLOOKUP($A146&amp;"_"&amp;$B146,Results_Deltas!$A$2:$P$15000,5,FALSE),"")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IFERROR(VLOOKUP($A147&amp;"_"&amp;$B147,Results_Deltas!$A$2:$P$15000,5,FALSE),"")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IFERROR(VLOOKUP($A148&amp;"_"&amp;$B148,Results_Deltas!$A$2:$P$15000,5,FALSE),"")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IFERROR(VLOOKUP($A149&amp;"_"&amp;$B149,Results_Deltas!$A$2:$P$15000,5,FALSE),"")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LH_HL_FILTER_ENABLED</t>
        </is>
      </c>
      <c r="B116" s="38" t="inlineStr">
        <is>
          <t>True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IFERROR(VLOOKUP($A154&amp;"_"&amp;$B154,Results_Deltas!$A$2:$P$15000,5,FALSE),"")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IFERROR(VLOOKUP($A155&amp;"_"&amp;$B155,Results_Deltas!$A$2:$P$15000,5,FALSE),"")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IFERROR(VLOOKUP($A156&amp;"_"&amp;$B156,Results_Deltas!$A$2:$P$15000,5,FALSE),"")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LR_BAND_LADDER_TF_BOTTOM</t>
        </is>
      </c>
      <c r="B125" s="38" t="inlineStr">
        <is>
          <t>0</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LR_BAND_LADDER_TF_BOTTOM</t>
        </is>
      </c>
      <c r="B126" s="38"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LR_BAND_LADDER_TF_TOP</t>
        </is>
      </c>
      <c r="B127" s="38" t="inlineStr">
        <is>
          <t>0</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LR_BAND_LADDER_TF_TOP</t>
        </is>
      </c>
      <c r="B128" s="38" t="inlineStr">
        <is>
          <t>1</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IFERROR(VLOOKUP($A171&amp;"_"&amp;$B171,Results_Deltas!$A$2:$P$15000,5,FALSE),"")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IFERROR(VLOOKUP($A172&amp;"_"&amp;$B172,Results_Deltas!$A$2:$P$15000,5,FALSE),"")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IFERROR(VLOOKUP($A173&amp;"_"&amp;$B173,Results_Deltas!$A$2:$P$15000,5,FALSE),"")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7" t="inlineStr">
        <is>
          <t>MI_TF_AGREE_MIN</t>
        </is>
      </c>
      <c r="B140" s="38" t="inlineStr">
        <is>
          <t>0.0</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MI_TF_AGREE_MIN</t>
        </is>
      </c>
      <c r="B141" s="38" t="inlineStr">
        <is>
          <t>0.0_ALT</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9" t="inlineStr">
        <is>
          <t>MOVER_THRESHOLD</t>
        </is>
      </c>
      <c r="B142" s="40" t="inlineStr">
        <is>
          <t>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6.25</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MOVER_THRESHOLD</t>
        </is>
      </c>
      <c r="B144" s="38" t="inlineStr">
        <is>
          <t>3.75</t>
        </is>
      </c>
      <c r="C144" s="38" t="n"/>
      <c r="D144" s="38" t="inlineStr">
        <is>
          <t>ENTRY, GLOBAL_CHECK, STOCKS_EXIT</t>
        </is>
      </c>
      <c r="E144" s="38" t="n"/>
      <c r="F144" s="26" t="n"/>
      <c r="G144" s="38">
        <f>IFERROR(VLOOKUP($A180&amp;"_"&amp;$B180,Results_Deltas!$A$2:$P$15000,5,FALSE),"")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MOVER_THRESHOLD</t>
        </is>
      </c>
      <c r="B145" s="38" t="inlineStr">
        <is>
          <t>2.5</t>
        </is>
      </c>
      <c r="C145" s="38" t="n"/>
      <c r="D145" s="38" t="inlineStr">
        <is>
          <t>ENTRY, GLOBAL_CHECK, STOCKS_EXIT</t>
        </is>
      </c>
      <c r="E145" s="38" t="n"/>
      <c r="F145" s="26" t="n"/>
      <c r="G145" s="38">
        <f>IFERROR(VLOOKUP($A181&amp;"_"&amp;$B181,Results_Deltas!$A$2:$P$15000,5,FALSE),"")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IFERROR(VLOOKUP($A183&amp;"_"&amp;$B183,Results_Deltas!$A$2:$P$15000,5,FALSE),"")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MTF_GR_MIN_IND</t>
        </is>
      </c>
      <c r="B148" s="38" t="inlineStr">
        <is>
          <t>5</t>
        </is>
      </c>
      <c r="C148" s="38" t="n"/>
      <c r="D148" s="38" t="inlineStr">
        <is>
          <t>GLOBAL_CHECK, STOCKS_EXIT</t>
        </is>
      </c>
      <c r="E148" s="38" t="n"/>
      <c r="F148" s="26" t="n"/>
      <c r="G148" s="38">
        <f>IFERROR(VLOOKUP($A184&amp;"_"&amp;$B184,Results_Deltas!$A$2:$P$15000,5,FALSE),"")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MTF_GR_MIN_IND</t>
        </is>
      </c>
      <c r="B149" s="38" t="inlineStr">
        <is>
          <t>5_ALT</t>
        </is>
      </c>
      <c r="C149" s="38" t="n"/>
      <c r="D149" s="38" t="inlineStr">
        <is>
          <t>GLOBAL_CHECK, STOCKS_EXIT</t>
        </is>
      </c>
      <c r="E149" s="38" t="n"/>
      <c r="F149" s="26" t="n"/>
      <c r="G149" s="38">
        <f>IFERROR(VLOOKUP($A185&amp;"_"&amp;$B185,Results_Deltas!$A$2:$P$15000,5,FALSE),"")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IFERROR(VLOOKUP($A193&amp;"_"&amp;$B193,Results_Deltas!$A$2:$P$15000,5,FALSE),"")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MTS_GATE_ENABLED</t>
        </is>
      </c>
      <c r="B158" s="38" t="inlineStr">
        <is>
          <t>False</t>
        </is>
      </c>
      <c r="C158" s="38" t="n"/>
      <c r="D158" s="38" t="inlineStr">
        <is>
          <t>ENTRY, GLOBAL_CHECK, STOCKS_EXIT</t>
        </is>
      </c>
      <c r="E158" s="38" t="n"/>
      <c r="F158" s="26" t="n"/>
      <c r="G158" s="38">
        <f>IFERROR(VLOOKUP($A194&amp;"_"&amp;$B194,Results_Deltas!$A$2:$P$15000,5,FALSE),"")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9" t="inlineStr">
        <is>
          <t>MTS_GATE_ENABLED</t>
        </is>
      </c>
      <c r="B159" s="40" t="inlineStr">
        <is>
          <t>True</t>
        </is>
      </c>
      <c r="C159" s="38" t="n"/>
      <c r="D159" s="38" t="inlineStr">
        <is>
          <t>ENTRY, GLOBAL_CHECK, STOCKS_EXIT</t>
        </is>
      </c>
      <c r="E159" s="38" t="n"/>
      <c r="F159" s="26" t="n"/>
      <c r="G159" s="38">
        <f>IFERROR(VLOOKUP($A195&amp;"_"&amp;$B195,Results_Deltas!$A$2:$P$15000,5,FALSE),"")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IFERROR(VLOOKUP($A203&amp;"_"&amp;$B203,Results_Deltas!$A$2:$P$15000,5,FALSE),"")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IFERROR(VLOOKUP($A204&amp;"_"&amp;$B204,Results_Deltas!$A$2:$P$15000,5,FALSE),"")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OI_CONFIRM_ENABLED</t>
        </is>
      </c>
      <c r="B170" s="38" t="inlineStr">
        <is>
          <t>False</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9" t="inlineStr">
        <is>
          <t>OI_CONFIRM_ENABLED</t>
        </is>
      </c>
      <c r="B171" s="40" t="inlineStr">
        <is>
          <t>True</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IFERROR(VLOOKUP($A212&amp;"_"&amp;$B212,Results_Deltas!$A$2:$P$15000,5,FALSE),"")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IFERROR(VLOOKUP($A213&amp;"_"&amp;$B213,Results_Deltas!$A$2:$P$15000,5,FALSE),"")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IFERROR(VLOOKUP($A214&amp;"_"&amp;$B214,Results_Deltas!$A$2:$P$15000,5,FALSE),"")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c r="IP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IFERROR(VLOOKUP($A215&amp;"_"&amp;$B215,Results_Deltas!$A$2:$P$15000,5,FALSE),"")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c r="IP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AUGMENT_MIN_GAIN_PCT</t>
        </is>
      </c>
      <c r="B3" s="26" t="inlineStr">
        <is>
          <t>0.625</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1" t="n">
        <v>-7.462506557525052</v>
      </c>
      <c r="N3" s="76" t="inlineStr">
        <is>
          <t>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ez_manage.py:30417 top()</t>
        </is>
      </c>
      <c r="IN3" s="26" t="inlineStr">
        <is>
          <t>v12_quick_engine.py:4874 x5</t>
        </is>
      </c>
      <c r="IO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-7.46143041181407</v>
      </c>
      <c r="N4" s="76" t="inlineStr">
        <is>
          <t>0/28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ez_manage.py:30417 top()</t>
        </is>
      </c>
      <c r="IN4" s="26" t="inlineStr">
        <is>
          <t>v12_quick_engine.py:4874 x5</t>
        </is>
      </c>
      <c r="IO4" s="26" t="n"/>
    </row>
    <row r="5" ht="10.5" customHeight="1" s="67">
      <c r="A5" s="26" t="inlineStr">
        <is>
          <t>AUGMENT_MIN_GAIN_PCT</t>
        </is>
      </c>
      <c r="B5" s="26" t="inlineStr">
        <is>
          <t>0.25</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1" t="n">
        <v>-7.450420837894508</v>
      </c>
      <c r="N5" s="76" t="inlineStr">
        <is>
          <t>0/28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4" t="inlineStr">
        <is>
          <t>BREAKEVEN_GAIN_EROSION_FILTER_TF=OFF</t>
        </is>
      </c>
      <c r="AO5" s="34" t="inlineStr">
        <is>
          <t>BREAKEVEN_GAIN_EROSION_FILTER_TF=D</t>
        </is>
      </c>
      <c r="AP5" s="34" t="inlineStr">
        <is>
          <t>BREAKEVEN_GAIN_EROSION_FILTER_TF=4h</t>
        </is>
      </c>
      <c r="AQ5" s="34" t="inlineStr">
        <is>
          <t>BREAKEVEN_GAIN_EROSION_FILTER_TF=1h</t>
        </is>
      </c>
      <c r="AR5" s="34" t="inlineStr">
        <is>
          <t>BREAKEVEN_GAIN_EROSION_FILTER_TF=15m</t>
        </is>
      </c>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ez_manage.py:30417 top()</t>
        </is>
      </c>
      <c r="IN5" s="26" t="inlineStr">
        <is>
          <t>v12_quick_engine.py:4874 x5</t>
        </is>
      </c>
      <c r="IO5" s="26" t="n"/>
    </row>
    <row r="6" ht="10.5" customHeight="1" s="67">
      <c r="A6" s="26" t="inlineStr">
        <is>
          <t>AUGMENT_MIN_GAIN_PCT</t>
        </is>
      </c>
      <c r="B6" s="26" t="inlineStr">
        <is>
          <t>0.75</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71" t="n">
        <v>-7.450164687766091</v>
      </c>
      <c r="N6" s="76" t="inlineStr">
        <is>
          <t>0/28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ez_manage.py:30417 top()</t>
        </is>
      </c>
      <c r="IN6" s="26" t="inlineStr">
        <is>
          <t>v12_quick_engine.py:4874 x5</t>
        </is>
      </c>
      <c r="IO6" s="26" t="n"/>
    </row>
    <row r="7" ht="10.5" customHeight="1" s="67">
      <c r="A7" s="26" t="inlineStr">
        <is>
          <t>AUGMENT_MIN_GAIN_PCT</t>
        </is>
      </c>
      <c r="B7" s="26" t="inlineStr">
        <is>
          <t>0.5</t>
        </is>
      </c>
      <c r="C7" s="26" t="n"/>
      <c r="D7" s="26" t="n"/>
      <c r="E7" s="26" t="n"/>
      <c r="F7" s="26" t="n"/>
      <c r="G7" s="26">
        <f>IFERROR(VLOOKUP($A5&amp;"_"&amp;$B5,Results_Deltas!$A$2:$P$15000,5,FALSE),"")</f>
        <v/>
      </c>
      <c r="H7" s="26">
        <f>IFERROR(VLOOKUP($A5,Results_30d_Deltas!$A$2:$H$5000,7,FALSE)-E4,"")</f>
        <v/>
      </c>
      <c r="I7" s="26">
        <f>IFERROR(VLOOKUP($A5,Results_30d_Deltas!$A$2:$H$5000,6,FALSE),"")</f>
        <v/>
      </c>
      <c r="J7" s="26" t="n"/>
      <c r="K7" s="26" t="n"/>
      <c r="L7" s="26" t="inlineStr">
        <is>
          <t>NO</t>
        </is>
      </c>
      <c r="M7" s="71" t="n">
        <v>-3.012081571439491</v>
      </c>
      <c r="N7" s="76" t="inlineStr">
        <is>
          <t>0/28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ez_manage.py:30417 top()</t>
        </is>
      </c>
      <c r="IN7" s="26" t="inlineStr">
        <is>
          <t>v12_quick_engine.py:4874 x5</t>
        </is>
      </c>
      <c r="IO7" s="26" t="n"/>
    </row>
    <row r="8" ht="10.5" customHeight="1" s="67">
      <c r="A8" s="37" t="inlineStr">
        <is>
          <t>COOLDOWN_LOCKS_FILTER_TF</t>
        </is>
      </c>
      <c r="B8" s="38" t="inlineStr">
        <is>
          <t>1h</t>
        </is>
      </c>
      <c r="C8" s="38" t="n"/>
      <c r="D8" s="38" t="inlineStr">
        <is>
          <t>GLOBAL_CHECK</t>
        </is>
      </c>
      <c r="E8" s="38" t="n"/>
      <c r="F8" s="26" t="n"/>
      <c r="G8" s="38">
        <f>IFERROR(VLOOKUP($A40&amp;"_"&amp;$B40,Results_Deltas!$A$2:$P$15000,5,FALSE),"")</f>
        <v/>
      </c>
      <c r="H8" s="38" t="inlineStr">
        <is>
          <t>Blanket (page end)</t>
        </is>
      </c>
      <c r="I8" s="26" t="n"/>
      <c r="J8" s="26" t="n"/>
      <c r="K8" s="26" t="n"/>
      <c r="L8" s="26" t="inlineStr">
        <is>
          <t>NO</t>
        </is>
      </c>
      <c r="M8" s="71" t="n">
        <v>-11.78738939326196</v>
      </c>
      <c r="N8" s="76"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IFERROR(VLOOKUP($A43&amp;"_"&amp;$B43,Results_Deltas!$A$2:$P$15000,5,FALSE),"")</f>
        <v/>
      </c>
      <c r="H9" s="38" t="inlineStr">
        <is>
          <t>Blanket (page end)</t>
        </is>
      </c>
      <c r="I9" s="26" t="n"/>
      <c r="J9" s="26" t="n"/>
      <c r="K9" s="26" t="n"/>
      <c r="L9" s="26" t="inlineStr">
        <is>
          <t>NO</t>
        </is>
      </c>
      <c r="M9" s="71" t="n">
        <v>-11.11034823900433</v>
      </c>
      <c r="N9" s="76"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CRYPTO_SPIKE_FADE_THRESHOLD_PCT</t>
        </is>
      </c>
      <c r="B10" s="40" t="inlineStr">
        <is>
          <t>10</t>
        </is>
      </c>
      <c r="C10" s="38" t="n"/>
      <c r="D10" s="38" t="inlineStr">
        <is>
          <t>GLOBAL_CHECK, STOCKS_EXIT</t>
        </is>
      </c>
      <c r="E10" s="38" t="n"/>
      <c r="F10" s="26" t="n"/>
      <c r="G10" s="38">
        <f>IFERROR(VLOOKUP($A42&amp;"_"&amp;$B42,Results_Deltas!$A$2:$P$15000,5,FALSE),"")</f>
        <v/>
      </c>
      <c r="H10" s="38" t="inlineStr">
        <is>
          <t>Blanket (page end)</t>
        </is>
      </c>
      <c r="I10" s="26" t="n"/>
      <c r="J10" s="26" t="n"/>
      <c r="K10" s="26" t="n"/>
      <c r="L10" s="26" t="inlineStr">
        <is>
          <t>NO</t>
        </is>
      </c>
      <c r="M10" s="71" t="n">
        <v>-11.05578136759454</v>
      </c>
      <c r="N10" s="76" t="inlineStr">
        <is>
          <t>773</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COOLDOWN_LOCKS_FILTER_TF</t>
        </is>
      </c>
      <c r="B11" s="40" t="inlineStr">
        <is>
          <t>15m</t>
        </is>
      </c>
      <c r="C11" s="38" t="n"/>
      <c r="D11" s="38" t="inlineStr">
        <is>
          <t>GLOBAL_CHECK</t>
        </is>
      </c>
      <c r="E11" s="38" t="n"/>
      <c r="F11" s="26" t="n"/>
      <c r="G11" s="38">
        <f>IFERROR(VLOOKUP($A41&amp;"_"&amp;$B41,Results_Deltas!$A$2:$P$15000,5,FALSE),"")</f>
        <v/>
      </c>
      <c r="H11" s="38" t="inlineStr">
        <is>
          <t>Blanket (page end)</t>
        </is>
      </c>
      <c r="I11" s="26" t="n"/>
      <c r="J11" s="26" t="n"/>
      <c r="K11" s="26" t="n"/>
      <c r="L11" s="26" t="inlineStr">
        <is>
          <t>NO</t>
        </is>
      </c>
      <c r="M11" s="71" t="n">
        <v>-11.01271341270659</v>
      </c>
      <c r="N11" s="76" t="inlineStr">
        <is>
          <t>773</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IFERROR(VLOOKUP($A31&amp;"_"&amp;$B31,Results_Deltas!$A$2:$P$15000,5,FALSE),"")</f>
        <v/>
      </c>
      <c r="H12" s="38" t="inlineStr">
        <is>
          <t>Blanket (page end)</t>
        </is>
      </c>
      <c r="I12" s="26" t="n"/>
      <c r="J12" s="26" t="n"/>
      <c r="K12" s="26" t="n"/>
      <c r="L12" s="26" t="inlineStr">
        <is>
          <t>NO</t>
        </is>
      </c>
      <c r="M12" s="71" t="n">
        <v>-10.56361507187052</v>
      </c>
      <c r="N12" s="76" t="inlineStr">
        <is>
          <t>1998</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15</t>
        </is>
      </c>
      <c r="C13" s="38" t="n"/>
      <c r="D13" s="38" t="inlineStr">
        <is>
          <t>ENTRY, GLOBAL_CHECK, STOCKS_EXIT</t>
        </is>
      </c>
      <c r="E13" s="38" t="n"/>
      <c r="F13" s="26" t="n"/>
      <c r="G13" s="38">
        <f>IFERROR(VLOOKUP($A29&amp;"_"&amp;$B29,Results_Deltas!$A$2:$P$15000,5,FALSE),"")</f>
        <v/>
      </c>
      <c r="H13" s="38" t="inlineStr">
        <is>
          <t>Blanket (page end)</t>
        </is>
      </c>
      <c r="I13" s="26" t="n"/>
      <c r="J13" s="26" t="n"/>
      <c r="K13" s="26" t="n"/>
      <c r="L13" s="26" t="inlineStr">
        <is>
          <t>YES</t>
        </is>
      </c>
      <c r="M13" s="71" t="n">
        <v>-10.51757542748208</v>
      </c>
      <c r="N13" s="76" t="inlineStr">
        <is>
          <t>2032</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IFERROR(VLOOKUP($A28&amp;"_"&amp;$B28,Results_Deltas!$A$2:$P$15000,5,FALSE),"")</f>
        <v/>
      </c>
      <c r="H14" s="38" t="inlineStr">
        <is>
          <t>Blanket (page end)</t>
        </is>
      </c>
      <c r="I14" s="26" t="n"/>
      <c r="J14" s="26" t="n"/>
      <c r="K14" s="26" t="n"/>
      <c r="L14" s="26" t="inlineStr">
        <is>
          <t>NO</t>
        </is>
      </c>
      <c r="M14" s="71" t="n">
        <v>-10.48826539587658</v>
      </c>
      <c r="N14" s="76" t="inlineStr">
        <is>
          <t>2034</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ADX_RANGING_THRESHOLD</t>
        </is>
      </c>
      <c r="B15" s="40" t="inlineStr">
        <is>
          <t>10</t>
        </is>
      </c>
      <c r="C15" s="38" t="n"/>
      <c r="D15" s="38" t="inlineStr">
        <is>
          <t>ENTRY, GLOBAL_CHECK, STOCKS_EXIT</t>
        </is>
      </c>
      <c r="E15" s="38" t="n"/>
      <c r="F15" s="26" t="n"/>
      <c r="G15" s="38">
        <f>IFERROR(VLOOKUP($A30&amp;"_"&amp;$B30,Results_Deltas!$A$2:$P$15000,5,FALSE),"")</f>
        <v/>
      </c>
      <c r="H15" s="38" t="inlineStr">
        <is>
          <t>Blanket (page end)</t>
        </is>
      </c>
      <c r="I15" s="26" t="n"/>
      <c r="J15" s="26" t="n"/>
      <c r="K15" s="26" t="n"/>
      <c r="L15" s="26" t="inlineStr">
        <is>
          <t>NO</t>
        </is>
      </c>
      <c r="M15" s="71" t="n">
        <v>-10.47556676351441</v>
      </c>
      <c r="N15" s="76"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20</t>
        </is>
      </c>
      <c r="C16" s="38" t="n"/>
      <c r="D16" s="38" t="inlineStr">
        <is>
          <t>ENTRY, GLOBAL_CHECK, STOCKS_EXIT</t>
        </is>
      </c>
      <c r="E16" s="38" t="n"/>
      <c r="F16" s="26" t="n"/>
      <c r="G16" s="38">
        <f>IFERROR(VLOOKUP($A27&amp;"_"&amp;$B27,Results_Deltas!$A$2:$P$15000,5,FALSE),"")</f>
        <v/>
      </c>
      <c r="H16" s="38" t="inlineStr">
        <is>
          <t>Blanket (page end)</t>
        </is>
      </c>
      <c r="I16" s="26" t="n"/>
      <c r="J16" s="26" t="n"/>
      <c r="K16" s="26" t="n"/>
      <c r="L16" s="26" t="inlineStr">
        <is>
          <t>NO</t>
        </is>
      </c>
      <c r="M16" s="71" t="n">
        <v>-10.45822751242081</v>
      </c>
      <c r="N16" s="76" t="inlineStr">
        <is>
          <t>2035</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BAND_ARROW_ENABLED</t>
        </is>
      </c>
      <c r="B17" s="40" t="inlineStr">
        <is>
          <t>False</t>
        </is>
      </c>
      <c r="C17" s="38" t="n"/>
      <c r="D17" s="38" t="inlineStr">
        <is>
          <t>GLOBAL_CHECK, STOCKS_EXIT</t>
        </is>
      </c>
      <c r="E17" s="38" t="n"/>
      <c r="F17" s="26" t="n"/>
      <c r="G17" s="38">
        <f>IFERROR(VLOOKUP($A35&amp;"_"&amp;$B35,Results_Deltas!$A$2:$P$15000,5,FALSE),"")</f>
        <v/>
      </c>
      <c r="H17" s="38" t="inlineStr">
        <is>
          <t>Blanket (page end)</t>
        </is>
      </c>
      <c r="I17" s="26" t="n"/>
      <c r="J17" s="26" t="n"/>
      <c r="K17" s="26" t="n"/>
      <c r="L17" s="26" t="inlineStr">
        <is>
          <t>NO</t>
        </is>
      </c>
      <c r="M17" s="71" t="n">
        <v>-10.33058656443832</v>
      </c>
      <c r="N17" s="76" t="inlineStr">
        <is>
          <t>1315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IFERROR(VLOOKUP($A37&amp;"_"&amp;$B37,Results_Deltas!$A$2:$P$15000,5,FALSE),"")</f>
        <v/>
      </c>
      <c r="H18" s="38" t="inlineStr">
        <is>
          <t>Blanket (page end)</t>
        </is>
      </c>
      <c r="I18" s="26" t="n"/>
      <c r="J18" s="26" t="n"/>
      <c r="K18" s="26" t="n"/>
      <c r="L18" s="26" t="inlineStr">
        <is>
          <t>NO</t>
        </is>
      </c>
      <c r="M18" s="71" t="n">
        <v>-10.2938154851563</v>
      </c>
      <c r="N18" s="76" t="inlineStr">
        <is>
          <t>1246</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BAND_ARROW_ENABLED</t>
        </is>
      </c>
      <c r="B19" s="38" t="inlineStr">
        <is>
          <t>True</t>
        </is>
      </c>
      <c r="C19" s="38" t="n"/>
      <c r="D19" s="38" t="inlineStr">
        <is>
          <t>GLOBAL_CHECK, STOCKS_EXIT</t>
        </is>
      </c>
      <c r="E19" s="38" t="n"/>
      <c r="F19" s="26" t="n"/>
      <c r="G19" s="38">
        <f>IFERROR(VLOOKUP($A36&amp;"_"&amp;$B36,Results_Deltas!$A$2:$P$15000,5,FALSE),"")</f>
        <v/>
      </c>
      <c r="H19" s="38" t="inlineStr">
        <is>
          <t>Blanket (page end)</t>
        </is>
      </c>
      <c r="I19" s="26" t="n"/>
      <c r="J19" s="26" t="n"/>
      <c r="K19" s="26" t="n"/>
      <c r="L19" s="26" t="inlineStr">
        <is>
          <t>NO</t>
        </is>
      </c>
      <c r="M19" s="71" t="n">
        <v>-10.2162790610781</v>
      </c>
      <c r="N19" s="76" t="inlineStr">
        <is>
          <t>1349</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IFERROR(VLOOKUP($A34&amp;"_"&amp;$B34,Results_Deltas!$A$2:$P$15000,5,FALSE),"")</f>
        <v/>
      </c>
      <c r="H20" s="38" t="inlineStr">
        <is>
          <t>Blanket (page end)</t>
        </is>
      </c>
      <c r="I20" s="26" t="n"/>
      <c r="J20" s="26" t="n"/>
      <c r="K20" s="26" t="n"/>
      <c r="L20" s="26" t="inlineStr">
        <is>
          <t>YES</t>
        </is>
      </c>
      <c r="M20" s="71" t="n">
        <v>-10.20732160372568</v>
      </c>
      <c r="N20" s="76" t="inlineStr">
        <is>
          <t>1348</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2.0</t>
        </is>
      </c>
      <c r="C21" s="38" t="n"/>
      <c r="D21" s="38" t="inlineStr">
        <is>
          <t>AUGMENT, ENTRY, EXIT, GLOBAL_CHECK, REDUCE, STOCKS_EXIT</t>
        </is>
      </c>
      <c r="E21" s="38" t="n"/>
      <c r="F21" s="26" t="n"/>
      <c r="G21" s="38">
        <f>IFERROR(VLOOKUP($A32&amp;"_"&amp;$B32,Results_Deltas!$A$2:$P$15000,5,FALSE),"")</f>
        <v/>
      </c>
      <c r="H21" s="38" t="inlineStr">
        <is>
          <t>Blanket (page end)</t>
        </is>
      </c>
      <c r="I21" s="26" t="n"/>
      <c r="J21" s="26" t="n"/>
      <c r="K21" s="26" t="n"/>
      <c r="L21" s="26" t="inlineStr">
        <is>
          <t>NO</t>
        </is>
      </c>
      <c r="M21" s="71" t="n">
        <v>-9.876802566211136</v>
      </c>
      <c r="N21" s="76" t="inlineStr">
        <is>
          <t>1347</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1.0</t>
        </is>
      </c>
      <c r="C22" s="38" t="n"/>
      <c r="D22" s="38" t="inlineStr">
        <is>
          <t>AUGMENT, ENTRY, EXIT, GLOBAL_CHECK, REDUCE, STOCKS_EXIT</t>
        </is>
      </c>
      <c r="E22" s="38" t="n"/>
      <c r="F22" s="26" t="n"/>
      <c r="G22" s="38">
        <f>IFERROR(VLOOKUP($A33&amp;"_"&amp;$B33,Results_Deltas!$A$2:$P$15000,5,FALSE),"")</f>
        <v/>
      </c>
      <c r="H22" s="38" t="inlineStr">
        <is>
          <t>Blanket (page end)</t>
        </is>
      </c>
      <c r="I22" s="26" t="n"/>
      <c r="J22" s="26" t="n"/>
      <c r="K22" s="26" t="n"/>
      <c r="L22" s="26" t="inlineStr">
        <is>
          <t>NO</t>
        </is>
      </c>
      <c r="M22" s="71" t="n">
        <v>-9.751732300615391</v>
      </c>
      <c r="N22" s="76" t="inlineStr">
        <is>
          <t>1342</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IFERROR(VLOOKUP($A39&amp;"_"&amp;$B39,Results_Deltas!$A$2:$P$15000,5,FALSE),"")</f>
        <v/>
      </c>
      <c r="H23" s="38" t="inlineStr">
        <is>
          <t>Blanket (page end)</t>
        </is>
      </c>
      <c r="I23" s="26" t="n"/>
      <c r="J23" s="26" t="n"/>
      <c r="K23" s="26" t="n"/>
      <c r="L23" s="26" t="inlineStr">
        <is>
          <t>NO</t>
        </is>
      </c>
      <c r="M23" s="71" t="n">
        <v>-9.708874626694151</v>
      </c>
      <c r="N23" s="76" t="inlineStr">
        <is>
          <t>913</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IFERROR(VLOOKUP($A47&amp;"_"&amp;$B47,Results_Deltas!$A$2:$P$15000,5,FALSE),"")</f>
        <v/>
      </c>
      <c r="H24" s="38" t="inlineStr">
        <is>
          <t>Blanket (page end)</t>
        </is>
      </c>
      <c r="I24" s="26" t="n"/>
      <c r="J24" s="26" t="n"/>
      <c r="K24" s="26" t="n"/>
      <c r="L24" s="26" t="inlineStr">
        <is>
          <t>YES</t>
        </is>
      </c>
      <c r="M24" s="71" t="n">
        <v>-8.228240506948248</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FG_FEAR_THRESHOLD</t>
        </is>
      </c>
      <c r="B25" s="40" t="inlineStr">
        <is>
          <t>25</t>
        </is>
      </c>
      <c r="C25" s="38" t="n"/>
      <c r="D25" s="38" t="inlineStr">
        <is>
          <t>GLOBAL_CHECK, STOCKS_EXIT</t>
        </is>
      </c>
      <c r="E25" s="38" t="n"/>
      <c r="F25" s="26" t="n"/>
      <c r="G25" s="38">
        <f>IFERROR(VLOOKUP($A71&amp;"_"&amp;$B71,Results_Deltas!$A$2:$P$15000,5,FALSE),"")</f>
        <v/>
      </c>
      <c r="H25" s="38" t="inlineStr">
        <is>
          <t>Blanket (page end)</t>
        </is>
      </c>
      <c r="I25" s="26" t="n"/>
      <c r="J25" s="26" t="n"/>
      <c r="K25" s="26" t="n"/>
      <c r="L25" s="26" t="inlineStr">
        <is>
          <t>NO</t>
        </is>
      </c>
      <c r="M25" s="71" t="n">
        <v>-8.118929241903089</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DELTA_REENTRY_FILTER_ENABLED</t>
        </is>
      </c>
      <c r="B26" s="40" t="inlineStr">
        <is>
          <t>False</t>
        </is>
      </c>
      <c r="C26" s="38" t="n"/>
      <c r="D26" s="38" t="inlineStr">
        <is>
          <t>ENTRY, GLOBAL_CHECK, STOCKS_EXIT</t>
        </is>
      </c>
      <c r="E26" s="38" t="n"/>
      <c r="F26" s="26" t="n"/>
      <c r="G26" s="38">
        <f>IFERROR(VLOOKUP($A52&amp;"_"&amp;$B52,Results_Deltas!$A$2:$P$15000,5,FALSE),"")</f>
        <v/>
      </c>
      <c r="H26" s="38" t="inlineStr">
        <is>
          <t>Blanket (page end)</t>
        </is>
      </c>
      <c r="I26" s="26" t="n"/>
      <c r="J26" s="26" t="n"/>
      <c r="K26" s="26" t="n"/>
      <c r="L26" s="26" t="inlineStr">
        <is>
          <t>NO</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DUP_GUARD_FILTER_TF</t>
        </is>
      </c>
      <c r="B27" s="40" t="inlineStr">
        <is>
          <t>15m</t>
        </is>
      </c>
      <c r="C27" s="38" t="n"/>
      <c r="D27" s="38" t="inlineStr">
        <is>
          <t>GLOBAL_CHECK</t>
        </is>
      </c>
      <c r="E27" s="38" t="n"/>
      <c r="F27" s="26" t="n"/>
      <c r="G27" s="38">
        <f>IFERROR(VLOOKUP($A58&amp;"_"&amp;$B58,Results_Deltas!$A$2:$P$15000,5,FALSE),"")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EMA_BLANKET_FILTER_ENABLED</t>
        </is>
      </c>
      <c r="B28" s="40" t="inlineStr">
        <is>
          <t>True</t>
        </is>
      </c>
      <c r="C28" s="38" t="n"/>
      <c r="D28" s="38" t="inlineStr">
        <is>
          <t>GLOBAL_CHECK</t>
        </is>
      </c>
      <c r="E28" s="38" t="n"/>
      <c r="F28" s="26" t="n"/>
      <c r="G28" s="38">
        <f>IFERROR(VLOOKUP($A63&amp;"_"&amp;$B63,Results_Deltas!$A$2:$P$15000,5,FALSE),"")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EMA_BLANKET_FILTER_MIN_TFS</t>
        </is>
      </c>
      <c r="B29" s="38" t="inlineStr">
        <is>
          <t>2</t>
        </is>
      </c>
      <c r="C29" s="38" t="n"/>
      <c r="D29" s="38" t="inlineStr">
        <is>
          <t>GLOBAL_CHECK</t>
        </is>
      </c>
      <c r="E29" s="38" t="n"/>
      <c r="F29" s="26" t="n"/>
      <c r="G29" s="38">
        <f>IFERROR(VLOOKUP($A65&amp;"_"&amp;$B65,Results_Deltas!$A$2:$P$15000,5,FALSE),"")</f>
        <v/>
      </c>
      <c r="H29" s="38" t="inlineStr">
        <is>
          <t>Blanket (page end)</t>
        </is>
      </c>
      <c r="I29" s="26" t="n"/>
      <c r="J29" s="26" t="n"/>
      <c r="K29" s="26" t="n"/>
      <c r="L29" s="26" t="inlineStr">
        <is>
          <t>NO</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EXECUTE_NOW_SINGLE_GATE_ENFORCE</t>
        </is>
      </c>
      <c r="B30" s="38" t="inlineStr">
        <is>
          <t>0.0</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EZ_MANAGE_THROTTLER_RATE</t>
        </is>
      </c>
      <c r="B32" s="38" t="inlineStr">
        <is>
          <t>0.0</t>
        </is>
      </c>
      <c r="C32" s="38" t="n"/>
      <c r="D32" s="38" t="inlineStr">
        <is>
          <t>GLOBAL_CHECK, STOCKS_EXIT</t>
        </is>
      </c>
      <c r="E32" s="38" t="n"/>
      <c r="F32" s="26" t="n"/>
      <c r="G32" s="38">
        <f>IFERROR(VLOOKUP($A69&amp;"_"&amp;$B69,Results_Deltas!$A$2:$P$15000,5,FALSE),"")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0.0_ALT</t>
        </is>
      </c>
      <c r="C33" s="38" t="n"/>
      <c r="D33" s="38" t="inlineStr">
        <is>
          <t>GLOBAL_CHECK, STOCKS_EXIT</t>
        </is>
      </c>
      <c r="E33" s="38" t="n"/>
      <c r="F33" s="26" t="n"/>
      <c r="G33" s="38">
        <f>IFERROR(VLOOKUP($A70&amp;"_"&amp;$B70,Results_Deltas!$A$2:$P$15000,5,FALSE),"")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20</t>
        </is>
      </c>
      <c r="C34" s="38" t="n"/>
      <c r="D34" s="38" t="inlineStr">
        <is>
          <t>ENTRY, GLOBAL_CHECK, STOCKS_EXIT</t>
        </is>
      </c>
      <c r="E34" s="38" t="n"/>
      <c r="F34" s="26" t="n"/>
      <c r="G34" s="38">
        <f>IFERROR(VLOOKUP($A49&amp;"_"&amp;$B49,Results_Deltas!$A$2:$P$15000,5,FALSE),"")</f>
        <v/>
      </c>
      <c r="H34" s="38" t="inlineStr">
        <is>
          <t>Blanket (page end)</t>
        </is>
      </c>
      <c r="I34" s="26" t="n"/>
      <c r="J34" s="26" t="n"/>
      <c r="K34" s="26" t="n"/>
      <c r="L34" s="26" t="inlineStr">
        <is>
          <t>NO</t>
        </is>
      </c>
      <c r="M34" s="71" t="n">
        <v>-8.094698537102694</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IFERROR(VLOOKUP($A45&amp;"_"&amp;$B45,Results_Deltas!$A$2:$P$15000,5,FALSE),"")</f>
        <v/>
      </c>
      <c r="H35" s="38" t="inlineStr">
        <is>
          <t>Blanket (page end)</t>
        </is>
      </c>
      <c r="I35" s="26" t="n"/>
      <c r="J35" s="26" t="n"/>
      <c r="K35" s="26" t="n"/>
      <c r="L35" s="26" t="inlineStr">
        <is>
          <t>NO</t>
        </is>
      </c>
      <c r="M35" s="71" t="n">
        <v>-8.072586718840112</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EMA_BLANKET_FILTER_ENABLED</t>
        </is>
      </c>
      <c r="B36" s="38" t="inlineStr">
        <is>
          <t>False</t>
        </is>
      </c>
      <c r="C36" s="38" t="n"/>
      <c r="D36" s="38" t="inlineStr">
        <is>
          <t>GLOBAL_CHECK</t>
        </is>
      </c>
      <c r="E36" s="38" t="n"/>
      <c r="F36" s="26" t="n"/>
      <c r="G36" s="38">
        <f>IFERROR(VLOOKUP($A62&amp;"_"&amp;$B62,Results_Deltas!$A$2:$P$15000,5,FALSE),"")</f>
        <v/>
      </c>
      <c r="H36" s="38" t="inlineStr">
        <is>
          <t>Blanket (page end)</t>
        </is>
      </c>
      <c r="I36" s="26" t="n"/>
      <c r="J36" s="26" t="n"/>
      <c r="K36" s="26" t="n"/>
      <c r="L36" s="26" t="inlineStr">
        <is>
          <t>NO</t>
        </is>
      </c>
      <c r="M36" s="71" t="n">
        <v>-8.028597027991141</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30</t>
        </is>
      </c>
      <c r="C37" s="38" t="n"/>
      <c r="D37" s="38" t="inlineStr">
        <is>
          <t>ENTRY, GLOBAL_CHECK, STOCKS_EXIT</t>
        </is>
      </c>
      <c r="E37" s="38" t="n"/>
      <c r="F37" s="26" t="n"/>
      <c r="G37" s="38">
        <f>IFERROR(VLOOKUP($A48&amp;"_"&amp;$B48,Results_Deltas!$A$2:$P$15000,5,FALSE),"")</f>
        <v/>
      </c>
      <c r="H37" s="38" t="inlineStr">
        <is>
          <t>Blanket (page end)</t>
        </is>
      </c>
      <c r="I37" s="26" t="n"/>
      <c r="J37" s="26" t="n"/>
      <c r="K37" s="26" t="n"/>
      <c r="L37" s="26" t="inlineStr">
        <is>
          <t>NO</t>
        </is>
      </c>
      <c r="M37" s="71" t="n">
        <v>-8.022656861232564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0</t>
        </is>
      </c>
      <c r="C38" s="38" t="n"/>
      <c r="D38" s="38" t="inlineStr">
        <is>
          <t>GLOBAL_CHECK</t>
        </is>
      </c>
      <c r="E38" s="38" t="n"/>
      <c r="F38" s="26" t="n"/>
      <c r="G38" s="38">
        <f>IFERROR(VLOOKUP($A59&amp;"_"&amp;$B59,Results_Deltas!$A$2:$P$15000,5,FALSE),"")</f>
        <v/>
      </c>
      <c r="H38" s="38" t="inlineStr">
        <is>
          <t>Blanket (page end)</t>
        </is>
      </c>
      <c r="I38" s="26" t="n"/>
      <c r="J38" s="26" t="n"/>
      <c r="K38" s="26" t="n"/>
      <c r="L38" s="26" t="inlineStr">
        <is>
          <t>NO</t>
        </is>
      </c>
      <c r="M38" s="71" t="n">
        <v>-8.014059812397118</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1" t="n">
        <v>-7.97224863607913</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DC_MOMENT_STRONG_THRESHOLD</t>
        </is>
      </c>
      <c r="B40" s="40" t="inlineStr">
        <is>
          <t>40</t>
        </is>
      </c>
      <c r="C40" s="38" t="n"/>
      <c r="D40" s="38" t="inlineStr">
        <is>
          <t>ENTRY, GLOBAL_CHECK, STOCKS_EXIT</t>
        </is>
      </c>
      <c r="E40" s="38" t="n"/>
      <c r="F40" s="26" t="n"/>
      <c r="G40" s="38">
        <f>IFERROR(VLOOKUP($A46&amp;"_"&amp;$B46,Results_Deltas!$A$2:$P$15000,5,FALSE),"")</f>
        <v/>
      </c>
      <c r="H40" s="38" t="inlineStr">
        <is>
          <t>Blanket (page end)</t>
        </is>
      </c>
      <c r="I40" s="26" t="n"/>
      <c r="J40" s="26" t="n"/>
      <c r="K40" s="26" t="n"/>
      <c r="L40" s="26" t="inlineStr">
        <is>
          <t>YES</t>
        </is>
      </c>
      <c r="M40" s="71" t="n">
        <v>-7.937216871994933</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DELTA_REENTRY_FILTER_ENABLED</t>
        </is>
      </c>
      <c r="B41" s="38" t="inlineStr">
        <is>
          <t>True</t>
        </is>
      </c>
      <c r="C41" s="38" t="n"/>
      <c r="D41" s="38" t="inlineStr">
        <is>
          <t>ENTRY, GLOBAL_CHECK, STOCKS_EXIT</t>
        </is>
      </c>
      <c r="E41" s="38" t="n"/>
      <c r="F41" s="26" t="n"/>
      <c r="G41" s="38">
        <f>IFERROR(VLOOKUP($A53&amp;"_"&amp;$B53,Results_Deltas!$A$2:$P$15000,5,FALSE),"")</f>
        <v/>
      </c>
      <c r="H41" s="38" t="inlineStr">
        <is>
          <t>Blanket (page end)</t>
        </is>
      </c>
      <c r="I41" s="26" t="n"/>
      <c r="J41" s="26" t="n"/>
      <c r="K41" s="26" t="n"/>
      <c r="L41" s="26" t="inlineStr">
        <is>
          <t>NO</t>
        </is>
      </c>
      <c r="M41" s="71" t="n">
        <v>-7.933248663376705</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DELTA_HTF_GATE</t>
        </is>
      </c>
      <c r="B42" s="38" t="inlineStr">
        <is>
          <t>4h</t>
        </is>
      </c>
      <c r="C42" s="38" t="n"/>
      <c r="D42" s="38" t="inlineStr">
        <is>
          <t>ENTRY, GLOBAL_CHECK, STOCKS_EXIT</t>
        </is>
      </c>
      <c r="E42" s="38" t="n"/>
      <c r="F42" s="26" t="n"/>
      <c r="G42" s="38">
        <f>IFERROR(VLOOKUP($A50&amp;"_"&amp;$B50,Results_Deltas!$A$2:$P$15000,5,FALSE),"")</f>
        <v/>
      </c>
      <c r="H42" s="38" t="inlineStr">
        <is>
          <t>Blanket (page end)</t>
        </is>
      </c>
      <c r="I42" s="26" t="n"/>
      <c r="J42" s="26" t="n"/>
      <c r="K42" s="26" t="n"/>
      <c r="L42" s="26" t="inlineStr">
        <is>
          <t>NO</t>
        </is>
      </c>
      <c r="M42" s="71" t="n">
        <v>-7.905671214287299</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4h_ALT</t>
        </is>
      </c>
      <c r="C43" s="38" t="n"/>
      <c r="D43" s="38" t="inlineStr">
        <is>
          <t>ENTRY, GLOBAL_CHECK, STOCKS_EXIT</t>
        </is>
      </c>
      <c r="E43" s="38" t="n"/>
      <c r="F43" s="26" t="n"/>
      <c r="G43" s="38">
        <f>IFERROR(VLOOKUP($A51&amp;"_"&amp;$B51,Results_Deltas!$A$2:$P$15000,5,FALSE),"")</f>
        <v/>
      </c>
      <c r="H43" s="38" t="inlineStr">
        <is>
          <t>Blanket (page end)</t>
        </is>
      </c>
      <c r="I43" s="26" t="n"/>
      <c r="J43" s="26" t="n"/>
      <c r="K43" s="26" t="n"/>
      <c r="L43" s="26" t="inlineStr">
        <is>
          <t>YES</t>
        </is>
      </c>
      <c r="M43" s="71" t="n">
        <v>-7.905671214287299</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71" t="n">
        <v>-7.889733056560084</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IFERROR(VLOOKUP($A61&amp;"_"&amp;$B61,Results_Deltas!$A$2:$P$15000,5,FALSE),"")</f>
        <v/>
      </c>
      <c r="H45" s="38" t="inlineStr">
        <is>
          <t>Blanket (page end)</t>
        </is>
      </c>
      <c r="I45" s="26" t="n"/>
      <c r="J45" s="26" t="n"/>
      <c r="K45" s="26" t="n"/>
      <c r="L45" s="26" t="inlineStr">
        <is>
          <t>NO</t>
        </is>
      </c>
      <c r="M45" s="71" t="n">
        <v>-7.870952725311383</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IFERROR(VLOOKUP($A66&amp;"_"&amp;$B66,Results_Deltas!$A$2:$P$15000,5,FALSE),"")</f>
        <v/>
      </c>
      <c r="H46" s="38" t="inlineStr">
        <is>
          <t>Blanket (page end)</t>
        </is>
      </c>
      <c r="I46" s="26" t="n"/>
      <c r="J46" s="26" t="n"/>
      <c r="K46" s="26" t="n"/>
      <c r="L46" s="26" t="inlineStr">
        <is>
          <t>NO</t>
        </is>
      </c>
      <c r="M46" s="71" t="n">
        <v>-7.852829649631056</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0</t>
        </is>
      </c>
      <c r="C47" s="38" t="n"/>
      <c r="D47" s="38" t="inlineStr">
        <is>
          <t>GLOBAL_CHECK</t>
        </is>
      </c>
      <c r="E47" s="38" t="n"/>
      <c r="F47" s="26" t="n"/>
      <c r="G47" s="38">
        <f>IFERROR(VLOOKUP($A64&amp;"_"&amp;$B64,Results_Deltas!$A$2:$P$15000,5,FALSE),"")</f>
        <v/>
      </c>
      <c r="H47" s="38" t="inlineStr">
        <is>
          <t>Blanket (page end)</t>
        </is>
      </c>
      <c r="I47" s="26" t="n"/>
      <c r="J47" s="26" t="n"/>
      <c r="K47" s="26" t="n"/>
      <c r="L47" s="26" t="inlineStr">
        <is>
          <t>NO</t>
        </is>
      </c>
      <c r="M47" s="71" t="n">
        <v>-7.741919003045144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DUP_GUARD_FILTER_TF</t>
        </is>
      </c>
      <c r="B48" s="38" t="inlineStr">
        <is>
          <t>4h</t>
        </is>
      </c>
      <c r="C48" s="38" t="n"/>
      <c r="D48" s="38" t="inlineStr">
        <is>
          <t>GLOBAL_CHECK</t>
        </is>
      </c>
      <c r="E48" s="38" t="n"/>
      <c r="F48" s="26" t="n"/>
      <c r="G48" s="38">
        <f>IFERROR(VLOOKUP($A56&amp;"_"&amp;$B56,Results_Deltas!$A$2:$P$15000,5,FALSE),"")</f>
        <v/>
      </c>
      <c r="H48" s="38" t="inlineStr">
        <is>
          <t>Blanket (page end)</t>
        </is>
      </c>
      <c r="I48" s="26" t="n"/>
      <c r="J48" s="26" t="n"/>
      <c r="K48" s="26" t="n"/>
      <c r="L48" s="26" t="inlineStr">
        <is>
          <t>NO</t>
        </is>
      </c>
      <c r="M48" s="71" t="n">
        <v>-7.580458089119935</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1h</t>
        </is>
      </c>
      <c r="C49" s="38" t="n"/>
      <c r="D49" s="38" t="inlineStr">
        <is>
          <t>GLOBAL_CHECK</t>
        </is>
      </c>
      <c r="E49" s="38" t="n"/>
      <c r="F49" s="26" t="n"/>
      <c r="G49" s="38">
        <f>IFERROR(VLOOKUP($A57&amp;"_"&amp;$B57,Results_Deltas!$A$2:$P$15000,5,FALSE),"")</f>
        <v/>
      </c>
      <c r="H49" s="38" t="inlineStr">
        <is>
          <t>Blanket (page end)</t>
        </is>
      </c>
      <c r="I49" s="26" t="n"/>
      <c r="J49" s="26" t="n"/>
      <c r="K49" s="26" t="n"/>
      <c r="L49" s="26" t="inlineStr">
        <is>
          <t>YES</t>
        </is>
      </c>
      <c r="M49" s="71" t="n">
        <v>-7.580458089119935</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OFF</t>
        </is>
      </c>
      <c r="C50" s="38" t="n"/>
      <c r="D50" s="38" t="inlineStr">
        <is>
          <t>GLOBAL_CHECK</t>
        </is>
      </c>
      <c r="E50" s="38" t="n"/>
      <c r="F50" s="26" t="n"/>
      <c r="G50" s="38">
        <f>IFERROR(VLOOKUP($A54&amp;"_"&amp;$B54,Results_Deltas!$A$2:$P$15000,5,FALSE),"")</f>
        <v/>
      </c>
      <c r="H50" s="38" t="inlineStr">
        <is>
          <t>Blanket (page end)</t>
        </is>
      </c>
      <c r="I50" s="26" t="n"/>
      <c r="J50" s="26" t="n"/>
      <c r="K50" s="26" t="n"/>
      <c r="L50" s="26" t="inlineStr">
        <is>
          <t>NO</t>
        </is>
      </c>
      <c r="M50" s="71" t="n">
        <v>-7.506989703440311</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2</t>
        </is>
      </c>
      <c r="C51" s="38" t="n"/>
      <c r="D51" s="38" t="inlineStr">
        <is>
          <t>GLOBAL_CHECK</t>
        </is>
      </c>
      <c r="E51" s="38" t="n"/>
      <c r="F51" s="26" t="n"/>
      <c r="G51" s="38">
        <f>IFERROR(VLOOKUP($A60&amp;"_"&amp;$B60,Results_Deltas!$A$2:$P$15000,5,FALSE),"")</f>
        <v/>
      </c>
      <c r="H51" s="38" t="inlineStr">
        <is>
          <t>Blanket (page end)</t>
        </is>
      </c>
      <c r="I51" s="26" t="n"/>
      <c r="J51" s="26" t="n"/>
      <c r="K51" s="26" t="n"/>
      <c r="L51" s="26" t="inlineStr">
        <is>
          <t>NO</t>
        </is>
      </c>
      <c r="M51" s="71" t="n">
        <v>-7.092046844558992</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COOLDOWN_LOCKS_FILTER_TF</t>
        </is>
      </c>
      <c r="B52" s="38" t="inlineStr">
        <is>
          <t>D</t>
        </is>
      </c>
      <c r="C52" s="38" t="n"/>
      <c r="D52" s="38" t="inlineStr">
        <is>
          <t>GLOBAL_CHECK</t>
        </is>
      </c>
      <c r="E52" s="38" t="n"/>
      <c r="F52" s="26" t="n"/>
      <c r="G52" s="38">
        <f>IFERROR(VLOOKUP($A38&amp;"_"&amp;$B38,Results_Deltas!$A$2:$P$15000,5,FALSE),"")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IFERROR(VLOOKUP($A74&amp;"_"&amp;$B74,Results_Deltas!$A$2:$P$15000,5,FALSE),"")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IFERROR(VLOOKUP($A75&amp;"_"&amp;$B75,Results_Deltas!$A$2:$P$15000,5,FALSE),"")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IFERROR(VLOOKUP($A76&amp;"_"&amp;$B76,Results_Deltas!$A$2:$P$15000,5,FALSE),"")</f>
        <v/>
      </c>
      <c r="H57" s="38" t="inlineStr">
        <is>
          <t>Blanket (page end)</t>
        </is>
      </c>
      <c r="I57" s="26" t="n"/>
      <c r="J57" s="26" t="n"/>
      <c r="K57" s="26" t="n"/>
      <c r="L57" s="26" t="inlineStr">
        <is>
          <t>YES</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IFERROR(VLOOKUP($A77&amp;"_"&amp;$B77,Results_Deltas!$A$2:$P$15000,5,FALSE),"")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IFERROR(VLOOKUP($A78&amp;"_"&amp;$B78,Results_Deltas!$A$2:$P$15000,5,FALSE),"")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IFERROR(VLOOKUP($A79&amp;"_"&amp;$B79,Results_Deltas!$A$2:$P$15000,5,FALSE),"")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IFERROR(VLOOKUP($A80&amp;"_"&amp;$B80,Results_Deltas!$A$2:$P$15000,5,FALSE),"")</f>
        <v/>
      </c>
      <c r="H61" s="38" t="inlineStr">
        <is>
          <t>Blanket (page end)</t>
        </is>
      </c>
      <c r="I61" s="26" t="n"/>
      <c r="J61" s="26" t="n"/>
      <c r="K61" s="26" t="n"/>
      <c r="L61" s="26" t="inlineStr">
        <is>
          <t>YES</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IFERROR(VLOOKUP($A83&amp;"_"&amp;$B83,Results_Deltas!$A$2:$P$15000,5,FALSE),"")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IFERROR(VLOOKUP($A84&amp;"_"&amp;$B84,Results_Deltas!$A$2:$P$15000,5,FALSE),"")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IFERROR(VLOOKUP($A85&amp;"_"&amp;$B85,Results_Deltas!$A$2:$P$15000,5,FALSE),"")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IFERROR(VLOOKUP($A86&amp;"_"&amp;$B86,Results_Deltas!$A$2:$P$15000,5,FALSE),"")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IFERROR(VLOOKUP($A87&amp;"_"&amp;$B87,Results_Deltas!$A$2:$P$15000,5,FALSE),"")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YES</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IFERROR(VLOOKUP($A89&amp;"_"&amp;$B89,Results_Deltas!$A$2:$P$15000,5,FALSE),"")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IFERROR(VLOOKUP($A90&amp;"_"&amp;$B90,Results_Deltas!$A$2:$P$15000,5,FALSE),"")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IFERROR(VLOOKUP($A91&amp;"_"&amp;$B91,Results_Deltas!$A$2:$P$15000,5,FALSE),"")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IFERROR(VLOOKUP($A92&amp;"_"&amp;$B92,Results_Deltas!$A$2:$P$15000,5,FALSE),"")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IFERROR(VLOOKUP($A93&amp;"_"&amp;$B93,Results_Deltas!$A$2:$P$15000,5,FALSE),"")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IFERROR(VLOOKUP($A94&amp;"_"&amp;$B94,Results_Deltas!$A$2:$P$15000,5,FALSE),"")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IFERROR(VLOOKUP($A95&amp;"_"&amp;$B95,Results_Deltas!$A$2:$P$15000,5,FALSE),"")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IFERROR(VLOOKUP($A96&amp;"_"&amp;$B96,Results_Deltas!$A$2:$P$15000,5,FALSE),"")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IFERROR(VLOOKUP($A97&amp;"_"&amp;$B97,Results_Deltas!$A$2:$P$15000,5,FALSE),"")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IFERROR(VLOOKUP($A98&amp;"_"&amp;$B98,Results_Deltas!$A$2:$P$15000,5,FALSE),"")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IFERROR(VLOOKUP($A99&amp;"_"&amp;$B99,Results_Deltas!$A$2:$P$15000,5,FALSE),"")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IFERROR(VLOOKUP($A100&amp;"_"&amp;$B100,Results_Deltas!$A$2:$P$15000,5,FALSE),"")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IFERROR(VLOOKUP($A101&amp;"_"&amp;$B101,Results_Deltas!$A$2:$P$15000,5,FALSE),"")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IFERROR(VLOOKUP($A102&amp;"_"&amp;$B102,Results_Deltas!$A$2:$P$15000,5,FALSE),"")</f>
        <v/>
      </c>
      <c r="H83" s="38" t="inlineStr">
        <is>
          <t>Blanket (page end)</t>
        </is>
      </c>
      <c r="I83" s="26" t="n"/>
      <c r="J83" s="26" t="n"/>
      <c r="K83" s="26" t="n"/>
      <c r="L83" s="26" t="inlineStr">
        <is>
          <t>YES</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IFERROR(VLOOKUP($A103&amp;"_"&amp;$B103,Results_Deltas!$A$2:$P$15000,5,FALSE),"")</f>
        <v/>
      </c>
      <c r="H84" s="38" t="inlineStr">
        <is>
          <t>Blanket (page end)</t>
        </is>
      </c>
      <c r="I84" s="26" t="n"/>
      <c r="J84" s="26" t="n"/>
      <c r="K84" s="26" t="n"/>
      <c r="L84" s="26" t="inlineStr">
        <is>
          <t>NO</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IFERROR(VLOOKUP($A104&amp;"_"&amp;$B104,Results_Deltas!$A$2:$P$15000,5,FALSE),"")</f>
        <v/>
      </c>
      <c r="H85" s="38" t="inlineStr">
        <is>
          <t>Blanket (page end)</t>
        </is>
      </c>
      <c r="I85" s="26" t="n"/>
      <c r="J85" s="26" t="n"/>
      <c r="K85" s="26" t="n"/>
      <c r="L85" s="26" t="inlineStr">
        <is>
          <t>YES</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IFERROR(VLOOKUP($A105&amp;"_"&amp;$B105,Results_Deltas!$A$2:$P$15000,5,FALSE),"")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IFERROR(VLOOKUP($A106&amp;"_"&amp;$B106,Results_Deltas!$A$2:$P$15000,5,FALSE),"")</f>
        <v/>
      </c>
      <c r="H87" s="38" t="inlineStr">
        <is>
          <t>Blanket (page end)</t>
        </is>
      </c>
      <c r="I87" s="26" t="n"/>
      <c r="J87" s="26" t="n"/>
      <c r="K87" s="26" t="n"/>
      <c r="L87" s="26" t="inlineStr">
        <is>
          <t>YES</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IFERROR(VLOOKUP($A107&amp;"_"&amp;$B107,Results_Deltas!$A$2:$P$15000,5,FALSE),"")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IFERROR(VLOOKUP($A108&amp;"_"&amp;$B108,Results_Deltas!$A$2:$P$15000,5,FALSE),"")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IFERROR(VLOOKUP($A109&amp;"_"&amp;$B109,Results_Deltas!$A$2:$P$15000,5,FALSE),"")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IFERROR(VLOOKUP($A110&amp;"_"&amp;$B110,Results_Deltas!$A$2:$P$15000,5,FALSE),"")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IFERROR(VLOOKUP($A111&amp;"_"&amp;$B111,Results_Deltas!$A$2:$P$15000,5,FALSE),"")</f>
        <v/>
      </c>
      <c r="H92" s="38" t="inlineStr">
        <is>
          <t>Blanket (page end)</t>
        </is>
      </c>
      <c r="I92" s="26" t="n"/>
      <c r="J92" s="26" t="n"/>
      <c r="K92" s="26" t="n"/>
      <c r="L92" s="26" t="inlineStr">
        <is>
          <t>YES</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IFERROR(VLOOKUP($A112&amp;"_"&amp;$B112,Results_Deltas!$A$2:$P$15000,5,FALSE),"")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IFERROR(VLOOKUP($A113&amp;"_"&amp;$B113,Results_Deltas!$A$2:$P$15000,5,FALSE),"")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IFERROR(VLOOKUP($A114&amp;"_"&amp;$B114,Results_Deltas!$A$2:$P$15000,5,FALSE),"")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IFERROR(VLOOKUP($A115&amp;"_"&amp;$B115,Results_Deltas!$A$2:$P$15000,5,FALSE),"")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IFERROR(VLOOKUP($A116&amp;"_"&amp;$B116,Results_Deltas!$A$2:$P$15000,5,FALSE),"")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IFERROR(VLOOKUP($A117&amp;"_"&amp;$B117,Results_Deltas!$A$2:$P$15000,5,FALSE),"")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IFERROR(VLOOKUP($A118&amp;"_"&amp;$B118,Results_Deltas!$A$2:$P$15000,5,FALSE),"")</f>
        <v/>
      </c>
      <c r="H99" s="38" t="inlineStr">
        <is>
          <t>Blanket (page end)</t>
        </is>
      </c>
      <c r="I99" s="26" t="n"/>
      <c r="J99" s="26" t="n"/>
      <c r="K99" s="26" t="n"/>
      <c r="L99" s="26" t="inlineStr">
        <is>
          <t>YES</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IFERROR(VLOOKUP($A119&amp;"_"&amp;$B119,Results_Deltas!$A$2:$P$15000,5,FALSE),"")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IFERROR(VLOOKUP($A120&amp;"_"&amp;$B120,Results_Deltas!$A$2:$P$15000,5,FALSE),"")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IFERROR(VLOOKUP($A121&amp;"_"&amp;$B121,Results_Deltas!$A$2:$P$15000,5,FALSE),"")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IFERROR(VLOOKUP($A122&amp;"_"&amp;$B122,Results_Deltas!$A$2:$P$15000,5,FALSE),"")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IFERROR(VLOOKUP($A123&amp;"_"&amp;$B123,Results_Deltas!$A$2:$P$15000,5,FALSE),"")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IFERROR(VLOOKUP($A124&amp;"_"&amp;$B124,Results_Deltas!$A$2:$P$15000,5,FALSE),"")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IFERROR(VLOOKUP($A125&amp;"_"&amp;$B125,Results_Deltas!$A$2:$P$15000,5,FALSE),"")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IFERROR(VLOOKUP($A126&amp;"_"&amp;$B126,Results_Deltas!$A$2:$P$15000,5,FALSE),"")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IFERROR(VLOOKUP($A127&amp;"_"&amp;$B127,Results_Deltas!$A$2:$P$15000,5,FALSE),"")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IFERROR(VLOOKUP($A128&amp;"_"&amp;$B128,Results_Deltas!$A$2:$P$15000,5,FALSE),"")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IFERROR(VLOOKUP($A129&amp;"_"&amp;$B129,Results_Deltas!$A$2:$P$15000,5,FALSE),"")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IFERROR(VLOOKUP($A130&amp;"_"&amp;$B130,Results_Deltas!$A$2:$P$15000,5,FALSE),"")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IFERROR(VLOOKUP($A131&amp;"_"&amp;$B131,Results_Deltas!$A$2:$P$15000,5,FALSE),"")</f>
        <v/>
      </c>
      <c r="H112" s="38" t="inlineStr">
        <is>
          <t>Blanket (page end)</t>
        </is>
      </c>
      <c r="I112" s="26" t="n"/>
      <c r="J112" s="26" t="n"/>
      <c r="K112" s="26" t="n"/>
      <c r="L112" s="26" t="inlineStr">
        <is>
          <t>YES</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IFERROR(VLOOKUP($A132&amp;"_"&amp;$B132,Results_Deltas!$A$2:$P$15000,5,FALSE),"")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IFERROR(VLOOKUP($A133&amp;"_"&amp;$B133,Results_Deltas!$A$2:$P$15000,5,FALSE),"")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IFERROR(VLOOKUP($A134&amp;"_"&amp;$B134,Results_Deltas!$A$2:$P$15000,5,FALSE),"")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IFERROR(VLOOKUP($A135&amp;"_"&amp;$B135,Results_Deltas!$A$2:$P$15000,5,FALSE),"")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IFERROR(VLOOKUP($A136&amp;"_"&amp;$B136,Results_Deltas!$A$2:$P$15000,5,FALSE),"")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IFERROR(VLOOKUP($A137&amp;"_"&amp;$B137,Results_Deltas!$A$2:$P$15000,5,FALSE),"")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IFERROR(VLOOKUP($A138&amp;"_"&amp;$B138,Results_Deltas!$A$2:$P$15000,5,FALSE),"")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IFERROR(VLOOKUP($A139&amp;"_"&amp;$B139,Results_Deltas!$A$2:$P$15000,5,FALSE),"")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IFERROR(VLOOKUP($A140&amp;"_"&amp;$B140,Results_Deltas!$A$2:$P$15000,5,FALSE),"")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IFERROR(VLOOKUP($A141&amp;"_"&amp;$B141,Results_Deltas!$A$2:$P$15000,5,FALSE),"")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IFERROR(VLOOKUP($A142&amp;"_"&amp;$B142,Results_Deltas!$A$2:$P$15000,5,FALSE),"")</f>
        <v/>
      </c>
      <c r="H123" s="38" t="inlineStr">
        <is>
          <t>Blanket (page end)</t>
        </is>
      </c>
      <c r="I123" s="26" t="n"/>
      <c r="J123" s="26" t="n"/>
      <c r="K123" s="26" t="n"/>
      <c r="L123" s="26" t="inlineStr">
        <is>
          <t>YES</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IFERROR(VLOOKUP($A143&amp;"_"&amp;$B143,Results_Deltas!$A$2:$P$15000,5,FALSE),"")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IFERROR(VLOOKUP($A144&amp;"_"&amp;$B144,Results_Deltas!$A$2:$P$15000,5,FALSE),"")</f>
        <v/>
      </c>
      <c r="H125" s="38" t="inlineStr">
        <is>
          <t>Blanket (page end)</t>
        </is>
      </c>
      <c r="I125" s="26" t="n"/>
      <c r="J125" s="26" t="n"/>
      <c r="K125" s="26" t="n"/>
      <c r="L125" s="26" t="inlineStr">
        <is>
          <t>YES</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IFERROR(VLOOKUP($A145&amp;"_"&amp;$B145,Results_Deltas!$A$2:$P$15000,5,FALSE),"")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IFERROR(VLOOKUP($A146&amp;"_"&amp;$B146,Results_Deltas!$A$2:$P$15000,5,FALSE),"")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IFERROR(VLOOKUP($A147&amp;"_"&amp;$B147,Results_Deltas!$A$2:$P$15000,5,FALSE),"")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IFERROR(VLOOKUP($A148&amp;"_"&amp;$B148,Results_Deltas!$A$2:$P$15000,5,FALSE),"")</f>
        <v/>
      </c>
      <c r="H129" s="38" t="inlineStr">
        <is>
          <t>Blanket (page end)</t>
        </is>
      </c>
      <c r="I129" s="26" t="n"/>
      <c r="J129" s="26" t="n"/>
      <c r="K129" s="26" t="n"/>
      <c r="L129" s="26" t="inlineStr">
        <is>
          <t>YES</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IFERROR(VLOOKUP($A149&amp;"_"&amp;$B149,Results_Deltas!$A$2:$P$15000,5,FALSE),"")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IFERROR(VLOOKUP($A150&amp;"_"&amp;$B150,Results_Deltas!$A$2:$P$15000,5,FALSE),"")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IFERROR(VLOOKUP($A151&amp;"_"&amp;$B151,Results_Deltas!$A$2:$P$15000,5,FALSE),"")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IFERROR(VLOOKUP($A152&amp;"_"&amp;$B152,Results_Deltas!$A$2:$P$15000,5,FALSE),"")</f>
        <v/>
      </c>
      <c r="H133" s="38" t="inlineStr">
        <is>
          <t>Blanket (page end)</t>
        </is>
      </c>
      <c r="I133" s="26" t="n"/>
      <c r="J133" s="26" t="n"/>
      <c r="K133" s="26" t="n"/>
      <c r="L133" s="26" t="inlineStr">
        <is>
          <t>NO</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IFERROR(VLOOKUP($A153&amp;"_"&amp;$B153,Results_Deltas!$A$2:$P$15000,5,FALSE),"")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IFERROR(VLOOKUP($A154&amp;"_"&amp;$B154,Results_Deltas!$A$2:$P$15000,5,FALSE),"")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IFERROR(VLOOKUP($A155&amp;"_"&amp;$B155,Results_Deltas!$A$2:$P$15000,5,FALSE),"")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IFERROR(VLOOKUP($A156&amp;"_"&amp;$B156,Results_Deltas!$A$2:$P$15000,5,FALSE),"")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IFERROR(VLOOKUP($A157&amp;"_"&amp;$B157,Results_Deltas!$A$2:$P$15000,5,FALSE),"")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IFERROR(VLOOKUP($A158&amp;"_"&amp;$B158,Results_Deltas!$A$2:$P$15000,5,FALSE),"")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IFERROR(VLOOKUP($A159&amp;"_"&amp;$B159,Results_Deltas!$A$2:$P$15000,5,FALSE),"")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IFERROR(VLOOKUP($A160&amp;"_"&amp;$B160,Results_Deltas!$A$2:$P$15000,5,FALSE),"")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IFERROR(VLOOKUP($A161&amp;"_"&amp;$B161,Results_Deltas!$A$2:$P$15000,5,FALSE),"")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IFERROR(VLOOKUP($A162&amp;"_"&amp;$B162,Results_Deltas!$A$2:$P$15000,5,FALSE),"")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IFERROR(VLOOKUP($A163&amp;"_"&amp;$B163,Results_Deltas!$A$2:$P$15000,5,FALSE),"")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IFERROR(VLOOKUP($A164&amp;"_"&amp;$B164,Results_Deltas!$A$2:$P$15000,5,FALSE),"")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IFERROR(VLOOKUP($A165&amp;"_"&amp;$B165,Results_Deltas!$A$2:$P$15000,5,FALSE),"")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IFERROR(VLOOKUP($A166&amp;"_"&amp;$B166,Results_Deltas!$A$2:$P$15000,5,FALSE),"")</f>
        <v/>
      </c>
      <c r="H147" s="38" t="inlineStr">
        <is>
          <t>Blanket (page end)</t>
        </is>
      </c>
      <c r="I147" s="26" t="n"/>
      <c r="J147" s="26" t="n"/>
      <c r="K147" s="26" t="n"/>
      <c r="L147" s="26" t="inlineStr">
        <is>
          <t>YES</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IFERROR(VLOOKUP($A167&amp;"_"&amp;$B167,Results_Deltas!$A$2:$P$15000,5,FALSE),"")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IFERROR(VLOOKUP($A168&amp;"_"&amp;$B168,Results_Deltas!$A$2:$P$15000,5,FALSE),"")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IFERROR(VLOOKUP($A169&amp;"_"&amp;$B169,Results_Deltas!$A$2:$P$15000,5,FALSE),"")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IFERROR(VLOOKUP($A170&amp;"_"&amp;$B170,Results_Deltas!$A$2:$P$15000,5,FALSE),"")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IFERROR(VLOOKUP($A172&amp;"_"&amp;$B172,Results_Deltas!$A$2:$P$15000,5,FALSE),"")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IFERROR(VLOOKUP($A173&amp;"_"&amp;$B173,Results_Deltas!$A$2:$P$15000,5,FALSE),"")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IFERROR(VLOOKUP($A174&amp;"_"&amp;$B174,Results_Deltas!$A$2:$P$15000,5,FALSE),"")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IFERROR(VLOOKUP($A175&amp;"_"&amp;$B175,Results_Deltas!$A$2:$P$15000,5,FALSE),"")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IFERROR(VLOOKUP($A176&amp;"_"&amp;$B176,Results_Deltas!$A$2:$P$15000,5,FALSE),"")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IFERROR(VLOOKUP($A177&amp;"_"&amp;$B177,Results_Deltas!$A$2:$P$15000,5,FALSE),"")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IFERROR(VLOOKUP($A178&amp;"_"&amp;$B178,Results_Deltas!$A$2:$P$15000,5,FALSE),"")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IFERROR(VLOOKUP($A179&amp;"_"&amp;$B179,Results_Deltas!$A$2:$P$15000,5,FALSE),"")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IFERROR(VLOOKUP($A180&amp;"_"&amp;$B180,Results_Deltas!$A$2:$P$15000,5,FALSE),"")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IFERROR(VLOOKUP($A181&amp;"_"&amp;$B181,Results_Deltas!$A$2:$P$15000,5,FALSE),"")</f>
        <v/>
      </c>
      <c r="H162" s="38" t="inlineStr">
        <is>
          <t>Blanket (page end)</t>
        </is>
      </c>
      <c r="I162" s="26" t="n"/>
      <c r="J162" s="26" t="n"/>
      <c r="K162" s="26" t="n"/>
      <c r="L162" s="26" t="inlineStr">
        <is>
          <t>YES</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IFERROR(VLOOKUP($A182&amp;"_"&amp;$B182,Results_Deltas!$A$2:$P$15000,5,FALSE),"")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IFERROR(VLOOKUP($A183&amp;"_"&amp;$B183,Results_Deltas!$A$2:$P$15000,5,FALSE),"")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IFERROR(VLOOKUP($A184&amp;"_"&amp;$B184,Results_Deltas!$A$2:$P$15000,5,FALSE),"")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IFERROR(VLOOKUP($A185&amp;"_"&amp;$B185,Results_Deltas!$A$2:$P$15000,5,FALSE),"")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IFERROR(VLOOKUP($A186&amp;"_"&amp;$B186,Results_Deltas!$A$2:$P$15000,5,FALSE),"")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IFERROR(VLOOKUP($A187&amp;"_"&amp;$B187,Results_Deltas!$A$2:$P$15000,5,FALSE),"")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IFERROR(VLOOKUP($A188&amp;"_"&amp;$B188,Results_Deltas!$A$2:$P$15000,5,FALSE),"")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IFERROR(VLOOKUP($A189&amp;"_"&amp;$B189,Results_Deltas!$A$2:$P$15000,5,FALSE),"")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IFERROR(VLOOKUP($A190&amp;"_"&amp;$B190,Results_Deltas!$A$2:$P$15000,5,FALSE),"")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IFERROR(VLOOKUP($A191&amp;"_"&amp;$B191,Results_Deltas!$A$2:$P$15000,5,FALSE),"")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IFERROR(VLOOKUP($A192&amp;"_"&amp;$B192,Results_Deltas!$A$2:$P$15000,5,FALSE),"")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IFERROR(VLOOKUP($A193&amp;"_"&amp;$B193,Results_Deltas!$A$2:$P$15000,5,FALSE),"")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IFERROR(VLOOKUP($A194&amp;"_"&amp;$B194,Results_Deltas!$A$2:$P$15000,5,FALSE),"")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IFERROR(VLOOKUP($A195&amp;"_"&amp;$B195,Results_Deltas!$A$2:$P$15000,5,FALSE),"")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-2.87294761031021</v>
      </c>
      <c r="N3" s="76" t="inlineStr">
        <is>
          <t>0/28</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ez_manage.py:4586 top()</t>
        </is>
      </c>
      <c r="IN3" s="26" t="inlineStr">
        <is>
          <t>v12_quick_engine.py:567 x9</t>
        </is>
      </c>
      <c r="IO3" s="26" t="n"/>
    </row>
    <row r="4" ht="10.5" customHeight="1" s="67">
      <c r="A4" s="26" t="inlineStr">
        <is>
          <t>DD_BOUNCE_ENABLED</t>
        </is>
      </c>
      <c r="B4" s="26" t="inlineStr">
        <is>
          <t>True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0" t="n">
        <v>-2.87294761031021</v>
      </c>
      <c r="N4" s="76" t="inlineStr">
        <is>
          <t>0/28</t>
        </is>
      </c>
      <c r="O4" s="74" t="inlineStr">
        <is>
          <t>ATR_TRAIL_FILTER_TF=OFF</t>
        </is>
      </c>
      <c r="P4" s="74" t="inlineStr">
        <is>
          <t>ATR_TRAIL_FILTER_TF=D</t>
        </is>
      </c>
      <c r="Q4" s="74" t="inlineStr">
        <is>
          <t>ATR_TRAIL_FILTER_TF=4h</t>
        </is>
      </c>
      <c r="R4" s="74" t="inlineStr">
        <is>
          <t>ATR_TRAIL_FILTER_TF=1h</t>
        </is>
      </c>
      <c r="S4" s="32" t="n"/>
      <c r="T4" s="32" t="n"/>
      <c r="U4" s="32" t="n"/>
      <c r="V4" s="32" t="n"/>
      <c r="W4" s="32" t="n"/>
      <c r="X4" s="32" t="n"/>
      <c r="Y4" s="32" t="n"/>
      <c r="Z4" s="32" t="n"/>
      <c r="AA4" s="32" t="n"/>
      <c r="AB4" s="32" t="n"/>
      <c r="AC4" s="32" t="n"/>
      <c r="AD4" s="32" t="n"/>
      <c r="AE4" s="32" t="n"/>
      <c r="AF4" s="32" t="n"/>
      <c r="AG4" s="32" t="n"/>
      <c r="AH4" s="32" t="n"/>
      <c r="AI4" s="32" t="n"/>
      <c r="AJ4" s="32" t="n"/>
      <c r="AK4" s="32" t="n"/>
      <c r="AL4" s="32" t="n"/>
      <c r="AM4" s="32" t="n"/>
      <c r="AN4" s="32" t="n"/>
      <c r="AO4" s="32" t="n"/>
      <c r="AP4" s="32" t="n"/>
      <c r="AQ4" s="32" t="n"/>
      <c r="AR4" s="32" t="n"/>
      <c r="AS4" s="32" t="n"/>
      <c r="AT4" s="32" t="n"/>
      <c r="AU4" s="32" t="n"/>
      <c r="AV4" s="32" t="n"/>
      <c r="AW4" s="32" t="n"/>
      <c r="AX4" s="32" t="n"/>
      <c r="AY4" s="32" t="n"/>
      <c r="AZ4" s="32" t="n"/>
      <c r="BA4" s="32" t="n"/>
      <c r="BB4" s="32" t="n"/>
      <c r="BC4" s="32" t="n"/>
      <c r="BD4" s="32" t="n"/>
      <c r="BE4" s="32" t="n"/>
      <c r="BF4" s="32" t="n"/>
      <c r="BG4" s="32" t="n"/>
      <c r="BH4" s="32" t="n"/>
      <c r="BI4" s="32" t="n"/>
      <c r="BJ4" s="32" t="n"/>
      <c r="BK4" s="32" t="n"/>
      <c r="BL4" s="32" t="n"/>
      <c r="BM4" s="32" t="n"/>
      <c r="BN4" s="32" t="n"/>
      <c r="BO4" s="32" t="n"/>
      <c r="BP4" s="32" t="n"/>
      <c r="BQ4" s="32" t="n"/>
      <c r="BR4" s="32" t="n"/>
      <c r="BS4" s="32" t="n"/>
      <c r="BT4" s="32" t="n"/>
      <c r="BU4" s="32" t="n"/>
      <c r="BV4" s="32" t="n"/>
      <c r="BW4" s="32" t="n"/>
      <c r="BX4" s="32" t="n"/>
      <c r="BY4" s="32" t="n"/>
      <c r="BZ4" s="32" t="n"/>
      <c r="CA4" s="32" t="n"/>
      <c r="CB4" s="32" t="n"/>
      <c r="CC4" s="32" t="n"/>
      <c r="CD4" s="32" t="n"/>
      <c r="CE4" s="32" t="n"/>
      <c r="CF4" s="32" t="n"/>
      <c r="CG4" s="32" t="n"/>
      <c r="CH4" s="32" t="n"/>
      <c r="CI4" s="32" t="n"/>
      <c r="CJ4" s="32" t="n"/>
      <c r="CK4" s="32" t="n"/>
      <c r="CL4" s="32" t="n"/>
      <c r="CM4" s="32" t="n"/>
      <c r="CN4" s="32" t="n"/>
      <c r="CO4" s="32" t="n"/>
      <c r="CP4" s="32" t="n"/>
      <c r="CQ4" s="32" t="n"/>
      <c r="CR4" s="32" t="n"/>
      <c r="CS4" s="32"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2" t="n"/>
      <c r="DO4" s="32" t="n"/>
      <c r="DP4" s="32" t="n"/>
      <c r="DQ4" s="32" t="n"/>
      <c r="DR4" s="32" t="n"/>
      <c r="DS4" s="32" t="n"/>
      <c r="DT4" s="32" t="n"/>
      <c r="DU4" s="32" t="n"/>
      <c r="DV4" s="32" t="n"/>
      <c r="DW4" s="32" t="n"/>
      <c r="DX4" s="32" t="n"/>
      <c r="DY4" s="32" t="n"/>
      <c r="DZ4" s="32" t="n"/>
      <c r="EA4" s="32" t="n"/>
      <c r="EB4" s="32" t="n"/>
      <c r="EC4" s="32" t="n"/>
      <c r="ED4" s="32" t="n"/>
      <c r="EE4" s="32" t="n"/>
      <c r="EF4" s="32" t="n"/>
      <c r="EG4" s="32" t="n"/>
      <c r="EH4" s="32" t="n"/>
      <c r="EI4" s="32" t="n"/>
      <c r="EJ4" s="32" t="n"/>
      <c r="EK4" s="32" t="n"/>
      <c r="EL4" s="32" t="n"/>
      <c r="EM4" s="32" t="n"/>
      <c r="EN4" s="32" t="n"/>
      <c r="EO4" s="32" t="n"/>
      <c r="EP4" s="32" t="n"/>
      <c r="EQ4" s="32" t="n"/>
      <c r="ER4" s="32" t="n"/>
      <c r="ES4" s="32" t="n"/>
      <c r="ET4" s="32" t="n"/>
      <c r="EU4" s="32" t="n"/>
      <c r="EV4" s="32" t="n"/>
      <c r="EW4" s="32" t="n"/>
      <c r="EX4" s="32" t="n"/>
      <c r="EY4" s="32" t="n"/>
      <c r="EZ4" s="32" t="n"/>
      <c r="FA4" s="32" t="n"/>
      <c r="FB4" s="32" t="n"/>
      <c r="FC4" s="32" t="n"/>
      <c r="FD4" s="32" t="n"/>
      <c r="FE4" s="32" t="n"/>
      <c r="FF4" s="32" t="n"/>
      <c r="FG4" s="32" t="n"/>
      <c r="FH4" s="32" t="n"/>
      <c r="FI4" s="32" t="n"/>
      <c r="FJ4" s="32" t="n"/>
      <c r="FK4" s="32" t="n"/>
      <c r="FL4" s="32" t="n"/>
      <c r="FM4" s="32" t="n"/>
      <c r="FN4" s="32" t="n"/>
      <c r="FO4" s="32" t="n"/>
      <c r="FP4" s="32" t="n"/>
      <c r="FQ4" s="32" t="n"/>
      <c r="FR4" s="32" t="n"/>
      <c r="FS4" s="32" t="n"/>
      <c r="FT4" s="32" t="n"/>
      <c r="FU4" s="32" t="n"/>
      <c r="FV4" s="32" t="n"/>
      <c r="FW4" s="32" t="n"/>
      <c r="FX4" s="32" t="n"/>
      <c r="FY4" s="32" t="n"/>
      <c r="FZ4" s="32" t="n"/>
      <c r="GA4" s="32" t="n"/>
      <c r="GB4" s="32" t="n"/>
      <c r="GC4" s="32" t="n"/>
      <c r="GD4" s="32" t="n"/>
      <c r="GE4" s="32" t="n"/>
      <c r="GF4" s="32" t="n"/>
      <c r="GG4" s="32" t="n"/>
      <c r="GH4" s="32" t="n"/>
      <c r="GI4" s="32" t="n"/>
      <c r="GJ4" s="32" t="n"/>
      <c r="GK4" s="32" t="n"/>
      <c r="GL4" s="32" t="n"/>
      <c r="GM4" s="32" t="n"/>
      <c r="GN4" s="32" t="n"/>
      <c r="GO4" s="32" t="n"/>
      <c r="GP4" s="32" t="n"/>
      <c r="GQ4" s="32" t="n"/>
      <c r="GR4" s="32" t="n"/>
      <c r="GS4" s="32" t="n"/>
      <c r="GT4" s="32" t="n"/>
      <c r="GU4" s="32" t="n"/>
      <c r="GV4" s="32" t="n"/>
      <c r="GW4" s="32" t="n"/>
      <c r="GX4" s="32" t="n"/>
      <c r="GY4" s="32" t="n"/>
      <c r="GZ4" s="32" t="n"/>
      <c r="HA4" s="32" t="n"/>
      <c r="HB4" s="32" t="n"/>
      <c r="HC4" s="32" t="n"/>
      <c r="HD4" s="32" t="n"/>
      <c r="HE4" s="32" t="n"/>
      <c r="HF4" s="32" t="n"/>
      <c r="HG4" s="32" t="n"/>
      <c r="HH4" s="32" t="n"/>
      <c r="HI4" s="32" t="n"/>
      <c r="HJ4" s="32" t="n"/>
      <c r="HK4" s="32" t="n"/>
      <c r="HL4" s="32" t="n"/>
      <c r="HM4" s="32" t="n"/>
      <c r="HN4" s="32" t="n"/>
      <c r="HO4" s="32" t="n"/>
      <c r="HP4" s="32" t="n"/>
      <c r="HQ4" s="32" t="n"/>
      <c r="HR4" s="32" t="n"/>
      <c r="HS4" s="32" t="n"/>
      <c r="HT4" s="32" t="n"/>
      <c r="HU4" s="32" t="n"/>
      <c r="HV4" s="32" t="n"/>
      <c r="HW4" s="32" t="n"/>
      <c r="HX4" s="32" t="n"/>
      <c r="HY4" s="32" t="n"/>
      <c r="HZ4" s="32" t="n"/>
      <c r="IA4" s="32" t="n"/>
      <c r="IB4" s="32" t="n"/>
      <c r="IC4" s="32" t="n"/>
      <c r="ID4" s="32" t="n"/>
      <c r="IE4" s="32" t="n"/>
      <c r="IF4" s="32" t="n"/>
      <c r="IG4" s="32" t="n"/>
      <c r="IH4" s="32" t="n"/>
      <c r="II4" s="32" t="n"/>
      <c r="IJ4" s="32" t="n"/>
      <c r="IK4" s="32" t="n"/>
      <c r="IL4" s="26" t="n"/>
      <c r="IM4" s="26" t="inlineStr">
        <is>
          <t>ez_manage.py:4586 top()</t>
        </is>
      </c>
      <c r="IN4" s="26" t="inlineStr">
        <is>
          <t>v12_quick_engine.py:567 x9</t>
        </is>
      </c>
      <c r="IO4" s="26" t="n"/>
    </row>
    <row r="5" ht="10.5" customHeight="1" s="67">
      <c r="A5" s="37" t="inlineStr">
        <is>
          <t>COOLDOWN_LOCKS_FILTER_TF</t>
        </is>
      </c>
      <c r="B5" s="38" t="inlineStr">
        <is>
          <t>1h</t>
        </is>
      </c>
      <c r="C5" s="38" t="n"/>
      <c r="D5" s="38" t="inlineStr">
        <is>
          <t>GLOBAL_CHECK</t>
        </is>
      </c>
      <c r="E5" s="38" t="n"/>
      <c r="F5" s="26" t="n"/>
      <c r="G5" s="38">
        <f>IFERROR(VLOOKUP($A72&amp;"_"&amp;$B72,Results_Deltas!$A$2:$P$15000,5,FALSE),"")</f>
        <v/>
      </c>
      <c r="H5" s="38" t="inlineStr">
        <is>
          <t>Blanket (page end)</t>
        </is>
      </c>
      <c r="I5" s="26" t="n"/>
      <c r="J5" s="26" t="n"/>
      <c r="K5" s="26" t="n"/>
      <c r="L5" s="26" t="inlineStr">
        <is>
          <t>NO</t>
        </is>
      </c>
      <c r="M5" s="71" t="n">
        <v>-11.78738939326196</v>
      </c>
      <c r="N5" s="76"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IFERROR(VLOOKUP($A75&amp;"_"&amp;$B75,Results_Deltas!$A$2:$P$15000,5,FALSE),"")</f>
        <v/>
      </c>
      <c r="H6" s="38" t="inlineStr">
        <is>
          <t>Blanket (page end)</t>
        </is>
      </c>
      <c r="I6" s="26" t="n"/>
      <c r="J6" s="26" t="n"/>
      <c r="K6" s="26" t="n"/>
      <c r="L6" s="26" t="inlineStr">
        <is>
          <t>NO</t>
        </is>
      </c>
      <c r="M6" s="71" t="n">
        <v>-11.11034823900433</v>
      </c>
      <c r="N6" s="76"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IFERROR(VLOOKUP($A74&amp;"_"&amp;$B74,Results_Deltas!$A$2:$P$15000,5,FALSE),"")</f>
        <v/>
      </c>
      <c r="H7" s="38" t="inlineStr">
        <is>
          <t>Blanket (page end)</t>
        </is>
      </c>
      <c r="I7" s="26" t="n"/>
      <c r="J7" s="26" t="n"/>
      <c r="K7" s="26" t="n"/>
      <c r="L7" s="26" t="inlineStr">
        <is>
          <t>NO</t>
        </is>
      </c>
      <c r="M7" s="71" t="n">
        <v>-11.05578136759454</v>
      </c>
      <c r="N7" s="76"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IFERROR(VLOOKUP($A73&amp;"_"&amp;$B73,Results_Deltas!$A$2:$P$15000,5,FALSE),"")</f>
        <v/>
      </c>
      <c r="H8" s="38" t="inlineStr">
        <is>
          <t>Blanket (page end)</t>
        </is>
      </c>
      <c r="I8" s="26" t="n"/>
      <c r="J8" s="26" t="n"/>
      <c r="K8" s="26" t="n"/>
      <c r="L8" s="26" t="inlineStr">
        <is>
          <t>NO</t>
        </is>
      </c>
      <c r="M8" s="71" t="n">
        <v>-11.01271341270659</v>
      </c>
      <c r="N8" s="76"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IFERROR(VLOOKUP($A63&amp;"_"&amp;$B63,Results_Deltas!$A$2:$P$15000,5,FALSE),"")</f>
        <v/>
      </c>
      <c r="H9" s="38" t="inlineStr">
        <is>
          <t>Blanket (page end)</t>
        </is>
      </c>
      <c r="I9" s="26" t="n"/>
      <c r="J9" s="26" t="n"/>
      <c r="K9" s="26" t="n"/>
      <c r="L9" s="26" t="inlineStr">
        <is>
          <t>NO</t>
        </is>
      </c>
      <c r="M9" s="71" t="n">
        <v>-10.56361507187052</v>
      </c>
      <c r="N9" s="76"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IFERROR(VLOOKUP($A61&amp;"_"&amp;$B61,Results_Deltas!$A$2:$P$15000,5,FALSE),"")</f>
        <v/>
      </c>
      <c r="H10" s="38" t="inlineStr">
        <is>
          <t>Blanket (page end)</t>
        </is>
      </c>
      <c r="I10" s="26" t="n"/>
      <c r="J10" s="26" t="n"/>
      <c r="K10" s="26" t="n"/>
      <c r="L10" s="26" t="inlineStr">
        <is>
          <t>NO</t>
        </is>
      </c>
      <c r="M10" s="71" t="n">
        <v>-10.51757542748208</v>
      </c>
      <c r="N10" s="76"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IFERROR(VLOOKUP($A60&amp;"_"&amp;$B60,Results_Deltas!$A$2:$P$15000,5,FALSE),"")</f>
        <v/>
      </c>
      <c r="H11" s="38" t="inlineStr">
        <is>
          <t>Blanket (page end)</t>
        </is>
      </c>
      <c r="I11" s="26" t="n"/>
      <c r="J11" s="26" t="n"/>
      <c r="K11" s="26" t="n"/>
      <c r="L11" s="26" t="inlineStr">
        <is>
          <t>NO</t>
        </is>
      </c>
      <c r="M11" s="71" t="n">
        <v>-10.48826539587658</v>
      </c>
      <c r="N11" s="76"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IFERROR(VLOOKUP($A62&amp;"_"&amp;$B62,Results_Deltas!$A$2:$P$15000,5,FALSE),"")</f>
        <v/>
      </c>
      <c r="H12" s="38" t="inlineStr">
        <is>
          <t>Blanket (page end)</t>
        </is>
      </c>
      <c r="I12" s="26" t="n"/>
      <c r="J12" s="26" t="n"/>
      <c r="K12" s="26" t="n"/>
      <c r="L12" s="26" t="inlineStr">
        <is>
          <t>YES</t>
        </is>
      </c>
      <c r="M12" s="71" t="n">
        <v>-10.47556676351441</v>
      </c>
      <c r="N12" s="76"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IFERROR(VLOOKUP($A59&amp;"_"&amp;$B59,Results_Deltas!$A$2:$P$15000,5,FALSE),"")</f>
        <v/>
      </c>
      <c r="H13" s="38" t="inlineStr">
        <is>
          <t>Blanket (page end)</t>
        </is>
      </c>
      <c r="I13" s="26" t="n"/>
      <c r="J13" s="26" t="n"/>
      <c r="K13" s="26" t="n"/>
      <c r="L13" s="26" t="inlineStr">
        <is>
          <t>NO</t>
        </is>
      </c>
      <c r="M13" s="71" t="n">
        <v>-10.45822751242081</v>
      </c>
      <c r="N13" s="76"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IFERROR(VLOOKUP($A67&amp;"_"&amp;$B67,Results_Deltas!$A$2:$P$15000,5,FALSE),"")</f>
        <v/>
      </c>
      <c r="H14" s="38" t="inlineStr">
        <is>
          <t>Blanket (page end)</t>
        </is>
      </c>
      <c r="I14" s="26" t="n"/>
      <c r="J14" s="26" t="n"/>
      <c r="K14" s="26" t="n"/>
      <c r="L14" s="26" t="inlineStr">
        <is>
          <t>YES</t>
        </is>
      </c>
      <c r="M14" s="71" t="n">
        <v>-10.33058656443832</v>
      </c>
      <c r="N14" s="76"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IFERROR(VLOOKUP($A69&amp;"_"&amp;$B69,Results_Deltas!$A$2:$P$15000,5,FALSE),"")</f>
        <v/>
      </c>
      <c r="H15" s="38" t="inlineStr">
        <is>
          <t>Blanket (page end)</t>
        </is>
      </c>
      <c r="I15" s="26" t="n"/>
      <c r="J15" s="26" t="n"/>
      <c r="K15" s="26" t="n"/>
      <c r="L15" s="26" t="inlineStr">
        <is>
          <t>NO</t>
        </is>
      </c>
      <c r="M15" s="71" t="n">
        <v>-10.2938154851563</v>
      </c>
      <c r="N15" s="76"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IFERROR(VLOOKUP($A68&amp;"_"&amp;$B68,Results_Deltas!$A$2:$P$15000,5,FALSE),"")</f>
        <v/>
      </c>
      <c r="H16" s="38" t="inlineStr">
        <is>
          <t>Blanket (page end)</t>
        </is>
      </c>
      <c r="I16" s="26" t="n"/>
      <c r="J16" s="26" t="n"/>
      <c r="K16" s="26" t="n"/>
      <c r="L16" s="26" t="inlineStr">
        <is>
          <t>NO</t>
        </is>
      </c>
      <c r="M16" s="71" t="n">
        <v>-10.2162790610781</v>
      </c>
      <c r="N16" s="76"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IFERROR(VLOOKUP($A66&amp;"_"&amp;$B66,Results_Deltas!$A$2:$P$15000,5,FALSE),"")</f>
        <v/>
      </c>
      <c r="H17" s="38" t="inlineStr">
        <is>
          <t>Blanket (page end)</t>
        </is>
      </c>
      <c r="I17" s="26" t="n"/>
      <c r="J17" s="26" t="n"/>
      <c r="K17" s="26" t="n"/>
      <c r="L17" s="26" t="inlineStr">
        <is>
          <t>NO</t>
        </is>
      </c>
      <c r="M17" s="71" t="n">
        <v>-10.20732160372568</v>
      </c>
      <c r="N17" s="76"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IFERROR(VLOOKUP($A64&amp;"_"&amp;$B64,Results_Deltas!$A$2:$P$15000,5,FALSE),"")</f>
        <v/>
      </c>
      <c r="H18" s="38" t="inlineStr">
        <is>
          <t>Blanket (page end)</t>
        </is>
      </c>
      <c r="I18" s="26" t="n"/>
      <c r="J18" s="26" t="n"/>
      <c r="K18" s="26" t="n"/>
      <c r="L18" s="26" t="inlineStr">
        <is>
          <t>NO</t>
        </is>
      </c>
      <c r="M18" s="71" t="n">
        <v>-9.876802566211136</v>
      </c>
      <c r="N18" s="76"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IFERROR(VLOOKUP($A65&amp;"_"&amp;$B65,Results_Deltas!$A$2:$P$15000,5,FALSE),"")</f>
        <v/>
      </c>
      <c r="H19" s="38" t="inlineStr">
        <is>
          <t>Blanket (page end)</t>
        </is>
      </c>
      <c r="I19" s="26" t="n"/>
      <c r="J19" s="26" t="n"/>
      <c r="K19" s="26" t="n"/>
      <c r="L19" s="26" t="inlineStr">
        <is>
          <t>NO</t>
        </is>
      </c>
      <c r="M19" s="71" t="n">
        <v>-9.751732300615391</v>
      </c>
      <c r="N19" s="76"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IFERROR(VLOOKUP($A71&amp;"_"&amp;$B71,Results_Deltas!$A$2:$P$15000,5,FALSE),"")</f>
        <v/>
      </c>
      <c r="H20" s="38" t="inlineStr">
        <is>
          <t>Blanket (page end)</t>
        </is>
      </c>
      <c r="I20" s="26" t="n"/>
      <c r="J20" s="26" t="n"/>
      <c r="K20" s="26" t="n"/>
      <c r="L20" s="26" t="inlineStr">
        <is>
          <t>NO</t>
        </is>
      </c>
      <c r="M20" s="71" t="n">
        <v>-9.708874626694151</v>
      </c>
      <c r="N20" s="76"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YES</t>
        </is>
      </c>
      <c r="M21" s="71" t="n">
        <v>-8.228240506948248</v>
      </c>
      <c r="N21" s="76"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IFERROR(VLOOKUP($A103&amp;"_"&amp;$B103,Results_Deltas!$A$2:$P$15000,5,FALSE),"")</f>
        <v/>
      </c>
      <c r="H22" s="38" t="inlineStr">
        <is>
          <t>Blanket (page end)</t>
        </is>
      </c>
      <c r="I22" s="26" t="n"/>
      <c r="J22" s="26" t="n"/>
      <c r="K22" s="26" t="n"/>
      <c r="L22" s="26" t="inlineStr">
        <is>
          <t>NO</t>
        </is>
      </c>
      <c r="M22" s="71" t="n">
        <v>-8.118929241903089</v>
      </c>
      <c r="N22" s="76"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IFERROR(VLOOKUP($A84&amp;"_"&amp;$B84,Results_Deltas!$A$2:$P$15000,5,FALSE),"")</f>
        <v/>
      </c>
      <c r="H23" s="38" t="inlineStr">
        <is>
          <t>Blanket (page end)</t>
        </is>
      </c>
      <c r="I23" s="26" t="n"/>
      <c r="J23" s="26" t="n"/>
      <c r="K23" s="26" t="n"/>
      <c r="L23" s="26" t="inlineStr">
        <is>
          <t>NO</t>
        </is>
      </c>
      <c r="M23" s="71" t="n">
        <v>-8.094701747805196</v>
      </c>
      <c r="N23" s="76"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IFERROR(VLOOKUP($A90&amp;"_"&amp;$B90,Results_Deltas!$A$2:$P$15000,5,FALSE),"")</f>
        <v/>
      </c>
      <c r="H24" s="38" t="inlineStr">
        <is>
          <t>Blanket (page end)</t>
        </is>
      </c>
      <c r="I24" s="26" t="n"/>
      <c r="J24" s="26" t="n"/>
      <c r="K24" s="26" t="n"/>
      <c r="L24" s="26" t="inlineStr">
        <is>
          <t>NO</t>
        </is>
      </c>
      <c r="M24" s="71" t="n">
        <v>-8.094701747805196</v>
      </c>
      <c r="N24" s="76"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IFERROR(VLOOKUP($A95&amp;"_"&amp;$B95,Results_Deltas!$A$2:$P$15000,5,FALSE),"")</f>
        <v/>
      </c>
      <c r="H25" s="38" t="inlineStr">
        <is>
          <t>Blanket (page end)</t>
        </is>
      </c>
      <c r="I25" s="26" t="n"/>
      <c r="J25" s="26" t="n"/>
      <c r="K25" s="26" t="n"/>
      <c r="L25" s="26" t="inlineStr">
        <is>
          <t>YES</t>
        </is>
      </c>
      <c r="M25" s="71" t="n">
        <v>-8.094701747805196</v>
      </c>
      <c r="N25" s="76"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IFERROR(VLOOKUP($A97&amp;"_"&amp;$B97,Results_Deltas!$A$2:$P$15000,5,FALSE),"")</f>
        <v/>
      </c>
      <c r="H26" s="38" t="inlineStr">
        <is>
          <t>Blanket (page end)</t>
        </is>
      </c>
      <c r="I26" s="26" t="n"/>
      <c r="J26" s="26" t="n"/>
      <c r="K26" s="26" t="n"/>
      <c r="L26" s="26" t="inlineStr">
        <is>
          <t>NO</t>
        </is>
      </c>
      <c r="M26" s="71" t="n">
        <v>-8.094701747805196</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IFERROR(VLOOKUP($A99&amp;"_"&amp;$B99,Results_Deltas!$A$2:$P$15000,5,FALSE),"")</f>
        <v/>
      </c>
      <c r="H27" s="38" t="inlineStr">
        <is>
          <t>Blanket (page end)</t>
        </is>
      </c>
      <c r="I27" s="26" t="n"/>
      <c r="J27" s="26" t="n"/>
      <c r="K27" s="26" t="n"/>
      <c r="L27" s="26" t="inlineStr">
        <is>
          <t>NO</t>
        </is>
      </c>
      <c r="M27" s="71" t="n">
        <v>-8.094701747805196</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IFERROR(VLOOKUP($A100&amp;"_"&amp;$B100,Results_Deltas!$A$2:$P$15000,5,FALSE),"")</f>
        <v/>
      </c>
      <c r="H28" s="38" t="inlineStr">
        <is>
          <t>Blanket (page end)</t>
        </is>
      </c>
      <c r="I28" s="26" t="n"/>
      <c r="J28" s="26" t="n"/>
      <c r="K28" s="26" t="n"/>
      <c r="L28" s="26" t="inlineStr">
        <is>
          <t>YES</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IFERROR(VLOOKUP($A101&amp;"_"&amp;$B101,Results_Deltas!$A$2:$P$15000,5,FALSE),"")</f>
        <v/>
      </c>
      <c r="H29" s="38" t="inlineStr">
        <is>
          <t>Blanket (page end)</t>
        </is>
      </c>
      <c r="I29" s="26" t="n"/>
      <c r="J29" s="26" t="n"/>
      <c r="K29" s="26" t="n"/>
      <c r="L29" s="26" t="inlineStr">
        <is>
          <t>NO</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IFERROR(VLOOKUP($A102&amp;"_"&amp;$B102,Results_Deltas!$A$2:$P$15000,5,FALSE),"")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IFERROR(VLOOKUP($A81&amp;"_"&amp;$B81,Results_Deltas!$A$2:$P$15000,5,FALSE),"")</f>
        <v/>
      </c>
      <c r="H31" s="38" t="inlineStr">
        <is>
          <t>Blanket (page end)</t>
        </is>
      </c>
      <c r="I31" s="26" t="n"/>
      <c r="J31" s="26" t="n"/>
      <c r="K31" s="26" t="n"/>
      <c r="L31" s="26" t="inlineStr">
        <is>
          <t>NO</t>
        </is>
      </c>
      <c r="M31" s="71" t="n">
        <v>-8.094698537102694</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IFERROR(VLOOKUP($A77&amp;"_"&amp;$B77,Results_Deltas!$A$2:$P$15000,5,FALSE),"")</f>
        <v/>
      </c>
      <c r="H32" s="38" t="inlineStr">
        <is>
          <t>Blanket (page end)</t>
        </is>
      </c>
      <c r="I32" s="26" t="n"/>
      <c r="J32" s="26" t="n"/>
      <c r="K32" s="26" t="n"/>
      <c r="L32" s="26" t="inlineStr">
        <is>
          <t>NO</t>
        </is>
      </c>
      <c r="M32" s="71" t="n">
        <v>-8.072586718840112</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IFERROR(VLOOKUP($A94&amp;"_"&amp;$B94,Results_Deltas!$A$2:$P$15000,5,FALSE),"")</f>
        <v/>
      </c>
      <c r="H33" s="38" t="inlineStr">
        <is>
          <t>Blanket (page end)</t>
        </is>
      </c>
      <c r="I33" s="26" t="n"/>
      <c r="J33" s="26" t="n"/>
      <c r="K33" s="26" t="n"/>
      <c r="L33" s="26" t="inlineStr">
        <is>
          <t>NO</t>
        </is>
      </c>
      <c r="M33" s="71" t="n">
        <v>-8.028597027991141</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IFERROR(VLOOKUP($A80&amp;"_"&amp;$B80,Results_Deltas!$A$2:$P$15000,5,FALSE),"")</f>
        <v/>
      </c>
      <c r="H34" s="38" t="inlineStr">
        <is>
          <t>Blanket (page end)</t>
        </is>
      </c>
      <c r="I34" s="26" t="n"/>
      <c r="J34" s="26" t="n"/>
      <c r="K34" s="26" t="n"/>
      <c r="L34" s="26" t="inlineStr">
        <is>
          <t>NO</t>
        </is>
      </c>
      <c r="M34" s="71" t="n">
        <v>-8.022656861232564</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1" t="n">
        <v>-8.014059812397118</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IFERROR(VLOOKUP($A87&amp;"_"&amp;$B87,Results_Deltas!$A$2:$P$15000,5,FALSE),"")</f>
        <v/>
      </c>
      <c r="H36" s="38" t="inlineStr">
        <is>
          <t>Blanket (page end)</t>
        </is>
      </c>
      <c r="I36" s="26" t="n"/>
      <c r="J36" s="26" t="n"/>
      <c r="K36" s="26" t="n"/>
      <c r="L36" s="26" t="inlineStr">
        <is>
          <t>NO</t>
        </is>
      </c>
      <c r="M36" s="71" t="n">
        <v>-7.97224863607913</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IFERROR(VLOOKUP($A78&amp;"_"&amp;$B78,Results_Deltas!$A$2:$P$15000,5,FALSE),"")</f>
        <v/>
      </c>
      <c r="H37" s="38" t="inlineStr">
        <is>
          <t>Blanket (page end)</t>
        </is>
      </c>
      <c r="I37" s="26" t="n"/>
      <c r="J37" s="26" t="n"/>
      <c r="K37" s="26" t="n"/>
      <c r="L37" s="26" t="inlineStr">
        <is>
          <t>YES</t>
        </is>
      </c>
      <c r="M37" s="71" t="n">
        <v>-7.937216871994933</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IFERROR(VLOOKUP($A85&amp;"_"&amp;$B85,Results_Deltas!$A$2:$P$15000,5,FALSE),"")</f>
        <v/>
      </c>
      <c r="H38" s="38" t="inlineStr">
        <is>
          <t>Blanket (page end)</t>
        </is>
      </c>
      <c r="I38" s="26" t="n"/>
      <c r="J38" s="26" t="n"/>
      <c r="K38" s="26" t="n"/>
      <c r="L38" s="26" t="inlineStr">
        <is>
          <t>NO</t>
        </is>
      </c>
      <c r="M38" s="71" t="n">
        <v>-7.933248663376705</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IFERROR(VLOOKUP($A82&amp;"_"&amp;$B82,Results_Deltas!$A$2:$P$15000,5,FALSE),"")</f>
        <v/>
      </c>
      <c r="H39" s="38" t="inlineStr">
        <is>
          <t>Blanket (page end)</t>
        </is>
      </c>
      <c r="I39" s="26" t="n"/>
      <c r="J39" s="26" t="n"/>
      <c r="K39" s="26" t="n"/>
      <c r="L39" s="26" t="inlineStr">
        <is>
          <t>NO</t>
        </is>
      </c>
      <c r="M39" s="71" t="n">
        <v>-7.905671214287299</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IFERROR(VLOOKUP($A83&amp;"_"&amp;$B83,Results_Deltas!$A$2:$P$15000,5,FALSE),"")</f>
        <v/>
      </c>
      <c r="H40" s="38" t="inlineStr">
        <is>
          <t>Blanket (page end)</t>
        </is>
      </c>
      <c r="I40" s="26" t="n"/>
      <c r="J40" s="26" t="n"/>
      <c r="K40" s="26" t="n"/>
      <c r="L40" s="26" t="inlineStr">
        <is>
          <t>YES</t>
        </is>
      </c>
      <c r="M40" s="71" t="n">
        <v>-7.905671214287299</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IFERROR(VLOOKUP($A76&amp;"_"&amp;$B76,Results_Deltas!$A$2:$P$15000,5,FALSE),"")</f>
        <v/>
      </c>
      <c r="H41" s="38" t="inlineStr">
        <is>
          <t>Blanket (page end)</t>
        </is>
      </c>
      <c r="I41" s="26" t="n"/>
      <c r="J41" s="26" t="n"/>
      <c r="K41" s="26" t="n"/>
      <c r="L41" s="26" t="inlineStr">
        <is>
          <t>NO</t>
        </is>
      </c>
      <c r="M41" s="71" t="n">
        <v>-7.889733056560084</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IFERROR(VLOOKUP($A93&amp;"_"&amp;$B93,Results_Deltas!$A$2:$P$15000,5,FALSE),"")</f>
        <v/>
      </c>
      <c r="H42" s="38" t="inlineStr">
        <is>
          <t>Blanket (page end)</t>
        </is>
      </c>
      <c r="I42" s="26" t="n"/>
      <c r="J42" s="26" t="n"/>
      <c r="K42" s="26" t="n"/>
      <c r="L42" s="26" t="inlineStr">
        <is>
          <t>NO</t>
        </is>
      </c>
      <c r="M42" s="71" t="n">
        <v>-7.870952725311383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IFERROR(VLOOKUP($A98&amp;"_"&amp;$B98,Results_Deltas!$A$2:$P$15000,5,FALSE),"")</f>
        <v/>
      </c>
      <c r="H43" s="38" t="inlineStr">
        <is>
          <t>Blanket (page end)</t>
        </is>
      </c>
      <c r="I43" s="26" t="n"/>
      <c r="J43" s="26" t="n"/>
      <c r="K43" s="26" t="n"/>
      <c r="L43" s="26" t="inlineStr">
        <is>
          <t>NO</t>
        </is>
      </c>
      <c r="M43" s="71" t="n">
        <v>-7.852829649631056</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IFERROR(VLOOKUP($A96&amp;"_"&amp;$B96,Results_Deltas!$A$2:$P$15000,5,FALSE),"")</f>
        <v/>
      </c>
      <c r="H44" s="38" t="inlineStr">
        <is>
          <t>Blanket (page end)</t>
        </is>
      </c>
      <c r="I44" s="26" t="n"/>
      <c r="J44" s="26" t="n"/>
      <c r="K44" s="26" t="n"/>
      <c r="L44" s="26" t="inlineStr">
        <is>
          <t>NO</t>
        </is>
      </c>
      <c r="M44" s="71" t="n">
        <v>-7.741919003045144</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IFERROR(VLOOKUP($A88&amp;"_"&amp;$B88,Results_Deltas!$A$2:$P$15000,5,FALSE),"")</f>
        <v/>
      </c>
      <c r="H45" s="38" t="inlineStr">
        <is>
          <t>Blanket (page end)</t>
        </is>
      </c>
      <c r="I45" s="26" t="n"/>
      <c r="J45" s="26" t="n"/>
      <c r="K45" s="26" t="n"/>
      <c r="L45" s="26" t="inlineStr">
        <is>
          <t>NO</t>
        </is>
      </c>
      <c r="M45" s="71" t="n">
        <v>-7.580458089119935</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IFERROR(VLOOKUP($A89&amp;"_"&amp;$B89,Results_Deltas!$A$2:$P$15000,5,FALSE),"")</f>
        <v/>
      </c>
      <c r="H46" s="38" t="inlineStr">
        <is>
          <t>Blanket (page end)</t>
        </is>
      </c>
      <c r="I46" s="26" t="n"/>
      <c r="J46" s="26" t="n"/>
      <c r="K46" s="26" t="n"/>
      <c r="L46" s="26" t="inlineStr">
        <is>
          <t>YES</t>
        </is>
      </c>
      <c r="M46" s="71" t="n">
        <v>-7.580458089119935</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1" t="n">
        <v>-7.506989703440311</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IFERROR(VLOOKUP($A92&amp;"_"&amp;$B92,Results_Deltas!$A$2:$P$15000,5,FALSE),"")</f>
        <v/>
      </c>
      <c r="H48" s="38" t="inlineStr">
        <is>
          <t>Blanket (page end)</t>
        </is>
      </c>
      <c r="I48" s="26" t="n"/>
      <c r="J48" s="26" t="n"/>
      <c r="K48" s="26" t="n"/>
      <c r="L48" s="26" t="inlineStr">
        <is>
          <t>NO</t>
        </is>
      </c>
      <c r="M48" s="71" t="n">
        <v>-7.092046844558992</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IFERROR(VLOOKUP($A70&amp;"_"&amp;$B70,Results_Deltas!$A$2:$P$15000,5,FALSE),"")</f>
        <v/>
      </c>
      <c r="H49" s="38" t="inlineStr">
        <is>
          <t>Blanket (page end)</t>
        </is>
      </c>
      <c r="I49" s="26" t="n"/>
      <c r="J49" s="26" t="n"/>
      <c r="K49" s="26" t="n"/>
      <c r="L49" s="26" t="inlineStr">
        <is>
          <t>NO</t>
        </is>
      </c>
      <c r="N49" s="76"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6"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6"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6"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6"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16</t>
        </is>
      </c>
      <c r="C3" s="26" t="n"/>
      <c r="D3" s="26" t="n"/>
      <c r="E3" s="26" t="n"/>
      <c r="F3" s="26" t="n"/>
      <c r="G3" s="26">
        <f>IFERROR(VLOOKUP($A9&amp;"_"&amp;$B9,Results_Deltas!$A$2:$P$15000,5,FALSE),"")</f>
        <v/>
      </c>
      <c r="H3" s="26">
        <f>IFERROR(VLOOKUP($A9,Results_30d_Deltas!$A$2:$H$5000,7,FALSE)-E8,"")</f>
        <v/>
      </c>
      <c r="I3" s="26">
        <f>IFERROR(VLOOKUP($A9,Results_30d_Deltas!$A$2:$H$5000,6,FALSE),"")</f>
        <v/>
      </c>
      <c r="J3" s="26" t="n"/>
      <c r="K3" s="26" t="n"/>
      <c r="L3" s="26" t="inlineStr">
        <is>
          <t>NO</t>
        </is>
      </c>
      <c r="M3" s="71" t="n">
        <v>-4.574048761080834</v>
      </c>
      <c r="N3" s="76" t="inlineStr">
        <is>
          <t>0/29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24</t>
        </is>
      </c>
      <c r="C4" s="26" t="n"/>
      <c r="D4" s="26" t="n"/>
      <c r="E4" s="26" t="n"/>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1" t="n">
        <v>-4.210382286950188</v>
      </c>
      <c r="N4" s="76" t="inlineStr">
        <is>
          <t>0/28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26" t="inlineStr">
        <is>
          <t>MIN_HOLD_BARS_BEFORE_EXIT</t>
        </is>
      </c>
      <c r="B5" s="26" t="inlineStr">
        <is>
          <t>40</t>
        </is>
      </c>
      <c r="C5" s="26" t="n"/>
      <c r="D5" s="26" t="n"/>
      <c r="E5" s="26" t="n"/>
      <c r="F5" s="26" t="n"/>
      <c r="G5" s="26">
        <f>IFERROR(VLOOKUP($A12&amp;"_"&amp;$B12,Results_Deltas!$A$2:$P$15000,5,FALSE),"")</f>
        <v/>
      </c>
      <c r="H5" s="26">
        <f>IFERROR(VLOOKUP($A12,Results_30d_Deltas!$A$2:$H$5000,7,FALSE)-E11,"")</f>
        <v/>
      </c>
      <c r="I5" s="26">
        <f>IFERROR(VLOOKUP($A12,Results_30d_Deltas!$A$2:$H$5000,6,FALSE),"")</f>
        <v/>
      </c>
      <c r="J5" s="26" t="n"/>
      <c r="K5" s="26" t="n"/>
      <c r="L5" s="26" t="inlineStr">
        <is>
          <t>NO</t>
        </is>
      </c>
      <c r="M5" s="71" t="n">
        <v>-3.668522959954681</v>
      </c>
      <c r="N5" s="76" t="inlineStr">
        <is>
          <t>1/28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ez_manage.py:4990 top()</t>
        </is>
      </c>
      <c r="IN5" s="26" t="inlineStr">
        <is>
          <t>v12_quick_engine.py:2309 x7</t>
        </is>
      </c>
      <c r="IO5" s="26" t="n"/>
    </row>
    <row r="6" ht="10.5" customHeight="1" s="67">
      <c r="A6" s="26" t="inlineStr">
        <is>
          <t>MIN_HOLD_BARS_BEFORE_EXIT</t>
        </is>
      </c>
      <c r="B6" s="26" t="inlineStr">
        <is>
          <t>32</t>
        </is>
      </c>
      <c r="C6" s="26" t="n"/>
      <c r="D6" s="26" t="n"/>
      <c r="E6" s="26" t="n"/>
      <c r="F6" s="26" t="n"/>
      <c r="G6" s="26">
        <f>IFERROR(VLOOKUP($A11&amp;"_"&amp;$B11,Results_Deltas!$A$2:$P$15000,5,FALSE),"")</f>
        <v/>
      </c>
      <c r="H6" s="26">
        <f>IFERROR(VLOOKUP($A11,Results_30d_Deltas!$A$2:$H$5000,7,FALSE)-E10,"")</f>
        <v/>
      </c>
      <c r="I6" s="26">
        <f>IFERROR(VLOOKUP($A11,Results_30d_Deltas!$A$2:$H$5000,6,FALSE),"")</f>
        <v/>
      </c>
      <c r="J6" s="26" t="n"/>
      <c r="K6" s="26" t="n"/>
      <c r="L6" s="26" t="inlineStr">
        <is>
          <t>NO</t>
        </is>
      </c>
      <c r="M6" s="71" t="n">
        <v>-3.156340816276134</v>
      </c>
      <c r="N6" s="76" t="inlineStr">
        <is>
          <t>1/28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ez_manage.py:4990 top()</t>
        </is>
      </c>
      <c r="IN6" s="26" t="inlineStr">
        <is>
          <t>v12_quick_engine.py:2309 x7</t>
        </is>
      </c>
      <c r="IO6" s="26" t="n"/>
    </row>
    <row r="7" ht="10.5" customHeight="1" s="67">
      <c r="A7" s="27" t="inlineStr">
        <is>
          <t>BREAKEVEN_GAIN_EROSION_ENABLED</t>
        </is>
      </c>
      <c r="B7" s="27" t="inlineStr">
        <is>
          <t>False</t>
        </is>
      </c>
      <c r="C7" s="26" t="n"/>
      <c r="D7" s="26" t="n"/>
      <c r="E7" s="26" t="n"/>
      <c r="F7" s="26" t="n"/>
      <c r="G7" s="26">
        <f>IFERROR(VLOOKUP($A14&amp;"_"&amp;$B14,Results_Deltas!$A$2:$P$15000,5,FALSE),"")</f>
        <v/>
      </c>
      <c r="H7" s="26">
        <f>IFERROR(VLOOKUP($A14,Results_30d_Deltas!$A$2:$H$5000,7,FALSE)-E13,"")</f>
        <v/>
      </c>
      <c r="I7" s="26">
        <f>IFERROR(VLOOKUP($A14,Results_30d_Deltas!$A$2:$H$5000,6,FALSE),"")</f>
        <v/>
      </c>
      <c r="J7" s="26" t="n"/>
      <c r="K7" s="26" t="n"/>
      <c r="L7" s="26" t="inlineStr">
        <is>
          <t>NO</t>
        </is>
      </c>
      <c r="M7" s="71" t="n">
        <v>-2.78995756734819</v>
      </c>
      <c r="N7" s="76" t="inlineStr">
        <is>
          <t>0/14</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4" t="inlineStr">
        <is>
          <t>BREAKEVEN_GAIN_EROSION_FILTER_TF=OFF</t>
        </is>
      </c>
      <c r="AO7" s="34" t="inlineStr">
        <is>
          <t>BREAKEVEN_GAIN_EROSION_FILTER_TF=D</t>
        </is>
      </c>
      <c r="AP7" s="34" t="inlineStr">
        <is>
          <t>BREAKEVEN_GAIN_EROSION_FILTER_TF=4h</t>
        </is>
      </c>
      <c r="AQ7" s="34" t="inlineStr">
        <is>
          <t>BREAKEVEN_GAIN_EROSION_FILTER_TF=1h</t>
        </is>
      </c>
      <c r="AR7" s="34" t="inlineStr">
        <is>
          <t>BREAKEVEN_GAIN_EROSION_FILTER_TF=15m</t>
        </is>
      </c>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4" t="inlineStr">
        <is>
          <t>PEAK_GIVEBACK_BE_EROSION_FILTER_TF=OFF</t>
        </is>
      </c>
      <c r="HV7" s="34" t="inlineStr">
        <is>
          <t>PEAK_GIVEBACK_BE_EROSION_FILTER_TF=D</t>
        </is>
      </c>
      <c r="HW7" s="34" t="inlineStr">
        <is>
          <t>PEAK_GIVEBACK_BE_EROSION_FILTER_TF=4h</t>
        </is>
      </c>
      <c r="HX7" s="34" t="inlineStr">
        <is>
          <t>PEAK_GIVEBACK_BE_EROSION_FILTER_TF=1h</t>
        </is>
      </c>
      <c r="HY7" s="34" t="inlineStr">
        <is>
          <t>PEAK_GIVEBACK_BE_EROSION_FILTER_TF=15m</t>
        </is>
      </c>
      <c r="HZ7" s="33" t="n"/>
      <c r="IA7" s="33" t="n"/>
      <c r="IB7" s="33" t="n"/>
      <c r="IC7" s="33" t="n"/>
      <c r="ID7" s="33" t="n"/>
      <c r="IE7" s="33" t="n"/>
      <c r="IF7" s="33" t="n"/>
      <c r="IG7" s="33" t="n"/>
      <c r="IH7" s="33" t="n"/>
      <c r="II7" s="33" t="n"/>
      <c r="IJ7" s="33" t="n"/>
      <c r="IK7" s="33" t="n"/>
      <c r="IL7" s="26" t="n"/>
      <c r="IM7" s="26" t="inlineStr">
        <is>
          <t>ez_manage.py:4400 top()</t>
        </is>
      </c>
      <c r="IN7" s="26" t="inlineStr">
        <is>
          <t>v12_quick_engine.py:341 x8</t>
        </is>
      </c>
      <c r="IO7" s="26" t="n"/>
    </row>
    <row r="8" ht="10.5" customHeight="1" s="67">
      <c r="A8" s="26" t="inlineStr">
        <is>
          <t>MIN_HOLD_BARS_BEFORE_EXIT</t>
        </is>
      </c>
      <c r="B8" s="26" t="inlineStr">
        <is>
          <t>48</t>
        </is>
      </c>
      <c r="C8" s="26" t="n"/>
      <c r="D8" s="26" t="n"/>
      <c r="E8" s="26" t="n"/>
      <c r="F8" s="26" t="n"/>
      <c r="G8" s="26">
        <f>IFERROR(VLOOKUP($A13&amp;"_"&amp;$B13,Results_Deltas!$A$2:$P$15000,5,FALSE),"")</f>
        <v/>
      </c>
      <c r="H8" s="26">
        <f>IFERROR(VLOOKUP($A13,Results_30d_Deltas!$A$2:$H$5000,7,FALSE)-E12,"")</f>
        <v/>
      </c>
      <c r="I8" s="26">
        <f>IFERROR(VLOOKUP($A13,Results_30d_Deltas!$A$2:$H$5000,6,FALSE),"")</f>
        <v/>
      </c>
      <c r="J8" s="26" t="n"/>
      <c r="K8" s="26" t="n"/>
      <c r="L8" s="26" t="inlineStr">
        <is>
          <t>YES</t>
        </is>
      </c>
      <c r="M8" s="71" t="n">
        <v>-2.782782438246869</v>
      </c>
      <c r="N8" s="76" t="inlineStr">
        <is>
          <t>0/28</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ez_manage.py:4990 top()</t>
        </is>
      </c>
      <c r="IN8" s="26" t="inlineStr">
        <is>
          <t>v12_quick_engine.py:2309 x7</t>
        </is>
      </c>
      <c r="IO8" s="26" t="n"/>
    </row>
    <row r="9" ht="10.5" customHeight="1" s="67">
      <c r="A9" s="26" t="inlineStr">
        <is>
          <t>BREAKEVEN_GAIN_EROSION_ENABLED</t>
        </is>
      </c>
      <c r="B9" s="26" t="inlineStr">
        <is>
          <t>True</t>
        </is>
      </c>
      <c r="C9" s="26" t="n"/>
      <c r="D9" s="26" t="n"/>
      <c r="E9" s="26" t="n"/>
      <c r="F9" s="26" t="n"/>
      <c r="G9" s="26">
        <f>IFERROR(VLOOKUP($A15&amp;"_"&amp;$B15,Results_Deltas!$A$2:$P$15000,5,FALSE),"")</f>
        <v/>
      </c>
      <c r="H9" s="26">
        <f>IFERROR(VLOOKUP($A15,Results_30d_Deltas!$A$2:$H$5000,7,FALSE)-E14,"")</f>
        <v/>
      </c>
      <c r="I9" s="26">
        <f>IFERROR(VLOOKUP($A15,Results_30d_Deltas!$A$2:$H$5000,6,FALSE),"")</f>
        <v/>
      </c>
      <c r="J9" s="26" t="n"/>
      <c r="K9" s="26" t="n"/>
      <c r="L9" s="26" t="inlineStr">
        <is>
          <t>NO</t>
        </is>
      </c>
      <c r="M9" s="71" t="n">
        <v>-1.856453734538065</v>
      </c>
      <c r="N9" s="76" t="inlineStr">
        <is>
          <t>2/28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4" t="inlineStr">
        <is>
          <t>BREAKEVEN_GAIN_EROSION_FILTER_TF=OFF</t>
        </is>
      </c>
      <c r="AO9" s="34" t="inlineStr">
        <is>
          <t>BREAKEVEN_GAIN_EROSION_FILTER_TF=D</t>
        </is>
      </c>
      <c r="AP9" s="34" t="inlineStr">
        <is>
          <t>BREAKEVEN_GAIN_EROSION_FILTER_TF=4h</t>
        </is>
      </c>
      <c r="AQ9" s="34" t="inlineStr">
        <is>
          <t>BREAKEVEN_GAIN_EROSION_FILTER_TF=1h</t>
        </is>
      </c>
      <c r="AR9" s="34" t="inlineStr">
        <is>
          <t>BREAKEVEN_GAIN_EROSION_FILTER_TF=15m</t>
        </is>
      </c>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4" t="inlineStr">
        <is>
          <t>PEAK_GIVEBACK_BE_EROSION_FILTER_TF=OFF</t>
        </is>
      </c>
      <c r="HV9" s="34" t="inlineStr">
        <is>
          <t>PEAK_GIVEBACK_BE_EROSION_FILTER_TF=D</t>
        </is>
      </c>
      <c r="HW9" s="34" t="inlineStr">
        <is>
          <t>PEAK_GIVEBACK_BE_EROSION_FILTER_TF=4h</t>
        </is>
      </c>
      <c r="HX9" s="34" t="inlineStr">
        <is>
          <t>PEAK_GIVEBACK_BE_EROSION_FILTER_TF=1h</t>
        </is>
      </c>
      <c r="HY9" s="34" t="inlineStr">
        <is>
          <t>PEAK_GIVEBACK_BE_EROSION_FILTER_TF=15m</t>
        </is>
      </c>
      <c r="HZ9" s="33" t="n"/>
      <c r="IA9" s="33" t="n"/>
      <c r="IB9" s="33" t="n"/>
      <c r="IC9" s="33" t="n"/>
      <c r="ID9" s="33" t="n"/>
      <c r="IE9" s="33" t="n"/>
      <c r="IF9" s="33" t="n"/>
      <c r="IG9" s="33" t="n"/>
      <c r="IH9" s="33" t="n"/>
      <c r="II9" s="33" t="n"/>
      <c r="IJ9" s="33" t="n"/>
      <c r="IK9" s="33" t="n"/>
      <c r="IL9" s="26" t="n"/>
      <c r="IM9" s="26" t="inlineStr">
        <is>
          <t>ez_manage.py:4400 top()</t>
        </is>
      </c>
      <c r="IN9" s="26" t="inlineStr">
        <is>
          <t>v12_quick_engine.py:341 x8</t>
        </is>
      </c>
      <c r="IO9" s="26" t="n"/>
    </row>
    <row r="10" ht="10.5" customHeight="1" s="67">
      <c r="A10" s="37" t="inlineStr">
        <is>
          <t>COOLDOWN_LOCKS_FILTER_TF</t>
        </is>
      </c>
      <c r="B10" s="38" t="inlineStr">
        <is>
          <t>1h</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1" t="n">
        <v>-11.78738939326196</v>
      </c>
      <c r="N10" s="76" t="inlineStr">
        <is>
          <t>773</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12.5</t>
        </is>
      </c>
      <c r="C11" s="38" t="n"/>
      <c r="D11" s="38" t="inlineStr">
        <is>
          <t>GLOBAL_CHECK, STOCKS_EXIT</t>
        </is>
      </c>
      <c r="E11" s="38" t="n"/>
      <c r="F11" s="26" t="n"/>
      <c r="G11" s="38">
        <f>IFERROR(VLOOKUP($A72&amp;"_"&amp;$B72,Results_Deltas!$A$2:$P$15000,5,FALSE),"")</f>
        <v/>
      </c>
      <c r="H11" s="38" t="inlineStr">
        <is>
          <t>Blanket (page end)</t>
        </is>
      </c>
      <c r="I11" s="26" t="n"/>
      <c r="J11" s="26" t="n"/>
      <c r="K11" s="26" t="n"/>
      <c r="L11" s="26" t="inlineStr">
        <is>
          <t>YES</t>
        </is>
      </c>
      <c r="M11" s="71" t="n">
        <v>-11.11034823900433</v>
      </c>
      <c r="N11" s="76" t="inlineStr">
        <is>
          <t>773</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CRYPTO_SPIKE_FADE_THRESHOLD_PCT</t>
        </is>
      </c>
      <c r="B12" s="40" t="inlineStr">
        <is>
          <t>10</t>
        </is>
      </c>
      <c r="C12" s="38" t="n"/>
      <c r="D12" s="38" t="inlineStr">
        <is>
          <t>GLOBAL_CHECK, STOCKS_EXIT</t>
        </is>
      </c>
      <c r="E12" s="38" t="n"/>
      <c r="F12" s="26" t="n"/>
      <c r="G12" s="38">
        <f>IFERROR(VLOOKUP($A71&amp;"_"&amp;$B71,Results_Deltas!$A$2:$P$15000,5,FALSE),"")</f>
        <v/>
      </c>
      <c r="H12" s="38" t="inlineStr">
        <is>
          <t>Blanket (page end)</t>
        </is>
      </c>
      <c r="I12" s="26" t="n"/>
      <c r="J12" s="26" t="n"/>
      <c r="K12" s="26" t="n"/>
      <c r="L12" s="26" t="inlineStr">
        <is>
          <t>NO</t>
        </is>
      </c>
      <c r="M12" s="71" t="n">
        <v>-11.05578136759454</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COOLDOWN_LOCKS_FILTER_TF</t>
        </is>
      </c>
      <c r="B13" s="40" t="inlineStr">
        <is>
          <t>15m</t>
        </is>
      </c>
      <c r="C13" s="38" t="n"/>
      <c r="D13" s="38" t="inlineStr">
        <is>
          <t>GLOBAL_CHECK</t>
        </is>
      </c>
      <c r="E13" s="38" t="n"/>
      <c r="F13" s="26" t="n"/>
      <c r="G13" s="38">
        <f>IFERROR(VLOOKUP($A70&amp;"_"&amp;$B70,Results_Deltas!$A$2:$P$15000,5,FALSE),"")</f>
        <v/>
      </c>
      <c r="H13" s="38" t="inlineStr">
        <is>
          <t>Blanket (page end)</t>
        </is>
      </c>
      <c r="I13" s="26" t="n"/>
      <c r="J13" s="26" t="n"/>
      <c r="K13" s="26" t="n"/>
      <c r="L13" s="26" t="inlineStr">
        <is>
          <t>NO</t>
        </is>
      </c>
      <c r="M13" s="71" t="n">
        <v>-11.01271341270659</v>
      </c>
      <c r="N13" s="76" t="inlineStr">
        <is>
          <t>773</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t>
        </is>
      </c>
      <c r="C14" s="38" t="n"/>
      <c r="D14" s="38" t="inlineStr">
        <is>
          <t>AUGMENT, ENTRY, EXIT, GLOBAL_CHECK, REDUCE, STOCKS_EXIT</t>
        </is>
      </c>
      <c r="E14" s="38" t="n"/>
      <c r="F14" s="26" t="n"/>
      <c r="G14" s="38">
        <f>IFERROR(VLOOKUP($A60&amp;"_"&amp;$B60,Results_Deltas!$A$2:$P$15000,5,FALSE),"")</f>
        <v/>
      </c>
      <c r="H14" s="38" t="inlineStr">
        <is>
          <t>Blanket (page end)</t>
        </is>
      </c>
      <c r="I14" s="26" t="n"/>
      <c r="J14" s="26" t="n"/>
      <c r="K14" s="26" t="n"/>
      <c r="L14" s="26" t="inlineStr">
        <is>
          <t>YES</t>
        </is>
      </c>
      <c r="M14" s="71" t="n">
        <v>-10.56361507187052</v>
      </c>
      <c r="N14" s="76" t="inlineStr">
        <is>
          <t>1998</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15</t>
        </is>
      </c>
      <c r="C15" s="38" t="n"/>
      <c r="D15" s="38" t="inlineStr">
        <is>
          <t>ENTRY, GLOBAL_CHECK, STOCKS_EXIT</t>
        </is>
      </c>
      <c r="E15" s="38" t="n"/>
      <c r="F15" s="26" t="n"/>
      <c r="G15" s="38">
        <f>IFERROR(VLOOKUP($A58&amp;"_"&amp;$B58,Results_Deltas!$A$2:$P$15000,5,FALSE),"")</f>
        <v/>
      </c>
      <c r="H15" s="38" t="inlineStr">
        <is>
          <t>Blanket (page end)</t>
        </is>
      </c>
      <c r="I15" s="26" t="n"/>
      <c r="J15" s="26" t="n"/>
      <c r="K15" s="26" t="n"/>
      <c r="L15" s="26" t="inlineStr">
        <is>
          <t>NO</t>
        </is>
      </c>
      <c r="M15" s="71" t="n">
        <v>-10.51757542748208</v>
      </c>
      <c r="N15" s="76" t="inlineStr">
        <is>
          <t>2032</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25</t>
        </is>
      </c>
      <c r="C16" s="38" t="n"/>
      <c r="D16" s="38" t="inlineStr">
        <is>
          <t>ENTRY, GLOBAL_CHECK, STOCKS_EXIT</t>
        </is>
      </c>
      <c r="E16" s="38" t="n"/>
      <c r="F16" s="26" t="n"/>
      <c r="G16" s="38">
        <f>IFERROR(VLOOKUP($A57&amp;"_"&amp;$B57,Results_Deltas!$A$2:$P$15000,5,FALSE),"")</f>
        <v/>
      </c>
      <c r="H16" s="38" t="inlineStr">
        <is>
          <t>Blanket (page end)</t>
        </is>
      </c>
      <c r="I16" s="26" t="n"/>
      <c r="J16" s="26" t="n"/>
      <c r="K16" s="26" t="n"/>
      <c r="L16" s="26" t="inlineStr">
        <is>
          <t>NO</t>
        </is>
      </c>
      <c r="M16" s="71" t="n">
        <v>-10.48826539587658</v>
      </c>
      <c r="N16" s="76"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ADX_RANGING_THRESHOLD</t>
        </is>
      </c>
      <c r="B17" s="40" t="inlineStr">
        <is>
          <t>10</t>
        </is>
      </c>
      <c r="C17" s="38" t="n"/>
      <c r="D17" s="38" t="inlineStr">
        <is>
          <t>ENTRY, GLOBAL_CHECK, STOCKS_EXIT</t>
        </is>
      </c>
      <c r="E17" s="38" t="n"/>
      <c r="F17" s="26" t="n"/>
      <c r="G17" s="38">
        <f>IFERROR(VLOOKUP($A59&amp;"_"&amp;$B59,Results_Deltas!$A$2:$P$15000,5,FALSE),"")</f>
        <v/>
      </c>
      <c r="H17" s="38" t="inlineStr">
        <is>
          <t>Blanket (page end)</t>
        </is>
      </c>
      <c r="I17" s="26" t="n"/>
      <c r="J17" s="26" t="n"/>
      <c r="K17" s="26" t="n"/>
      <c r="L17" s="26" t="inlineStr">
        <is>
          <t>NO</t>
        </is>
      </c>
      <c r="M17" s="71" t="n">
        <v>-10.47556676351441</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20</t>
        </is>
      </c>
      <c r="C18" s="38" t="n"/>
      <c r="D18" s="38" t="inlineStr">
        <is>
          <t>ENTRY, GLOBAL_CHECK, STOCKS_EXIT</t>
        </is>
      </c>
      <c r="E18" s="38" t="n"/>
      <c r="F18" s="26" t="n"/>
      <c r="G18" s="38">
        <f>IFERROR(VLOOKUP($A56&amp;"_"&amp;$B56,Results_Deltas!$A$2:$P$15000,5,FALSE),"")</f>
        <v/>
      </c>
      <c r="H18" s="38" t="inlineStr">
        <is>
          <t>Blanket (page end)</t>
        </is>
      </c>
      <c r="I18" s="26" t="n"/>
      <c r="J18" s="26" t="n"/>
      <c r="K18" s="26" t="n"/>
      <c r="L18" s="26" t="inlineStr">
        <is>
          <t>NO</t>
        </is>
      </c>
      <c r="M18" s="71" t="n">
        <v>-10.45822751242081</v>
      </c>
      <c r="N18" s="76" t="inlineStr">
        <is>
          <t>2035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IFERROR(VLOOKUP($A64&amp;"_"&amp;$B64,Results_Deltas!$A$2:$P$15000,5,FALSE),"")</f>
        <v/>
      </c>
      <c r="H19" s="38" t="inlineStr">
        <is>
          <t>Blanket (page end)</t>
        </is>
      </c>
      <c r="I19" s="26" t="n"/>
      <c r="J19" s="26" t="n"/>
      <c r="K19" s="26" t="n"/>
      <c r="L19" s="26" t="inlineStr">
        <is>
          <t>NO</t>
        </is>
      </c>
      <c r="M19" s="71" t="n">
        <v>-10.33058656443832</v>
      </c>
      <c r="N19" s="76" t="inlineStr">
        <is>
          <t>1315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IFERROR(VLOOKUP($A66&amp;"_"&amp;$B66,Results_Deltas!$A$2:$P$15000,5,FALSE),"")</f>
        <v/>
      </c>
      <c r="H20" s="38" t="inlineStr">
        <is>
          <t>Blanket (page end)</t>
        </is>
      </c>
      <c r="I20" s="26" t="n"/>
      <c r="J20" s="26" t="n"/>
      <c r="K20" s="26" t="n"/>
      <c r="L20" s="26" t="inlineStr">
        <is>
          <t>NO</t>
        </is>
      </c>
      <c r="M20" s="71" t="n">
        <v>-10.2938154851563</v>
      </c>
      <c r="N20" s="76" t="inlineStr">
        <is>
          <t>1246</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BAND_ARROW_ENABLED</t>
        </is>
      </c>
      <c r="B21" s="38" t="inlineStr">
        <is>
          <t>True</t>
        </is>
      </c>
      <c r="C21" s="38" t="n"/>
      <c r="D21" s="38" t="inlineStr">
        <is>
          <t>GLOBAL_CHECK, STOCKS_EXIT</t>
        </is>
      </c>
      <c r="E21" s="38" t="n"/>
      <c r="F21" s="26" t="n"/>
      <c r="G21" s="38">
        <f>IFERROR(VLOOKUP($A65&amp;"_"&amp;$B65,Results_Deltas!$A$2:$P$15000,5,FALSE),"")</f>
        <v/>
      </c>
      <c r="H21" s="38" t="inlineStr">
        <is>
          <t>Blanket (page end)</t>
        </is>
      </c>
      <c r="I21" s="26" t="n"/>
      <c r="J21" s="26" t="n"/>
      <c r="K21" s="26" t="n"/>
      <c r="L21" s="26" t="inlineStr">
        <is>
          <t>NO</t>
        </is>
      </c>
      <c r="M21" s="71" t="n">
        <v>-10.2162790610781</v>
      </c>
      <c r="N21" s="76" t="inlineStr">
        <is>
          <t>1349</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0.5</t>
        </is>
      </c>
      <c r="C22" s="38" t="n"/>
      <c r="D22" s="38" t="inlineStr">
        <is>
          <t>AUGMENT, ENTRY, EXIT, GLOBAL_CHECK, REDUCE, STOCKS_EXIT</t>
        </is>
      </c>
      <c r="E22" s="38" t="n"/>
      <c r="F22" s="26" t="n"/>
      <c r="G22" s="38">
        <f>IFERROR(VLOOKUP($A63&amp;"_"&amp;$B63,Results_Deltas!$A$2:$P$15000,5,FALSE),"")</f>
        <v/>
      </c>
      <c r="H22" s="38" t="inlineStr">
        <is>
          <t>Blanket (page end)</t>
        </is>
      </c>
      <c r="I22" s="26" t="n"/>
      <c r="J22" s="26" t="n"/>
      <c r="K22" s="26" t="n"/>
      <c r="L22" s="26" t="inlineStr">
        <is>
          <t>NO</t>
        </is>
      </c>
      <c r="M22" s="71" t="n">
        <v>-10.20732160372568</v>
      </c>
      <c r="N22" s="76" t="inlineStr">
        <is>
          <t>1348</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2.0</t>
        </is>
      </c>
      <c r="C23" s="38" t="n"/>
      <c r="D23" s="38" t="inlineStr">
        <is>
          <t>AUGMENT, ENTRY, EXIT, GLOBAL_CHECK, REDUCE, STOCKS_EXIT</t>
        </is>
      </c>
      <c r="E23" s="38" t="n"/>
      <c r="F23" s="26" t="n"/>
      <c r="G23" s="38">
        <f>IFERROR(VLOOKUP($A61&amp;"_"&amp;$B61,Results_Deltas!$A$2:$P$15000,5,FALSE),"")</f>
        <v/>
      </c>
      <c r="H23" s="38" t="inlineStr">
        <is>
          <t>Blanket (page end)</t>
        </is>
      </c>
      <c r="I23" s="26" t="n"/>
      <c r="J23" s="26" t="n"/>
      <c r="K23" s="26" t="n"/>
      <c r="L23" s="26" t="inlineStr">
        <is>
          <t>NO</t>
        </is>
      </c>
      <c r="M23" s="71" t="n">
        <v>-9.876802566211136</v>
      </c>
      <c r="N23" s="76" t="inlineStr">
        <is>
          <t>1347</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1.0</t>
        </is>
      </c>
      <c r="C24" s="38" t="n"/>
      <c r="D24" s="38" t="inlineStr">
        <is>
          <t>AUGMENT, ENTRY, EXIT, GLOBAL_CHECK, REDUCE, STOCKS_EXIT</t>
        </is>
      </c>
      <c r="E24" s="38" t="n"/>
      <c r="F24" s="26" t="n"/>
      <c r="G24" s="38">
        <f>IFERROR(VLOOKUP($A62&amp;"_"&amp;$B62,Results_Deltas!$A$2:$P$15000,5,FALSE),"")</f>
        <v/>
      </c>
      <c r="H24" s="38" t="inlineStr">
        <is>
          <t>Blanket (page end)</t>
        </is>
      </c>
      <c r="I24" s="26" t="n"/>
      <c r="J24" s="26" t="n"/>
      <c r="K24" s="26" t="n"/>
      <c r="L24" s="26" t="inlineStr">
        <is>
          <t>NO</t>
        </is>
      </c>
      <c r="M24" s="71" t="n">
        <v>-9.751732300615391</v>
      </c>
      <c r="N24" s="76" t="inlineStr">
        <is>
          <t>1342</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t="n"/>
      <c r="F25" s="26" t="n"/>
      <c r="G25" s="38">
        <f>IFERROR(VLOOKUP($A68&amp;"_"&amp;$B68,Results_Deltas!$A$2:$P$15000,5,FALSE),"")</f>
        <v/>
      </c>
      <c r="H25" s="38" t="inlineStr">
        <is>
          <t>Blanket (page end)</t>
        </is>
      </c>
      <c r="I25" s="26" t="n"/>
      <c r="J25" s="26" t="n"/>
      <c r="K25" s="26" t="n"/>
      <c r="L25" s="26" t="inlineStr">
        <is>
          <t>NO</t>
        </is>
      </c>
      <c r="M25" s="71" t="n">
        <v>-9.708874626694151</v>
      </c>
      <c r="N25" s="76" t="inlineStr">
        <is>
          <t>913</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IFERROR(VLOOKUP($A76&amp;"_"&amp;$B76,Results_Deltas!$A$2:$P$15000,5,FALSE),"")</f>
        <v/>
      </c>
      <c r="H26" s="38" t="inlineStr">
        <is>
          <t>Blanket (page end)</t>
        </is>
      </c>
      <c r="I26" s="26" t="n"/>
      <c r="J26" s="26" t="n"/>
      <c r="K26" s="26" t="n"/>
      <c r="L26" s="26" t="inlineStr">
        <is>
          <t>NO</t>
        </is>
      </c>
      <c r="M26" s="71" t="n">
        <v>-8.228240506948248</v>
      </c>
      <c r="N26" s="76"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FG_FEAR_THRESHOLD</t>
        </is>
      </c>
      <c r="B27" s="40" t="inlineStr">
        <is>
          <t>25</t>
        </is>
      </c>
      <c r="C27" s="38" t="n"/>
      <c r="D27" s="38" t="inlineStr">
        <is>
          <t>GLOBAL_CHECK, STOCKS_EXIT</t>
        </is>
      </c>
      <c r="E27" s="38" t="n"/>
      <c r="F27" s="26" t="n"/>
      <c r="G27" s="38">
        <f>IFERROR(VLOOKUP($A100&amp;"_"&amp;$B100,Results_Deltas!$A$2:$P$15000,5,FALSE),"")</f>
        <v/>
      </c>
      <c r="H27" s="38" t="inlineStr">
        <is>
          <t>Blanket (page end)</t>
        </is>
      </c>
      <c r="I27" s="26" t="n"/>
      <c r="J27" s="26" t="n"/>
      <c r="K27" s="26" t="n"/>
      <c r="L27" s="26" t="inlineStr">
        <is>
          <t>NO</t>
        </is>
      </c>
      <c r="M27" s="71" t="n">
        <v>-8.118929241903089</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1" t="n">
        <v>-8.094701747805196</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EMA_BLANKET_FILTER_ENABLED</t>
        </is>
      </c>
      <c r="B30" s="40" t="inlineStr">
        <is>
          <t>True</t>
        </is>
      </c>
      <c r="C30" s="38" t="n"/>
      <c r="D30" s="38" t="inlineStr">
        <is>
          <t>GLOBAL_CHECK</t>
        </is>
      </c>
      <c r="E30" s="38" t="n"/>
      <c r="F30" s="26" t="n"/>
      <c r="G30" s="38">
        <f>IFERROR(VLOOKUP($A92&amp;"_"&amp;$B92,Results_Deltas!$A$2:$P$15000,5,FALSE),"")</f>
        <v/>
      </c>
      <c r="H30" s="38" t="inlineStr">
        <is>
          <t>Blanket (page end)</t>
        </is>
      </c>
      <c r="I30" s="26" t="n"/>
      <c r="J30" s="26" t="n"/>
      <c r="K30" s="26" t="n"/>
      <c r="L30" s="26" t="inlineStr">
        <is>
          <t>NO</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EMA_BLANKET_FILTER_MIN_TFS</t>
        </is>
      </c>
      <c r="B31" s="38" t="inlineStr">
        <is>
          <t>2</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t>
        </is>
      </c>
      <c r="C32" s="38" t="n"/>
      <c r="D32" s="38" t="inlineStr">
        <is>
          <t>ENTRY, GLOBAL_CHECK, STOCKS_EXIT</t>
        </is>
      </c>
      <c r="E32" s="38" t="n"/>
      <c r="F32" s="26" t="n"/>
      <c r="G32" s="38">
        <f>IFERROR(VLOOKUP($A96&amp;"_"&amp;$B96,Results_Deltas!$A$2:$P$15000,5,FALSE),"")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0.0_ALT</t>
        </is>
      </c>
      <c r="C33" s="38" t="n"/>
      <c r="D33" s="38" t="inlineStr">
        <is>
          <t>ENTRY, GLOBAL_CHECK, STOCKS_EXIT</t>
        </is>
      </c>
      <c r="E33" s="38" t="n"/>
      <c r="F33" s="26" t="n"/>
      <c r="G33" s="38">
        <f>IFERROR(VLOOKUP($A97&amp;"_"&amp;$B97,Results_Deltas!$A$2:$P$15000,5,FALSE),"")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t>
        </is>
      </c>
      <c r="C34" s="38" t="n"/>
      <c r="D34" s="38" t="inlineStr">
        <is>
          <t>GLOBAL_CHECK, STOCKS_EXIT</t>
        </is>
      </c>
      <c r="E34" s="38" t="n"/>
      <c r="F34" s="26" t="n"/>
      <c r="G34" s="38">
        <f>IFERROR(VLOOKUP($A98&amp;"_"&amp;$B98,Results_Deltas!$A$2:$P$15000,5,FALSE),"")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0.0_ALT</t>
        </is>
      </c>
      <c r="C35" s="38" t="n"/>
      <c r="D35" s="38" t="inlineStr">
        <is>
          <t>GLOBAL_CHECK, STOCKS_EXIT</t>
        </is>
      </c>
      <c r="E35" s="38" t="n"/>
      <c r="F35" s="26" t="n"/>
      <c r="G35" s="38">
        <f>IFERROR(VLOOKUP($A99&amp;"_"&amp;$B99,Results_Deltas!$A$2:$P$15000,5,FALSE),"")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20</t>
        </is>
      </c>
      <c r="C36" s="38" t="n"/>
      <c r="D36" s="38" t="inlineStr">
        <is>
          <t>ENTRY, GLOBAL_CHECK, STOCKS_EXIT</t>
        </is>
      </c>
      <c r="E36" s="38" t="n"/>
      <c r="F36" s="26" t="n"/>
      <c r="G36" s="38">
        <f>IFERROR(VLOOKUP($A78&amp;"_"&amp;$B78,Results_Deltas!$A$2:$P$15000,5,FALSE),"")</f>
        <v/>
      </c>
      <c r="H36" s="38" t="inlineStr">
        <is>
          <t>Blanket (page end)</t>
        </is>
      </c>
      <c r="I36" s="26" t="n"/>
      <c r="J36" s="26" t="n"/>
      <c r="K36" s="26" t="n"/>
      <c r="L36" s="26" t="inlineStr">
        <is>
          <t>NO</t>
        </is>
      </c>
      <c r="M36" s="71" t="n">
        <v>-8.094698537102694</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IFERROR(VLOOKUP($A74&amp;"_"&amp;$B74,Results_Deltas!$A$2:$P$15000,5,FALSE),"")</f>
        <v/>
      </c>
      <c r="H37" s="38" t="inlineStr">
        <is>
          <t>Blanket (page end)</t>
        </is>
      </c>
      <c r="I37" s="26" t="n"/>
      <c r="J37" s="26" t="n"/>
      <c r="K37" s="26" t="n"/>
      <c r="L37" s="26" t="inlineStr">
        <is>
          <t>NO</t>
        </is>
      </c>
      <c r="M37" s="71" t="n">
        <v>-8.072586718840112</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1" t="n">
        <v>-8.028597027991141</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30</t>
        </is>
      </c>
      <c r="C39" s="38" t="n"/>
      <c r="D39" s="38" t="inlineStr">
        <is>
          <t>ENTRY, GLOBAL_CHECK, STOCKS_EXIT</t>
        </is>
      </c>
      <c r="E39" s="38" t="n"/>
      <c r="F39" s="26" t="n"/>
      <c r="G39" s="38">
        <f>IFERROR(VLOOKUP($A77&amp;"_"&amp;$B77,Results_Deltas!$A$2:$P$15000,5,FALSE),"")</f>
        <v/>
      </c>
      <c r="H39" s="38" t="inlineStr">
        <is>
          <t>Blanket (page end)</t>
        </is>
      </c>
      <c r="I39" s="26" t="n"/>
      <c r="J39" s="26" t="n"/>
      <c r="K39" s="26" t="n"/>
      <c r="L39" s="26" t="inlineStr">
        <is>
          <t>YES</t>
        </is>
      </c>
      <c r="M39" s="71" t="n">
        <v>-8.022656861232564</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IFERROR(VLOOKUP($A88&amp;"_"&amp;$B88,Results_Deltas!$A$2:$P$15000,5,FALSE),"")</f>
        <v/>
      </c>
      <c r="H40" s="38" t="inlineStr">
        <is>
          <t>Blanket (page end)</t>
        </is>
      </c>
      <c r="I40" s="26" t="n"/>
      <c r="J40" s="26" t="n"/>
      <c r="K40" s="26" t="n"/>
      <c r="L40" s="26" t="inlineStr">
        <is>
          <t>NO</t>
        </is>
      </c>
      <c r="M40" s="71" t="n">
        <v>-8.014059812397118</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1" t="n">
        <v>-7.97224863607913</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DC_MOMENT_STRONG_THRESHOLD</t>
        </is>
      </c>
      <c r="B42" s="40" t="inlineStr">
        <is>
          <t>40</t>
        </is>
      </c>
      <c r="C42" s="38" t="n"/>
      <c r="D42" s="38" t="inlineStr">
        <is>
          <t>ENTRY, GLOBAL_CHECK, STOCKS_EXIT</t>
        </is>
      </c>
      <c r="E42" s="38" t="n"/>
      <c r="F42" s="26" t="n"/>
      <c r="G42" s="38">
        <f>IFERROR(VLOOKUP($A75&amp;"_"&amp;$B75,Results_Deltas!$A$2:$P$15000,5,FALSE),"")</f>
        <v/>
      </c>
      <c r="H42" s="38" t="inlineStr">
        <is>
          <t>Blanket (page end)</t>
        </is>
      </c>
      <c r="I42" s="26" t="n"/>
      <c r="J42" s="26" t="n"/>
      <c r="K42" s="26" t="n"/>
      <c r="L42" s="26" t="inlineStr">
        <is>
          <t>NO</t>
        </is>
      </c>
      <c r="M42" s="71" t="n">
        <v>-7.937216871994933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IFERROR(VLOOKUP($A82&amp;"_"&amp;$B82,Results_Deltas!$A$2:$P$15000,5,FALSE),"")</f>
        <v/>
      </c>
      <c r="H43" s="38" t="inlineStr">
        <is>
          <t>Blanket (page end)</t>
        </is>
      </c>
      <c r="I43" s="26" t="n"/>
      <c r="J43" s="26" t="n"/>
      <c r="K43" s="26" t="n"/>
      <c r="L43" s="26" t="inlineStr">
        <is>
          <t>NO</t>
        </is>
      </c>
      <c r="M43" s="71" t="n">
        <v>-7.933248663376705</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t>
        </is>
      </c>
      <c r="C44" s="38" t="n"/>
      <c r="D44" s="38" t="inlineStr">
        <is>
          <t>ENTRY, GLOBAL_CHECK, STOCKS_EXIT</t>
        </is>
      </c>
      <c r="E44" s="38" t="n"/>
      <c r="F44" s="26" t="n"/>
      <c r="G44" s="38">
        <f>IFERROR(VLOOKUP($A79&amp;"_"&amp;$B79,Results_Deltas!$A$2:$P$15000,5,FALSE),"")</f>
        <v/>
      </c>
      <c r="H44" s="38" t="inlineStr">
        <is>
          <t>Blanket (page end)</t>
        </is>
      </c>
      <c r="I44" s="26" t="n"/>
      <c r="J44" s="26" t="n"/>
      <c r="K44" s="26" t="n"/>
      <c r="L44" s="26" t="inlineStr">
        <is>
          <t>NO</t>
        </is>
      </c>
      <c r="M44" s="71" t="n">
        <v>-7.905671214287299</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4h_ALT</t>
        </is>
      </c>
      <c r="C45" s="38" t="n"/>
      <c r="D45" s="38" t="inlineStr">
        <is>
          <t>ENTRY, GLOBAL_CHECK, STOCKS_EXIT</t>
        </is>
      </c>
      <c r="E45" s="38" t="n"/>
      <c r="F45" s="26" t="n"/>
      <c r="G45" s="38">
        <f>IFERROR(VLOOKUP($A80&amp;"_"&amp;$B80,Results_Deltas!$A$2:$P$15000,5,FALSE),"")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CRYPTO_SPIKE_FADE_THRESHOLD_PCT</t>
        </is>
      </c>
      <c r="B46" s="38" t="inlineStr">
        <is>
          <t>7.5</t>
        </is>
      </c>
      <c r="C46" s="38" t="n"/>
      <c r="D46" s="38" t="inlineStr">
        <is>
          <t>GLOBAL_CHECK, STOCKS_EXIT</t>
        </is>
      </c>
      <c r="E46" s="38" t="n"/>
      <c r="F46" s="26" t="n"/>
      <c r="G46" s="38">
        <f>IFERROR(VLOOKUP($A73&amp;"_"&amp;$B73,Results_Deltas!$A$2:$P$15000,5,FALSE),"")</f>
        <v/>
      </c>
      <c r="H46" s="38" t="inlineStr">
        <is>
          <t>Blanket (page end)</t>
        </is>
      </c>
      <c r="I46" s="26" t="n"/>
      <c r="J46" s="26" t="n"/>
      <c r="K46" s="26" t="n"/>
      <c r="L46" s="26" t="inlineStr">
        <is>
          <t>YES</t>
        </is>
      </c>
      <c r="M46" s="71" t="n">
        <v>-7.889733056560084</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EMA_9_21_FILTER_MIN_TFS</t>
        </is>
      </c>
      <c r="B47" s="38" t="inlineStr">
        <is>
          <t>1</t>
        </is>
      </c>
      <c r="C47" s="38" t="n"/>
      <c r="D47" s="38" t="inlineStr">
        <is>
          <t>GLOBAL_CHECK</t>
        </is>
      </c>
      <c r="E47" s="38" t="n"/>
      <c r="F47" s="26" t="n"/>
      <c r="G47" s="38">
        <f>IFERROR(VLOOKUP($A90&amp;"_"&amp;$B90,Results_Deltas!$A$2:$P$15000,5,FALSE),"")</f>
        <v/>
      </c>
      <c r="H47" s="38" t="inlineStr">
        <is>
          <t>Blanket (page end)</t>
        </is>
      </c>
      <c r="I47" s="26" t="n"/>
      <c r="J47" s="26" t="n"/>
      <c r="K47" s="26" t="n"/>
      <c r="L47" s="26" t="inlineStr">
        <is>
          <t>NO</t>
        </is>
      </c>
      <c r="M47" s="71" t="n">
        <v>-7.870952725311383</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IFERROR(VLOOKUP($A95&amp;"_"&amp;$B95,Results_Deltas!$A$2:$P$15000,5,FALSE),"")</f>
        <v/>
      </c>
      <c r="H48" s="38" t="inlineStr">
        <is>
          <t>Blanket (page end)</t>
        </is>
      </c>
      <c r="I48" s="26" t="n"/>
      <c r="J48" s="26" t="n"/>
      <c r="K48" s="26" t="n"/>
      <c r="L48" s="26" t="inlineStr">
        <is>
          <t>NO</t>
        </is>
      </c>
      <c r="M48" s="71" t="n">
        <v>-7.852829649631056</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0</t>
        </is>
      </c>
      <c r="C49" s="38" t="n"/>
      <c r="D49" s="38" t="inlineStr">
        <is>
          <t>GLOBAL_CHECK</t>
        </is>
      </c>
      <c r="E49" s="38" t="n"/>
      <c r="F49" s="26" t="n"/>
      <c r="G49" s="38">
        <f>IFERROR(VLOOKUP($A93&amp;"_"&amp;$B93,Results_Deltas!$A$2:$P$15000,5,FALSE),"")</f>
        <v/>
      </c>
      <c r="H49" s="38" t="inlineStr">
        <is>
          <t>Blanket (page end)</t>
        </is>
      </c>
      <c r="I49" s="26" t="n"/>
      <c r="J49" s="26" t="n"/>
      <c r="K49" s="26" t="n"/>
      <c r="L49" s="26" t="inlineStr">
        <is>
          <t>NO</t>
        </is>
      </c>
      <c r="M49" s="71" t="n">
        <v>-7.741919003045144</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4h</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1" t="n">
        <v>-7.580458089119935</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1h</t>
        </is>
      </c>
      <c r="C51" s="38" t="n"/>
      <c r="D51" s="38" t="inlineStr">
        <is>
          <t>GLOBAL_CHECK</t>
        </is>
      </c>
      <c r="E51" s="38" t="n"/>
      <c r="F51" s="26" t="n"/>
      <c r="G51" s="38">
        <f>IFERROR(VLOOKUP($A86&amp;"_"&amp;$B86,Results_Deltas!$A$2:$P$15000,5,FALSE),"")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OFF</t>
        </is>
      </c>
      <c r="C52" s="38" t="n"/>
      <c r="D52" s="38" t="inlineStr">
        <is>
          <t>GLOBAL_CHECK</t>
        </is>
      </c>
      <c r="E52" s="38" t="n"/>
      <c r="F52" s="26" t="n"/>
      <c r="G52" s="38">
        <f>IFERROR(VLOOKUP($A83&amp;"_"&amp;$B83,Results_Deltas!$A$2:$P$15000,5,FALSE),"")</f>
        <v/>
      </c>
      <c r="H52" s="38" t="inlineStr">
        <is>
          <t>Blanket (page end)</t>
        </is>
      </c>
      <c r="I52" s="26" t="n"/>
      <c r="J52" s="26" t="n"/>
      <c r="K52" s="26" t="n"/>
      <c r="L52" s="26" t="inlineStr">
        <is>
          <t>YES</t>
        </is>
      </c>
      <c r="M52" s="71" t="n">
        <v>-7.506989703440311</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2</t>
        </is>
      </c>
      <c r="C53" s="38" t="n"/>
      <c r="D53" s="38" t="inlineStr">
        <is>
          <t>GLOBAL_CHECK</t>
        </is>
      </c>
      <c r="E53" s="38" t="n"/>
      <c r="F53" s="26" t="n"/>
      <c r="G53" s="38">
        <f>IFERROR(VLOOKUP($A89&amp;"_"&amp;$B89,Results_Deltas!$A$2:$P$15000,5,FALSE),"")</f>
        <v/>
      </c>
      <c r="H53" s="38" t="inlineStr">
        <is>
          <t>Blanket (page end)</t>
        </is>
      </c>
      <c r="I53" s="26" t="n"/>
      <c r="J53" s="26" t="n"/>
      <c r="K53" s="26" t="n"/>
      <c r="L53" s="26" t="inlineStr">
        <is>
          <t>YES</t>
        </is>
      </c>
      <c r="M53" s="71" t="n">
        <v>-7.092046844558992</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COOLDOWN_LOCKS_FILTER_TF</t>
        </is>
      </c>
      <c r="B54" s="38" t="inlineStr">
        <is>
          <t>D</t>
        </is>
      </c>
      <c r="C54" s="38" t="n"/>
      <c r="D54" s="38" t="inlineStr">
        <is>
          <t>GLOBAL_CHECK</t>
        </is>
      </c>
      <c r="E54" s="38" t="n"/>
      <c r="F54" s="26" t="n"/>
      <c r="G54" s="38">
        <f>IFERROR(VLOOKUP($A67&amp;"_"&amp;$B67,Results_Deltas!$A$2:$P$15000,5,FALSE),"")</f>
        <v/>
      </c>
      <c r="H54" s="38" t="inlineStr">
        <is>
          <t>Blanket (page end)</t>
        </is>
      </c>
      <c r="I54" s="26" t="n"/>
      <c r="J54" s="26" t="n"/>
      <c r="K54" s="26" t="n"/>
      <c r="L54" s="26" t="inlineStr">
        <is>
          <t>NO</t>
        </is>
      </c>
      <c r="N54" s="76"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31.25</t>
        </is>
      </c>
      <c r="C55" s="38" t="n"/>
      <c r="D55" s="38" t="inlineStr">
        <is>
          <t>GLOBAL_CHECK, STOCKS_EXIT</t>
        </is>
      </c>
      <c r="E55" s="38" t="n"/>
      <c r="F55" s="26" t="n"/>
      <c r="G55" s="38">
        <f>IFERROR(VLOOKUP($A101&amp;"_"&amp;$B101,Results_Deltas!$A$2:$P$15000,5,FALSE),"")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18.75</t>
        </is>
      </c>
      <c r="C56" s="38" t="n"/>
      <c r="D56" s="38" t="inlineStr">
        <is>
          <t>GLOBAL_CHECK, STOCKS_EXIT</t>
        </is>
      </c>
      <c r="E56" s="38" t="n"/>
      <c r="F56" s="26" t="n"/>
      <c r="G56" s="38">
        <f>IFERROR(VLOOKUP($A102&amp;"_"&amp;$B102,Results_Deltas!$A$2:$P$15000,5,FALSE),"")</f>
        <v/>
      </c>
      <c r="H56" s="38" t="inlineStr">
        <is>
          <t>Blanket (page end)</t>
        </is>
      </c>
      <c r="I56" s="26" t="n"/>
      <c r="J56" s="26" t="n"/>
      <c r="K56" s="26" t="n"/>
      <c r="L56" s="26" t="inlineStr">
        <is>
          <t>YES</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12.5</t>
        </is>
      </c>
      <c r="C57" s="38" t="n"/>
      <c r="D57" s="38" t="inlineStr">
        <is>
          <t>GLOBAL_CHECK, STOCKS_EXIT</t>
        </is>
      </c>
      <c r="E57" s="38" t="n"/>
      <c r="F57" s="26" t="n"/>
      <c r="G57" s="38">
        <f>IFERROR(VLOOKUP($A103&amp;"_"&amp;$B103,Results_Deltas!$A$2:$P$15000,5,FALSE),"")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FG_GREED_THRESHOLD</t>
        </is>
      </c>
      <c r="B58" s="40" t="inlineStr">
        <is>
          <t>75</t>
        </is>
      </c>
      <c r="C58" s="38" t="n"/>
      <c r="D58" s="38" t="inlineStr">
        <is>
          <t>GLOBAL_CHECK, STOCKS_EXIT</t>
        </is>
      </c>
      <c r="E58" s="38" t="n"/>
      <c r="F58" s="26" t="n"/>
      <c r="G58" s="38">
        <f>IFERROR(VLOOKUP($A104&amp;"_"&amp;$B104,Results_Deltas!$A$2:$P$15000,5,FALSE),"")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93.75</t>
        </is>
      </c>
      <c r="C59" s="38" t="n"/>
      <c r="D59" s="38" t="inlineStr">
        <is>
          <t>GLOBAL_CHECK, STOCKS_EXIT</t>
        </is>
      </c>
      <c r="E59" s="38" t="n"/>
      <c r="F59" s="26" t="n"/>
      <c r="G59" s="38">
        <f>IFERROR(VLOOKUP($A105&amp;"_"&amp;$B105,Results_Deltas!$A$2:$P$15000,5,FALSE),"")</f>
        <v/>
      </c>
      <c r="H59" s="38" t="inlineStr">
        <is>
          <t>Blanket (page end)</t>
        </is>
      </c>
      <c r="I59" s="26" t="n"/>
      <c r="J59" s="26" t="n"/>
      <c r="K59" s="26" t="n"/>
      <c r="L59" s="26" t="inlineStr">
        <is>
          <t>NO</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56.25</t>
        </is>
      </c>
      <c r="C60" s="38" t="n"/>
      <c r="D60" s="38" t="inlineStr">
        <is>
          <t>GLOBAL_CHECK, STOCKS_EXIT</t>
        </is>
      </c>
      <c r="E60" s="38" t="n"/>
      <c r="F60" s="26" t="n"/>
      <c r="G60" s="38">
        <f>IFERROR(VLOOKUP($A106&amp;"_"&amp;$B106,Results_Deltas!$A$2:$P$15000,5,FALSE),"")</f>
        <v/>
      </c>
      <c r="H60" s="38" t="inlineStr">
        <is>
          <t>Blanket (page end)</t>
        </is>
      </c>
      <c r="I60" s="26" t="n"/>
      <c r="J60" s="26" t="n"/>
      <c r="K60" s="26" t="n"/>
      <c r="L60" s="26" t="inlineStr">
        <is>
          <t>YES</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37.5</t>
        </is>
      </c>
      <c r="C61" s="38" t="n"/>
      <c r="D61" s="38" t="inlineStr">
        <is>
          <t>GLOBAL_CHECK, STOCKS_EXIT</t>
        </is>
      </c>
      <c r="E61" s="38" t="n"/>
      <c r="F61" s="26" t="n"/>
      <c r="G61" s="38">
        <f>IFERROR(VLOOKUP($A107&amp;"_"&amp;$B107,Results_Deltas!$A$2:$P$15000,5,FALSE),"")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OFF</t>
        </is>
      </c>
      <c r="C62" s="38" t="n"/>
      <c r="D62" s="38" t="inlineStr">
        <is>
          <t>GLOBAL_CHECK</t>
        </is>
      </c>
      <c r="E62" s="38" t="n"/>
      <c r="F62" s="26" t="n"/>
      <c r="G62" s="38">
        <f>IFERROR(VLOOKUP($A108&amp;"_"&amp;$B108,Results_Deltas!$A$2:$P$15000,5,FALSE),"")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D</t>
        </is>
      </c>
      <c r="C63" s="38" t="n"/>
      <c r="D63" s="38" t="inlineStr">
        <is>
          <t>GLOBAL_CHECK</t>
        </is>
      </c>
      <c r="E63" s="38" t="n"/>
      <c r="F63" s="26" t="n"/>
      <c r="G63" s="38">
        <f>IFERROR(VLOOKUP($A109&amp;"_"&amp;$B109,Results_Deltas!$A$2:$P$15000,5,FALSE),"")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4h</t>
        </is>
      </c>
      <c r="C64" s="38" t="n"/>
      <c r="D64" s="38" t="inlineStr">
        <is>
          <t>GLOBAL_CHECK</t>
        </is>
      </c>
      <c r="E64" s="38" t="n"/>
      <c r="F64" s="26" t="n"/>
      <c r="G64" s="38">
        <f>IFERROR(VLOOKUP($A110&amp;"_"&amp;$B110,Results_Deltas!$A$2:$P$15000,5,FALSE),"")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1h</t>
        </is>
      </c>
      <c r="C65" s="38" t="n"/>
      <c r="D65" s="38" t="inlineStr">
        <is>
          <t>GLOBAL_CHECK</t>
        </is>
      </c>
      <c r="E65" s="38" t="n"/>
      <c r="F65" s="26" t="n"/>
      <c r="G65" s="38">
        <f>IFERROR(VLOOKUP($A111&amp;"_"&amp;$B111,Results_Deltas!$A$2:$P$15000,5,FALSE),"")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FUNDING_GATE_FILTER_TF</t>
        </is>
      </c>
      <c r="B66" s="40" t="inlineStr">
        <is>
          <t>15m</t>
        </is>
      </c>
      <c r="C66" s="38" t="n"/>
      <c r="D66" s="38" t="inlineStr">
        <is>
          <t>GLOBAL_CHECK</t>
        </is>
      </c>
      <c r="E66" s="38" t="n"/>
      <c r="F66" s="26" t="n"/>
      <c r="G66" s="38">
        <f>IFERROR(VLOOKUP($A112&amp;"_"&amp;$B112,Results_Deltas!$A$2:$P$15000,5,FALSE),"")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t>
        </is>
      </c>
      <c r="C67" s="38" t="n"/>
      <c r="D67" s="38" t="inlineStr">
        <is>
          <t>ENTRY, GLOBAL_CHECK, STOCKS_EXIT</t>
        </is>
      </c>
      <c r="E67" s="38" t="n"/>
      <c r="F67" s="26" t="n"/>
      <c r="G67" s="38">
        <f>IFERROR(VLOOKUP($A113&amp;"_"&amp;$B113,Results_Deltas!$A$2:$P$15000,5,FALSE),"")</f>
        <v/>
      </c>
      <c r="H67" s="38" t="inlineStr">
        <is>
          <t>Blanket (page end)</t>
        </is>
      </c>
      <c r="I67" s="26" t="n"/>
      <c r="J67" s="26" t="n"/>
      <c r="K67" s="26" t="n"/>
      <c r="L67" s="26" t="inlineStr">
        <is>
          <t>NO</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0.0_ALT</t>
        </is>
      </c>
      <c r="C68" s="38" t="n"/>
      <c r="D68" s="38" t="inlineStr">
        <is>
          <t>ENTRY, GLOBAL_CHECK, STOCKS_EXIT</t>
        </is>
      </c>
      <c r="E68" s="38" t="n"/>
      <c r="F68" s="26" t="n"/>
      <c r="G68" s="38">
        <f>IFERROR(VLOOKUP($A114&amp;"_"&amp;$B114,Results_Deltas!$A$2:$P$15000,5,FALSE),"")</f>
        <v/>
      </c>
      <c r="H68" s="38" t="inlineStr">
        <is>
          <t>Blanket (page end)</t>
        </is>
      </c>
      <c r="I68" s="26" t="n"/>
      <c r="J68" s="26" t="n"/>
      <c r="K68" s="26" t="n"/>
      <c r="L68" s="26" t="inlineStr">
        <is>
          <t>YES</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t>
        </is>
      </c>
      <c r="C69" s="38" t="n"/>
      <c r="D69" s="38" t="inlineStr">
        <is>
          <t>ENTRY, GLOBAL_CHECK, STOCKS_EXIT</t>
        </is>
      </c>
      <c r="E69" s="38" t="n"/>
      <c r="F69" s="26" t="n"/>
      <c r="G69" s="38">
        <f>IFERROR(VLOOKUP($A115&amp;"_"&amp;$B115,Results_Deltas!$A$2:$P$15000,5,FALSE),"")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0.0_ALT</t>
        </is>
      </c>
      <c r="C70" s="38" t="n"/>
      <c r="D70" s="38" t="inlineStr">
        <is>
          <t>ENTRY, GLOBAL_CHECK, STOCKS_EXIT</t>
        </is>
      </c>
      <c r="E70" s="38" t="n"/>
      <c r="F70" s="26" t="n"/>
      <c r="G70" s="38">
        <f>IFERROR(VLOOKUP($A116&amp;"_"&amp;$B116,Results_Deltas!$A$2:$P$15000,5,FALSE),"")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t>
        </is>
      </c>
      <c r="C71" s="38" t="n"/>
      <c r="D71" s="38" t="inlineStr">
        <is>
          <t>ENTRY, GLOBAL_CHECK, STOCKS_EXIT</t>
        </is>
      </c>
      <c r="E71" s="38" t="n"/>
      <c r="F71" s="26" t="n"/>
      <c r="G71" s="38">
        <f>IFERROR(VLOOKUP($A117&amp;"_"&amp;$B117,Results_Deltas!$A$2:$P$15000,5,FALSE),"")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0.0_ALT</t>
        </is>
      </c>
      <c r="C72" s="38" t="n"/>
      <c r="D72" s="38" t="inlineStr">
        <is>
          <t>ENTRY, GLOBAL_CHECK, STOCKS_EXIT</t>
        </is>
      </c>
      <c r="E72" s="38" t="n"/>
      <c r="F72" s="26" t="n"/>
      <c r="G72" s="38">
        <f>IFERROR(VLOOKUP($A118&amp;"_"&amp;$B118,Results_Deltas!$A$2:$P$15000,5,FALSE),"")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t>
        </is>
      </c>
      <c r="C73" s="38" t="n"/>
      <c r="D73" s="38" t="inlineStr">
        <is>
          <t>GLOBAL_CHECK, STOCKS_EXIT</t>
        </is>
      </c>
      <c r="E73" s="38" t="n"/>
      <c r="F73" s="26" t="n"/>
      <c r="G73" s="38">
        <f>IFERROR(VLOOKUP($A119&amp;"_"&amp;$B119,Results_Deltas!$A$2:$P$15000,5,FALSE),"")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0.0_ALT</t>
        </is>
      </c>
      <c r="C74" s="38" t="n"/>
      <c r="D74" s="38" t="inlineStr">
        <is>
          <t>GLOBAL_CHECK, STOCKS_EXIT</t>
        </is>
      </c>
      <c r="E74" s="38" t="n"/>
      <c r="F74" s="26" t="n"/>
      <c r="G74" s="38">
        <f>IFERROR(VLOOKUP($A120&amp;"_"&amp;$B120,Results_Deltas!$A$2:$P$15000,5,FALSE),"")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t>
        </is>
      </c>
      <c r="C75" s="38" t="n"/>
      <c r="D75" s="38" t="inlineStr">
        <is>
          <t>GLOBAL_CHECK, STOCKS_EXIT</t>
        </is>
      </c>
      <c r="E75" s="38" t="n"/>
      <c r="F75" s="26" t="n"/>
      <c r="G75" s="38">
        <f>IFERROR(VLOOKUP($A121&amp;"_"&amp;$B121,Results_Deltas!$A$2:$P$15000,5,FALSE),"")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0.0_ALT</t>
        </is>
      </c>
      <c r="C76" s="38" t="n"/>
      <c r="D76" s="38" t="inlineStr">
        <is>
          <t>GLOBAL_CHECK, STOCKS_EXIT</t>
        </is>
      </c>
      <c r="E76" s="38" t="n"/>
      <c r="F76" s="26" t="n"/>
      <c r="G76" s="38">
        <f>IFERROR(VLOOKUP($A122&amp;"_"&amp;$B122,Results_Deltas!$A$2:$P$15000,5,FALSE),"")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GR_FILTER_VEC_ENABLED</t>
        </is>
      </c>
      <c r="B77" s="40" t="inlineStr">
        <is>
          <t>False</t>
        </is>
      </c>
      <c r="C77" s="38" t="n"/>
      <c r="D77" s="38" t="inlineStr">
        <is>
          <t>GLOBAL_CHECK</t>
        </is>
      </c>
      <c r="E77" s="38" t="n"/>
      <c r="F77" s="26" t="n"/>
      <c r="G77" s="38">
        <f>IFERROR(VLOOKUP($A123&amp;"_"&amp;$B123,Results_Deltas!$A$2:$P$15000,5,FALSE),"")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True</t>
        </is>
      </c>
      <c r="C78" s="38" t="n"/>
      <c r="D78" s="38" t="inlineStr">
        <is>
          <t>GLOBAL_CHECK</t>
        </is>
      </c>
      <c r="E78" s="38" t="n"/>
      <c r="F78" s="26" t="n"/>
      <c r="G78" s="38">
        <f>IFERROR(VLOOKUP($A124&amp;"_"&amp;$B124,Results_Deltas!$A$2:$P$15000,5,FALSE),"")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0</t>
        </is>
      </c>
      <c r="C79" s="38" t="n"/>
      <c r="D79" s="38" t="inlineStr">
        <is>
          <t>GLOBAL_CHECK</t>
        </is>
      </c>
      <c r="E79" s="38" t="n"/>
      <c r="F79" s="26" t="n"/>
      <c r="G79" s="38">
        <f>IFERROR(VLOOKUP($A125&amp;"_"&amp;$B125,Results_Deltas!$A$2:$P$15000,5,FALSE),"")</f>
        <v/>
      </c>
      <c r="H79" s="38" t="inlineStr">
        <is>
          <t>Blanket (page end)</t>
        </is>
      </c>
      <c r="I79" s="26" t="n"/>
      <c r="J79" s="26" t="n"/>
      <c r="K79" s="26" t="n"/>
      <c r="L79" s="26" t="inlineStr">
        <is>
          <t>YES</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GR_FILTER_VEC_MIN_TFS</t>
        </is>
      </c>
      <c r="B80" s="40" t="inlineStr">
        <is>
          <t>2</t>
        </is>
      </c>
      <c r="C80" s="38" t="n"/>
      <c r="D80" s="38" t="inlineStr">
        <is>
          <t>GLOBAL_CHECK</t>
        </is>
      </c>
      <c r="E80" s="38" t="n"/>
      <c r="F80" s="26" t="n"/>
      <c r="G80" s="38">
        <f>IFERROR(VLOOKUP($A126&amp;"_"&amp;$B126,Results_Deltas!$A$2:$P$15000,5,FALSE),"")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1</t>
        </is>
      </c>
      <c r="C81" s="38" t="n"/>
      <c r="D81" s="38" t="inlineStr">
        <is>
          <t>GLOBAL_CHECK</t>
        </is>
      </c>
      <c r="E81" s="38" t="n"/>
      <c r="F81" s="26" t="n"/>
      <c r="G81" s="38">
        <f>IFERROR(VLOOKUP($A127&amp;"_"&amp;$B127,Results_Deltas!$A$2:$P$15000,5,FALSE),"")</f>
        <v/>
      </c>
      <c r="H81" s="38" t="inlineStr">
        <is>
          <t>Blanket (page end)</t>
        </is>
      </c>
      <c r="I81" s="26" t="n"/>
      <c r="J81" s="26" t="n"/>
      <c r="K81" s="26" t="n"/>
      <c r="L81" s="26" t="inlineStr">
        <is>
          <t>NO</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HA_WICK_QUALITY_ENABLED</t>
        </is>
      </c>
      <c r="B82" s="40" t="inlineStr">
        <is>
          <t>False</t>
        </is>
      </c>
      <c r="C82" s="38" t="n"/>
      <c r="D82" s="38" t="inlineStr">
        <is>
          <t>ENTRY, GLOBAL_CHECK, STOCKS_EXIT</t>
        </is>
      </c>
      <c r="E82" s="38" t="n"/>
      <c r="F82" s="26" t="n"/>
      <c r="G82" s="38">
        <f>IFERROR(VLOOKUP($A128&amp;"_"&amp;$B128,Results_Deltas!$A$2:$P$15000,5,FALSE),"")</f>
        <v/>
      </c>
      <c r="H82" s="38" t="inlineStr">
        <is>
          <t>Blanket (page end)</t>
        </is>
      </c>
      <c r="I82" s="26" t="n"/>
      <c r="J82" s="26" t="n"/>
      <c r="K82" s="26" t="n"/>
      <c r="L82" s="26" t="inlineStr">
        <is>
          <t>YES</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HA_WICK_QUALITY_ENABLED</t>
        </is>
      </c>
      <c r="B83" s="38" t="inlineStr">
        <is>
          <t>True</t>
        </is>
      </c>
      <c r="C83" s="38" t="n"/>
      <c r="D83" s="38" t="inlineStr">
        <is>
          <t>ENTRY, GLOBAL_CHECK, STOCKS_EXIT</t>
        </is>
      </c>
      <c r="E83" s="38" t="n"/>
      <c r="F83" s="26" t="n"/>
      <c r="G83" s="38">
        <f>IFERROR(VLOOKUP($A129&amp;"_"&amp;$B129,Results_Deltas!$A$2:$P$15000,5,FALSE),"")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HA_WICK_QUALITY_SCORE</t>
        </is>
      </c>
      <c r="B84" s="40" t="inlineStr">
        <is>
          <t>15</t>
        </is>
      </c>
      <c r="C84" s="38" t="n"/>
      <c r="D84" s="38" t="inlineStr">
        <is>
          <t>ENTRY, GLOBAL_CHECK, STOCKS_EXIT</t>
        </is>
      </c>
      <c r="E84" s="38" t="n"/>
      <c r="F84" s="26" t="n"/>
      <c r="G84" s="38">
        <f>IFERROR(VLOOKUP($A130&amp;"_"&amp;$B130,Results_Deltas!$A$2:$P$15000,5,FALSE),"")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HA_WICK_QUALITY_SCORE</t>
        </is>
      </c>
      <c r="B85" s="38" t="inlineStr">
        <is>
          <t>15_ALT</t>
        </is>
      </c>
      <c r="C85" s="38" t="n"/>
      <c r="D85" s="38" t="inlineStr">
        <is>
          <t>ENTRY, GLOBAL_CHECK, STOCKS_EXIT</t>
        </is>
      </c>
      <c r="E85" s="38" t="n"/>
      <c r="F85" s="26" t="n"/>
      <c r="G85" s="38">
        <f>IFERROR(VLOOKUP($A131&amp;"_"&amp;$B131,Results_Deltas!$A$2:$P$15000,5,FALSE),"")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OFF</t>
        </is>
      </c>
      <c r="C86" s="38" t="n"/>
      <c r="D86" s="38" t="inlineStr">
        <is>
          <t>ENTRY, GLOBAL_CHECK, STOCKS_EXIT</t>
        </is>
      </c>
      <c r="E86" s="38" t="n"/>
      <c r="F86" s="26" t="n"/>
      <c r="G86" s="38">
        <f>IFERROR(VLOOKUP($A132&amp;"_"&amp;$B132,Results_Deltas!$A$2:$P$15000,5,FALSE),"")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D</t>
        </is>
      </c>
      <c r="C87" s="38" t="n"/>
      <c r="D87" s="38" t="inlineStr">
        <is>
          <t>ENTRY, GLOBAL_CHECK, STOCKS_EXIT</t>
        </is>
      </c>
      <c r="E87" s="38" t="n"/>
      <c r="F87" s="26" t="n"/>
      <c r="G87" s="38">
        <f>IFERROR(VLOOKUP($A133&amp;"_"&amp;$B133,Results_Deltas!$A$2:$P$15000,5,FALSE),"")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4h</t>
        </is>
      </c>
      <c r="C88" s="38" t="n"/>
      <c r="D88" s="38" t="inlineStr">
        <is>
          <t>ENTRY, GLOBAL_CHECK, STOCKS_EXIT</t>
        </is>
      </c>
      <c r="E88" s="38" t="n"/>
      <c r="F88" s="26" t="n"/>
      <c r="G88" s="38">
        <f>IFERROR(VLOOKUP($A134&amp;"_"&amp;$B134,Results_Deltas!$A$2:$P$15000,5,FALSE),"")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HA_WICK_QUALITY_TF</t>
        </is>
      </c>
      <c r="B89" s="40" t="inlineStr">
        <is>
          <t>1h</t>
        </is>
      </c>
      <c r="C89" s="38" t="n"/>
      <c r="D89" s="38" t="inlineStr">
        <is>
          <t>ENTRY, GLOBAL_CHECK, STOCKS_EXIT</t>
        </is>
      </c>
      <c r="E89" s="38" t="n"/>
      <c r="F89" s="26" t="n"/>
      <c r="G89" s="38">
        <f>IFERROR(VLOOKUP($A135&amp;"_"&amp;$B135,Results_Deltas!$A$2:$P$15000,5,FALSE),"")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15m</t>
        </is>
      </c>
      <c r="C90" s="38" t="n"/>
      <c r="D90" s="38" t="inlineStr">
        <is>
          <t>ENTRY, GLOBAL_CHECK, STOCKS_EXIT</t>
        </is>
      </c>
      <c r="E90" s="38" t="n"/>
      <c r="F90" s="26" t="n"/>
      <c r="G90" s="38">
        <f>IFERROR(VLOOKUP($A136&amp;"_"&amp;$B136,Results_Deltas!$A$2:$P$15000,5,FALSE),"")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0</t>
        </is>
      </c>
      <c r="C91" s="38" t="n"/>
      <c r="D91" s="38" t="inlineStr">
        <is>
          <t>ENTRY, GLOBAL_CHECK, STOCKS_EXIT</t>
        </is>
      </c>
      <c r="E91" s="38" t="n"/>
      <c r="F91" s="26" t="n"/>
      <c r="G91" s="38">
        <f>IFERROR(VLOOKUP($A137&amp;"_"&amp;$B137,Results_Deltas!$A$2:$P$15000,5,FALSE),"")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2.0</t>
        </is>
      </c>
      <c r="C92" s="38" t="n"/>
      <c r="D92" s="38" t="inlineStr">
        <is>
          <t>ENTRY, GLOBAL_CHECK, STOCKS_EXIT</t>
        </is>
      </c>
      <c r="E92" s="38" t="n"/>
      <c r="F92" s="26" t="n"/>
      <c r="G92" s="38">
        <f>IFERROR(VLOOKUP($A138&amp;"_"&amp;$B138,Results_Deltas!$A$2:$P$15000,5,FALSE),"")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1.0</t>
        </is>
      </c>
      <c r="C93" s="38" t="n"/>
      <c r="D93" s="38" t="inlineStr">
        <is>
          <t>ENTRY, GLOBAL_CHECK, STOCKS_EXIT</t>
        </is>
      </c>
      <c r="E93" s="38" t="n"/>
      <c r="F93" s="26" t="n"/>
      <c r="G93" s="38">
        <f>IFERROR(VLOOKUP($A139&amp;"_"&amp;$B139,Results_Deltas!$A$2:$P$15000,5,FALSE),"")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0.5</t>
        </is>
      </c>
      <c r="C94" s="38" t="n"/>
      <c r="D94" s="38" t="inlineStr">
        <is>
          <t>ENTRY, GLOBAL_CHECK, STOCKS_EXIT</t>
        </is>
      </c>
      <c r="E94" s="38" t="n"/>
      <c r="F94" s="26" t="n"/>
      <c r="G94" s="38">
        <f>IFERROR(VLOOKUP($A140&amp;"_"&amp;$B140,Results_Deltas!$A$2:$P$15000,5,FALSE),"")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0</t>
        </is>
      </c>
      <c r="C95" s="38" t="n"/>
      <c r="D95" s="38" t="inlineStr">
        <is>
          <t>GLOBAL_CHECK, REENTRY, STOCKS_EXIT</t>
        </is>
      </c>
      <c r="E95" s="38" t="n"/>
      <c r="F95" s="26" t="n"/>
      <c r="G95" s="38">
        <f>IFERROR(VLOOKUP($A141&amp;"_"&amp;$B141,Results_Deltas!$A$2:$P$15000,5,FALSE),"")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HLR_TOP_MIN_TFS</t>
        </is>
      </c>
      <c r="B96" s="40" t="inlineStr">
        <is>
          <t>2</t>
        </is>
      </c>
      <c r="C96" s="38" t="n"/>
      <c r="D96" s="38" t="inlineStr">
        <is>
          <t>GLOBAL_CHECK, REENTRY, STOCKS_EXIT</t>
        </is>
      </c>
      <c r="E96" s="38" t="n"/>
      <c r="F96" s="26" t="n"/>
      <c r="G96" s="38">
        <f>IFERROR(VLOOKUP($A142&amp;"_"&amp;$B142,Results_Deltas!$A$2:$P$15000,5,FALSE),"")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1</t>
        </is>
      </c>
      <c r="C97" s="38" t="n"/>
      <c r="D97" s="38" t="inlineStr">
        <is>
          <t>GLOBAL_CHECK, REENTRY, STOCKS_EXIT</t>
        </is>
      </c>
      <c r="E97" s="38" t="n"/>
      <c r="F97" s="26" t="n"/>
      <c r="G97" s="38">
        <f>IFERROR(VLOOKUP($A143&amp;"_"&amp;$B143,Results_Deltas!$A$2:$P$15000,5,FALSE),"")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t>
        </is>
      </c>
      <c r="C98" s="38" t="n"/>
      <c r="D98" s="38" t="inlineStr">
        <is>
          <t>GLOBAL_CHECK, STOCKS_EXIT</t>
        </is>
      </c>
      <c r="E98" s="38" t="n"/>
      <c r="F98" s="26" t="n"/>
      <c r="G98" s="38">
        <f>IFERROR(VLOOKUP($A144&amp;"_"&amp;$B144,Results_Deltas!$A$2:$P$15000,5,FALSE),"")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False_ALT</t>
        </is>
      </c>
      <c r="C99" s="38" t="n"/>
      <c r="D99" s="38" t="inlineStr">
        <is>
          <t>GLOBAL_CHECK, STOCKS_EXIT</t>
        </is>
      </c>
      <c r="E99" s="38" t="n"/>
      <c r="F99" s="26" t="n"/>
      <c r="G99" s="38">
        <f>IFERROR(VLOOKUP($A145&amp;"_"&amp;$B145,Results_Deltas!$A$2:$P$15000,5,FALSE),"")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False</t>
        </is>
      </c>
      <c r="C100" s="38" t="n"/>
      <c r="D100" s="38" t="inlineStr">
        <is>
          <t>ENTRY, GLOBAL_CHECK, STOCKS_EXIT</t>
        </is>
      </c>
      <c r="E100" s="38" t="n"/>
      <c r="F100" s="26" t="n"/>
      <c r="G100" s="38">
        <f>IFERROR(VLOOKUP($A146&amp;"_"&amp;$B146,Results_Deltas!$A$2:$P$15000,5,FALSE),"")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HTF_DIRECTION_GATE_ENABLED</t>
        </is>
      </c>
      <c r="B101" s="38" t="inlineStr">
        <is>
          <t>True</t>
        </is>
      </c>
      <c r="C101" s="38" t="n"/>
      <c r="D101" s="38" t="inlineStr">
        <is>
          <t>ENTRY, GLOBAL_CHECK, STOCKS_EXIT</t>
        </is>
      </c>
      <c r="E101" s="38" t="n"/>
      <c r="F101" s="26" t="n"/>
      <c r="G101" s="38">
        <f>IFERROR(VLOOKUP($A147&amp;"_"&amp;$B147,Results_Deltas!$A$2:$P$15000,5,FALSE),"")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t>
        </is>
      </c>
      <c r="C102" s="38" t="n"/>
      <c r="D102" s="38" t="inlineStr">
        <is>
          <t>ENTRY, GLOBAL_CHECK, STOCKS_EXIT</t>
        </is>
      </c>
      <c r="E102" s="38" t="n"/>
      <c r="F102" s="26" t="n"/>
      <c r="G102" s="38">
        <f>IFERROR(VLOOKUP($A148&amp;"_"&amp;$B148,Results_Deltas!$A$2:$P$15000,5,FALSE),"")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0.0_ALT</t>
        </is>
      </c>
      <c r="C103" s="38" t="n"/>
      <c r="D103" s="38" t="inlineStr">
        <is>
          <t>ENTRY, GLOBAL_CHECK, STOCKS_EXIT</t>
        </is>
      </c>
      <c r="E103" s="38" t="n"/>
      <c r="F103" s="26" t="n"/>
      <c r="G103" s="38">
        <f>IFERROR(VLOOKUP($A149&amp;"_"&amp;$B149,Results_Deltas!$A$2:$P$15000,5,FALSE),"")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t>
        </is>
      </c>
      <c r="C104" s="38" t="n"/>
      <c r="D104" s="38" t="inlineStr">
        <is>
          <t>ENTRY, GLOBAL_CHECK, STOCKS_EXIT</t>
        </is>
      </c>
      <c r="E104" s="38" t="n"/>
      <c r="F104" s="26" t="n"/>
      <c r="G104" s="38">
        <f>IFERROR(VLOOKUP($A150&amp;"_"&amp;$B150,Results_Deltas!$A$2:$P$15000,5,FALSE),"")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0.0_ALT</t>
        </is>
      </c>
      <c r="C105" s="38" t="n"/>
      <c r="D105" s="38" t="inlineStr">
        <is>
          <t>ENTRY, GLOBAL_CHECK, STOCKS_EXIT</t>
        </is>
      </c>
      <c r="E105" s="38" t="n"/>
      <c r="F105" s="26" t="n"/>
      <c r="G105" s="38">
        <f>IFERROR(VLOOKUP($A151&amp;"_"&amp;$B151,Results_Deltas!$A$2:$P$15000,5,FALSE),"")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t>
        </is>
      </c>
      <c r="C106" s="38" t="n"/>
      <c r="D106" s="38" t="inlineStr">
        <is>
          <t>ENTRY, GLOBAL_CHECK, STOCKS_EXIT</t>
        </is>
      </c>
      <c r="E106" s="38" t="n"/>
      <c r="F106" s="26" t="n"/>
      <c r="G106" s="38">
        <f>IFERROR(VLOOKUP($A152&amp;"_"&amp;$B152,Results_Deltas!$A$2:$P$15000,5,FALSE),"")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0.0_ALT</t>
        </is>
      </c>
      <c r="C107" s="38" t="n"/>
      <c r="D107" s="38" t="inlineStr">
        <is>
          <t>ENTRY, GLOBAL_CHECK, STOCKS_EXIT</t>
        </is>
      </c>
      <c r="E107" s="38" t="n"/>
      <c r="F107" s="26" t="n"/>
      <c r="G107" s="38">
        <f>IFERROR(VLOOKUP($A153&amp;"_"&amp;$B153,Results_Deltas!$A$2:$P$15000,5,FALSE),"")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HTF_TREND_VETO_BYPASS_ENABLED</t>
        </is>
      </c>
      <c r="B108" s="38" t="inlineStr">
        <is>
          <t>False</t>
        </is>
      </c>
      <c r="C108" s="38" t="n"/>
      <c r="D108" s="38" t="inlineStr">
        <is>
          <t>GLOBAL_CHECK, STOCKS_EXIT</t>
        </is>
      </c>
      <c r="E108" s="38" t="n"/>
      <c r="F108" s="26" t="n"/>
      <c r="G108" s="38">
        <f>IFERROR(VLOOKUP($A154&amp;"_"&amp;$B154,Results_Deltas!$A$2:$P$15000,5,FALSE),"")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t>
        </is>
      </c>
      <c r="C110" s="38" t="n"/>
      <c r="D110" s="38" t="inlineStr">
        <is>
          <t>GLOBAL_CHECK, STOCKS_EXIT</t>
        </is>
      </c>
      <c r="E110" s="38" t="n"/>
      <c r="F110" s="26" t="n"/>
      <c r="G110" s="38">
        <f>IFERROR(VLOOKUP($A156&amp;"_"&amp;$B156,Results_Deltas!$A$2:$P$15000,5,FALSE),"")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0.0_ALT</t>
        </is>
      </c>
      <c r="C111" s="38" t="n"/>
      <c r="D111" s="38" t="inlineStr">
        <is>
          <t>GLOBAL_CHECK, STOCKS_EXIT</t>
        </is>
      </c>
      <c r="E111" s="38" t="n"/>
      <c r="F111" s="26" t="n"/>
      <c r="G111" s="38">
        <f>IFERROR(VLOOKUP($A157&amp;"_"&amp;$B157,Results_Deltas!$A$2:$P$15000,5,FALSE),"")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t>
        </is>
      </c>
      <c r="C112" s="38" t="n"/>
      <c r="D112" s="38" t="inlineStr">
        <is>
          <t>AUGMENT, ENTRY, EXIT, GLOBAL_CHECK, REDUCE, STOCKS_EXIT</t>
        </is>
      </c>
      <c r="E112" s="38" t="n"/>
      <c r="F112" s="26" t="n"/>
      <c r="G112" s="38">
        <f>IFERROR(VLOOKUP($A158&amp;"_"&amp;$B158,Results_Deltas!$A$2:$P$15000,5,FALSE),"")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False_ALT</t>
        </is>
      </c>
      <c r="C113" s="38" t="n"/>
      <c r="D113" s="38" t="inlineStr">
        <is>
          <t>AUGMENT, ENTRY, EXIT, GLOBAL_CHECK, REDUCE, STOCKS_EXIT</t>
        </is>
      </c>
      <c r="E113" s="38" t="n"/>
      <c r="F113" s="26" t="n"/>
      <c r="G113" s="38">
        <f>IFERROR(VLOOKUP($A159&amp;"_"&amp;$B159,Results_Deltas!$A$2:$P$15000,5,FALSE),"")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LH_HL_FILTER_ENABLED</t>
        </is>
      </c>
      <c r="B114" s="40" t="inlineStr">
        <is>
          <t>False</t>
        </is>
      </c>
      <c r="C114" s="38" t="n"/>
      <c r="D114" s="38" t="inlineStr">
        <is>
          <t>ENTRY, GLOBAL_CHECK, STOCKS_EXIT</t>
        </is>
      </c>
      <c r="E114" s="38" t="n"/>
      <c r="F114" s="26" t="n"/>
      <c r="G114" s="38">
        <f>IFERROR(VLOOKUP($A160&amp;"_"&amp;$B160,Results_Deltas!$A$2:$P$15000,5,FALSE),"")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LH_HL_FILTER_ENABLED</t>
        </is>
      </c>
      <c r="B115" s="38" t="inlineStr">
        <is>
          <t>True</t>
        </is>
      </c>
      <c r="C115" s="38" t="n"/>
      <c r="D115" s="38" t="inlineStr">
        <is>
          <t>ENTRY, GLOBAL_CHECK, STOCKS_EXIT</t>
        </is>
      </c>
      <c r="E115" s="38" t="n"/>
      <c r="F115" s="26" t="n"/>
      <c r="G115" s="38">
        <f>IFERROR(VLOOKUP($A161&amp;"_"&amp;$B161,Results_Deltas!$A$2:$P$15000,5,FALSE),"")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LH_HL_FILTER_MODE</t>
        </is>
      </c>
      <c r="B116" s="40" t="inlineStr">
        <is>
          <t>STRICT_2BAR</t>
        </is>
      </c>
      <c r="C116" s="38" t="n"/>
      <c r="D116" s="38" t="inlineStr">
        <is>
          <t>ENTRY, GLOBAL_CHECK, STOCKS_EXIT</t>
        </is>
      </c>
      <c r="E116" s="38" t="n"/>
      <c r="F116" s="26" t="n"/>
      <c r="G116" s="38">
        <f>IFERROR(VLOOKUP($A162&amp;"_"&amp;$B162,Results_Deltas!$A$2:$P$15000,5,FALSE),"")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LH_HL_FILTER_MODE</t>
        </is>
      </c>
      <c r="B117" s="38" t="inlineStr">
        <is>
          <t>STRICT_2BAR_ALT</t>
        </is>
      </c>
      <c r="C117" s="38" t="n"/>
      <c r="D117" s="38" t="inlineStr">
        <is>
          <t>ENTRY, GLOBAL_CHECK, STOCKS_EXIT</t>
        </is>
      </c>
      <c r="E117" s="38" t="n"/>
      <c r="F117" s="26" t="n"/>
      <c r="G117" s="38">
        <f>IFERROR(VLOOKUP($A163&amp;"_"&amp;$B163,Results_Deltas!$A$2:$P$15000,5,FALSE),"")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LH_HL_FILTER_REQUIRE_BOTH</t>
        </is>
      </c>
      <c r="B118" s="40" t="inlineStr">
        <is>
          <t>False</t>
        </is>
      </c>
      <c r="C118" s="38" t="n"/>
      <c r="D118" s="38" t="inlineStr">
        <is>
          <t>ENTRY, GLOBAL_CHECK, STOCKS_EXIT</t>
        </is>
      </c>
      <c r="E118" s="38" t="n"/>
      <c r="F118" s="26" t="n"/>
      <c r="G118" s="38">
        <f>IFERROR(VLOOKUP($A164&amp;"_"&amp;$B164,Results_Deltas!$A$2:$P$15000,5,FALSE),"")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LH_HL_FILTER_REQUIRE_BOTH</t>
        </is>
      </c>
      <c r="B119" s="38" t="inlineStr">
        <is>
          <t>False_ALT</t>
        </is>
      </c>
      <c r="C119" s="38" t="n"/>
      <c r="D119" s="38" t="inlineStr">
        <is>
          <t>ENTRY, GLOBAL_CHECK, STOCKS_EXIT</t>
        </is>
      </c>
      <c r="E119" s="38" t="n"/>
      <c r="F119" s="26" t="n"/>
      <c r="G119" s="38">
        <f>IFERROR(VLOOKUP($A165&amp;"_"&amp;$B165,Results_Deltas!$A$2:$P$15000,5,FALSE),"")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LIVE_VEC_EMERGENCY_BRAKE_ENABLED</t>
        </is>
      </c>
      <c r="B120" s="40" t="inlineStr">
        <is>
          <t>False</t>
        </is>
      </c>
      <c r="C120" s="38" t="n"/>
      <c r="D120" s="38" t="inlineStr">
        <is>
          <t>GLOBAL_CHECK, STOCKS_EXIT</t>
        </is>
      </c>
      <c r="E120" s="38" t="n"/>
      <c r="F120" s="26" t="n"/>
      <c r="G120" s="38">
        <f>IFERROR(VLOOKUP($A166&amp;"_"&amp;$B166,Results_Deltas!$A$2:$P$15000,5,FALSE),"")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LIVE_VEC_EMERGENCY_BRAKE_ENABLED</t>
        </is>
      </c>
      <c r="B121" s="38" t="inlineStr">
        <is>
          <t>True</t>
        </is>
      </c>
      <c r="C121" s="38" t="n"/>
      <c r="D121" s="38" t="inlineStr">
        <is>
          <t>GLOBAL_CHECK, STOCKS_EXIT</t>
        </is>
      </c>
      <c r="E121" s="38" t="n"/>
      <c r="F121" s="26" t="n"/>
      <c r="G121" s="38">
        <f>IFERROR(VLOOKUP($A167&amp;"_"&amp;$B167,Results_Deltas!$A$2:$P$15000,5,FALSE),"")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LR_BAND_LADDER_STOCH_EXTREME</t>
        </is>
      </c>
      <c r="B122" s="40" t="inlineStr">
        <is>
          <t>30.0</t>
        </is>
      </c>
      <c r="C122" s="38" t="n"/>
      <c r="D122" s="38" t="inlineStr">
        <is>
          <t>GLOBAL_CHECK, STOCKS_EXIT</t>
        </is>
      </c>
      <c r="E122" s="38" t="n"/>
      <c r="F122" s="26" t="n"/>
      <c r="G122" s="38">
        <f>IFERROR(VLOOKUP($A168&amp;"_"&amp;$B168,Results_Deltas!$A$2:$P$15000,5,FALSE),"")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LR_BAND_LADDER_STOCH_EXTREME</t>
        </is>
      </c>
      <c r="B123" s="38" t="inlineStr">
        <is>
          <t>30.0_ALT</t>
        </is>
      </c>
      <c r="C123" s="38" t="n"/>
      <c r="D123" s="38" t="inlineStr">
        <is>
          <t>GLOBAL_CHECK, STOCKS_EXIT</t>
        </is>
      </c>
      <c r="E123" s="38" t="n"/>
      <c r="F123" s="26" t="n"/>
      <c r="G123" s="38">
        <f>IFERROR(VLOOKUP($A169&amp;"_"&amp;$B169,Results_Deltas!$A$2:$P$15000,5,FALSE),"")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0</t>
        </is>
      </c>
      <c r="C124" s="38" t="n"/>
      <c r="D124" s="38" t="inlineStr">
        <is>
          <t>GLOBAL_CHECK, STOCKS_EXIT</t>
        </is>
      </c>
      <c r="E124" s="38" t="n"/>
      <c r="F124" s="26" t="n"/>
      <c r="G124" s="38">
        <f>IFERROR(VLOOKUP($A170&amp;"_"&amp;$B170,Results_Deltas!$A$2:$P$15000,5,FALSE),"")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1</t>
        </is>
      </c>
      <c r="C125" s="38" t="n"/>
      <c r="D125" s="38" t="inlineStr">
        <is>
          <t>GLOBAL_CHECK, STOCKS_EXIT</t>
        </is>
      </c>
      <c r="E125" s="38" t="n"/>
      <c r="F125" s="26" t="n"/>
      <c r="G125" s="38">
        <f>IFERROR(VLOOKUP($A171&amp;"_"&amp;$B171,Results_Deltas!$A$2:$P$15000,5,FALSE),"")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0</t>
        </is>
      </c>
      <c r="C126" s="38" t="n"/>
      <c r="D126" s="38" t="inlineStr">
        <is>
          <t>GLOBAL_CHECK, STOCKS_EXIT</t>
        </is>
      </c>
      <c r="E126" s="38" t="n"/>
      <c r="F126" s="26" t="n"/>
      <c r="G126" s="38">
        <f>IFERROR(VLOOKUP($A172&amp;"_"&amp;$B172,Results_Deltas!$A$2:$P$15000,5,FALSE),"")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1</t>
        </is>
      </c>
      <c r="C127" s="38" t="n"/>
      <c r="D127" s="38" t="inlineStr">
        <is>
          <t>GLOBAL_CHECK, STOCKS_EXIT</t>
        </is>
      </c>
      <c r="E127" s="38" t="n"/>
      <c r="F127" s="26" t="n"/>
      <c r="G127" s="38">
        <f>IFERROR(VLOOKUP($A173&amp;"_"&amp;$B173,Results_Deltas!$A$2:$P$15000,5,FALSE),"")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MANDATORY_REENTRY_WT_FILTER_MIN_TFS</t>
        </is>
      </c>
      <c r="B128" s="40" t="inlineStr">
        <is>
          <t>1</t>
        </is>
      </c>
      <c r="C128" s="38" t="n"/>
      <c r="D128" s="38" t="inlineStr">
        <is>
          <t>GLOBAL_CHECK, STOCKS_EXIT</t>
        </is>
      </c>
      <c r="E128" s="38" t="n"/>
      <c r="F128" s="26" t="n"/>
      <c r="G128" s="38">
        <f>IFERROR(VLOOKUP($A174&amp;"_"&amp;$B174,Results_Deltas!$A$2:$P$15000,5,FALSE),"")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3</t>
        </is>
      </c>
      <c r="C129" s="38" t="n"/>
      <c r="D129" s="38" t="inlineStr">
        <is>
          <t>GLOBAL_CHECK, STOCKS_EXIT</t>
        </is>
      </c>
      <c r="E129" s="38" t="n"/>
      <c r="F129" s="26" t="n"/>
      <c r="G129" s="38">
        <f>IFERROR(VLOOKUP($A175&amp;"_"&amp;$B175,Results_Deltas!$A$2:$P$15000,5,FALSE),"")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2</t>
        </is>
      </c>
      <c r="C130" s="38" t="n"/>
      <c r="D130" s="38" t="inlineStr">
        <is>
          <t>GLOBAL_CHECK, STOCKS_EXIT</t>
        </is>
      </c>
      <c r="E130" s="38" t="n"/>
      <c r="F130" s="26" t="n"/>
      <c r="G130" s="38">
        <f>IFERROR(VLOOKUP($A176&amp;"_"&amp;$B176,Results_Deltas!$A$2:$P$15000,5,FALSE),"")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MANDATORY_REENTRY_WT_FILTER_MIN_VELOCITY</t>
        </is>
      </c>
      <c r="B131" s="40" t="inlineStr">
        <is>
          <t>0.0</t>
        </is>
      </c>
      <c r="C131" s="38" t="n"/>
      <c r="D131" s="38" t="inlineStr">
        <is>
          <t>GLOBAL_CHECK, STOCKS_EXIT</t>
        </is>
      </c>
      <c r="E131" s="38" t="n"/>
      <c r="F131" s="26" t="n"/>
      <c r="G131" s="38">
        <f>IFERROR(VLOOKUP($A177&amp;"_"&amp;$B177,Results_Deltas!$A$2:$P$15000,5,FALSE),"")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MANDATORY_REENTRY_WT_FILTER_MIN_VELOCITY</t>
        </is>
      </c>
      <c r="B132" s="38" t="inlineStr">
        <is>
          <t>0.0_ALT</t>
        </is>
      </c>
      <c r="C132" s="38" t="n"/>
      <c r="D132" s="38" t="inlineStr">
        <is>
          <t>GLOBAL_CHECK, STOCKS_EXIT</t>
        </is>
      </c>
      <c r="E132" s="38" t="n"/>
      <c r="F132" s="26" t="n"/>
      <c r="G132" s="38">
        <f>IFERROR(VLOOKUP($A178&amp;"_"&amp;$B178,Results_Deltas!$A$2:$P$15000,5,FALSE),"")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MANDATORY_REENTRY_WT_FILTER_REQUIRE_FLIP</t>
        </is>
      </c>
      <c r="B133" s="40" t="inlineStr">
        <is>
          <t>False</t>
        </is>
      </c>
      <c r="C133" s="38" t="n"/>
      <c r="D133" s="38" t="inlineStr">
        <is>
          <t>GLOBAL_CHECK, STOCKS_EXIT</t>
        </is>
      </c>
      <c r="E133" s="38" t="n"/>
      <c r="F133" s="26" t="n"/>
      <c r="G133" s="38">
        <f>IFERROR(VLOOKUP($A179&amp;"_"&amp;$B179,Results_Deltas!$A$2:$P$15000,5,FALSE),"")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MANDATORY_REENTRY_WT_FILTER_REQUIRE_FLIP</t>
        </is>
      </c>
      <c r="B134" s="38" t="inlineStr">
        <is>
          <t>False_ALT</t>
        </is>
      </c>
      <c r="C134" s="38" t="n"/>
      <c r="D134" s="38" t="inlineStr">
        <is>
          <t>GLOBAL_CHECK, STOCKS_EXIT</t>
        </is>
      </c>
      <c r="E134" s="38" t="n"/>
      <c r="F134" s="26" t="n"/>
      <c r="G134" s="38">
        <f>IFERROR(VLOOKUP($A180&amp;"_"&amp;$B180,Results_Deltas!$A$2:$P$15000,5,FALSE),"")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MANDATORY_REENTRY_WT_FILTER_VELOCITY_RATIO</t>
        </is>
      </c>
      <c r="B135" s="40" t="inlineStr">
        <is>
          <t>0.90</t>
        </is>
      </c>
      <c r="C135" s="38" t="n"/>
      <c r="D135" s="38" t="inlineStr">
        <is>
          <t>GLOBAL_CHECK, STOCKS_EXIT</t>
        </is>
      </c>
      <c r="E135" s="38" t="n"/>
      <c r="F135" s="26" t="n"/>
      <c r="G135" s="38">
        <f>IFERROR(VLOOKUP($A181&amp;"_"&amp;$B181,Results_Deltas!$A$2:$P$15000,5,FALSE),"")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MANDATORY_REENTRY_WT_FILTER_VELOCITY_RATIO</t>
        </is>
      </c>
      <c r="B136" s="38" t="inlineStr">
        <is>
          <t>0.90_ALT</t>
        </is>
      </c>
      <c r="C136" s="38" t="n"/>
      <c r="D136" s="38" t="inlineStr">
        <is>
          <t>GLOBAL_CHECK, STOCKS_EXIT</t>
        </is>
      </c>
      <c r="E136" s="38" t="n"/>
      <c r="F136" s="26" t="n"/>
      <c r="G136" s="38">
        <f>IFERROR(VLOOKUP($A182&amp;"_"&amp;$B182,Results_Deltas!$A$2:$P$15000,5,FALSE),"")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False</t>
        </is>
      </c>
      <c r="C137" s="38" t="n"/>
      <c r="D137" s="38" t="inlineStr">
        <is>
          <t>ENTRY, GLOBAL_CHECK, STOCKS_EXIT</t>
        </is>
      </c>
      <c r="E137" s="38" t="n"/>
      <c r="F137" s="26" t="n"/>
      <c r="G137" s="38">
        <f>IFERROR(VLOOKUP($A183&amp;"_"&amp;$B183,Results_Deltas!$A$2:$P$15000,5,FALSE),"")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MARKET_QUALITY_SCORE_ENABLED</t>
        </is>
      </c>
      <c r="B138" s="38" t="inlineStr">
        <is>
          <t>True</t>
        </is>
      </c>
      <c r="C138" s="38" t="n"/>
      <c r="D138" s="38" t="inlineStr">
        <is>
          <t>ENTRY, GLOBAL_CHECK, STOCKS_EXIT</t>
        </is>
      </c>
      <c r="E138" s="38" t="n"/>
      <c r="F138" s="26" t="n"/>
      <c r="G138" s="38">
        <f>IFERROR(VLOOKUP($A184&amp;"_"&amp;$B184,Results_Deltas!$A$2:$P$15000,5,FALSE),"")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t>
        </is>
      </c>
      <c r="C139" s="38" t="n"/>
      <c r="D139" s="38" t="inlineStr">
        <is>
          <t>ENTRY, GLOBAL_CHECK, STOCKS_EXIT</t>
        </is>
      </c>
      <c r="E139" s="38" t="n"/>
      <c r="F139" s="26" t="n"/>
      <c r="G139" s="38">
        <f>IFERROR(VLOOKUP($A185&amp;"_"&amp;$B185,Results_Deltas!$A$2:$P$15000,5,FALSE),"")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0.0_ALT</t>
        </is>
      </c>
      <c r="C140" s="38" t="n"/>
      <c r="D140" s="38" t="inlineStr">
        <is>
          <t>ENTRY, GLOBAL_CHECK, STOCKS_EXIT</t>
        </is>
      </c>
      <c r="E140" s="38" t="n"/>
      <c r="F140" s="26" t="n"/>
      <c r="G140" s="38">
        <f>IFERROR(VLOOKUP($A186&amp;"_"&amp;$B186,Results_Deltas!$A$2:$P$15000,5,FALSE),"")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MOVER_THRESHOLD</t>
        </is>
      </c>
      <c r="B141" s="40" t="inlineStr">
        <is>
          <t>5</t>
        </is>
      </c>
      <c r="C141" s="38" t="n"/>
      <c r="D141" s="38" t="inlineStr">
        <is>
          <t>ENTRY, GLOBAL_CHECK, STOCKS_EXIT</t>
        </is>
      </c>
      <c r="E141" s="38" t="n"/>
      <c r="F141" s="26" t="n"/>
      <c r="G141" s="38">
        <f>IFERROR(VLOOKUP($A187&amp;"_"&amp;$B187,Results_Deltas!$A$2:$P$15000,5,FALSE),"")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6.25</t>
        </is>
      </c>
      <c r="C142" s="38" t="n"/>
      <c r="D142" s="38" t="inlineStr">
        <is>
          <t>ENTRY, GLOBAL_CHECK, STOCKS_EXIT</t>
        </is>
      </c>
      <c r="E142" s="38" t="n"/>
      <c r="F142" s="26" t="n"/>
      <c r="G142" s="38">
        <f>IFERROR(VLOOKUP($A188&amp;"_"&amp;$B188,Results_Deltas!$A$2:$P$15000,5,FALSE),"")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3.75</t>
        </is>
      </c>
      <c r="C143" s="38" t="n"/>
      <c r="D143" s="38" t="inlineStr">
        <is>
          <t>ENTRY, GLOBAL_CHECK, STOCKS_EXIT</t>
        </is>
      </c>
      <c r="E143" s="38" t="n"/>
      <c r="F143" s="26" t="n"/>
      <c r="G143" s="38">
        <f>IFERROR(VLOOKUP($A189&amp;"_"&amp;$B189,Results_Deltas!$A$2:$P$15000,5,FALSE),"")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2.5</t>
        </is>
      </c>
      <c r="C144" s="38" t="n"/>
      <c r="D144" s="38" t="inlineStr">
        <is>
          <t>ENTRY, GLOBAL_CHECK, STOCKS_EXIT</t>
        </is>
      </c>
      <c r="E144" s="38" t="n"/>
      <c r="F144" s="26" t="n"/>
      <c r="G144" s="38">
        <f>IFERROR(VLOOKUP($A190&amp;"_"&amp;$B190,Results_Deltas!$A$2:$P$15000,5,FALSE),"")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t>
        </is>
      </c>
      <c r="C145" s="38" t="n"/>
      <c r="D145" s="38" t="inlineStr">
        <is>
          <t>GLOBAL_CHECK, STOCKS_EXIT</t>
        </is>
      </c>
      <c r="E145" s="38" t="n"/>
      <c r="F145" s="26" t="n"/>
      <c r="G145" s="38">
        <f>IFERROR(VLOOKUP($A191&amp;"_"&amp;$B191,Results_Deltas!$A$2:$P$15000,5,FALSE),"")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0.0_ALT</t>
        </is>
      </c>
      <c r="C146" s="38" t="n"/>
      <c r="D146" s="38" t="inlineStr">
        <is>
          <t>GLOBAL_CHECK, STOCKS_EXIT</t>
        </is>
      </c>
      <c r="E146" s="38" t="n"/>
      <c r="F146" s="26" t="n"/>
      <c r="G146" s="38">
        <f>IFERROR(VLOOKUP($A192&amp;"_"&amp;$B192,Results_Deltas!$A$2:$P$15000,5,FALSE),"")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t>
        </is>
      </c>
      <c r="C147" s="38" t="n"/>
      <c r="D147" s="38" t="inlineStr">
        <is>
          <t>GLOBAL_CHECK, STOCKS_EXIT</t>
        </is>
      </c>
      <c r="E147" s="38" t="n"/>
      <c r="F147" s="26" t="n"/>
      <c r="G147" s="38">
        <f>IFERROR(VLOOKUP($A193&amp;"_"&amp;$B193,Results_Deltas!$A$2:$P$15000,5,FALSE),"")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5_ALT</t>
        </is>
      </c>
      <c r="C148" s="38" t="n"/>
      <c r="D148" s="38" t="inlineStr">
        <is>
          <t>GLOBAL_CHECK, STOCKS_EXIT</t>
        </is>
      </c>
      <c r="E148" s="38" t="n"/>
      <c r="F148" s="26" t="n"/>
      <c r="G148" s="38">
        <f>IFERROR(VLOOKUP($A194&amp;"_"&amp;$B194,Results_Deltas!$A$2:$P$15000,5,FALSE),"")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MTS_BOTTOM_BONUS_THRESHOLD</t>
        </is>
      </c>
      <c r="B149" s="40" t="inlineStr">
        <is>
          <t>25</t>
        </is>
      </c>
      <c r="C149" s="38" t="n"/>
      <c r="D149" s="38" t="inlineStr">
        <is>
          <t>ENTRY, GLOBAL_CHECK, STOCKS_EXIT</t>
        </is>
      </c>
      <c r="E149" s="38" t="n"/>
      <c r="F149" s="26" t="n"/>
      <c r="G149" s="38">
        <f>IFERROR(VLOOKUP($A195&amp;"_"&amp;$B195,Results_Deltas!$A$2:$P$15000,5,FALSE),"")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31.25</t>
        </is>
      </c>
      <c r="C150" s="38" t="n"/>
      <c r="D150" s="38" t="inlineStr">
        <is>
          <t>ENTRY, GLOBAL_CHECK, STOCKS_EXIT</t>
        </is>
      </c>
      <c r="E150" s="38" t="n"/>
      <c r="F150" s="26" t="n"/>
      <c r="G150" s="38">
        <f>IFERROR(VLOOKUP($A196&amp;"_"&amp;$B196,Results_Deltas!$A$2:$P$15000,5,FALSE),"")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18.75</t>
        </is>
      </c>
      <c r="C151" s="38" t="n"/>
      <c r="D151" s="38" t="inlineStr">
        <is>
          <t>ENTRY, GLOBAL_CHECK, STOCKS_EXIT</t>
        </is>
      </c>
      <c r="E151" s="38" t="n"/>
      <c r="F151" s="26" t="n"/>
      <c r="G151" s="38">
        <f>IFERROR(VLOOKUP($A197&amp;"_"&amp;$B197,Results_Deltas!$A$2:$P$15000,5,FALSE),"")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12.5</t>
        </is>
      </c>
      <c r="C152" s="38" t="n"/>
      <c r="D152" s="38" t="inlineStr">
        <is>
          <t>ENTRY, GLOBAL_CHECK, STOCKS_EXIT</t>
        </is>
      </c>
      <c r="E152" s="38" t="n"/>
      <c r="F152" s="26" t="n"/>
      <c r="G152" s="38">
        <f>IFERROR(VLOOKUP($A198&amp;"_"&amp;$B198,Results_Deltas!$A$2:$P$15000,5,FALSE),"")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MTS_BOTTOM_STRONG_THRESHOLD</t>
        </is>
      </c>
      <c r="B153" s="40" t="inlineStr">
        <is>
          <t>40</t>
        </is>
      </c>
      <c r="C153" s="38" t="n"/>
      <c r="D153" s="38" t="inlineStr">
        <is>
          <t>ENTRY, GLOBAL_CHECK, STOCKS_EXIT</t>
        </is>
      </c>
      <c r="E153" s="38" t="n"/>
      <c r="F153" s="26" t="n"/>
      <c r="G153" s="38">
        <f>IFERROR(VLOOKUP($A199&amp;"_"&amp;$B199,Results_Deltas!$A$2:$P$15000,5,FALSE),"")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50</t>
        </is>
      </c>
      <c r="C154" s="38" t="n"/>
      <c r="D154" s="38" t="inlineStr">
        <is>
          <t>ENTRY, GLOBAL_CHECK, STOCKS_EXIT</t>
        </is>
      </c>
      <c r="E154" s="38" t="n"/>
      <c r="F154" s="26" t="n"/>
      <c r="G154" s="38">
        <f>IFERROR(VLOOKUP($A200&amp;"_"&amp;$B200,Results_Deltas!$A$2:$P$15000,5,FALSE),"")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30</t>
        </is>
      </c>
      <c r="C155" s="38" t="n"/>
      <c r="D155" s="38" t="inlineStr">
        <is>
          <t>ENTRY, GLOBAL_CHECK, STOCKS_EXIT</t>
        </is>
      </c>
      <c r="E155" s="38" t="n"/>
      <c r="F155" s="26" t="n"/>
      <c r="G155" s="38">
        <f>IFERROR(VLOOKUP($A201&amp;"_"&amp;$B201,Results_Deltas!$A$2:$P$15000,5,FALSE),"")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20</t>
        </is>
      </c>
      <c r="C156" s="38" t="n"/>
      <c r="D156" s="38" t="inlineStr">
        <is>
          <t>ENTRY, GLOBAL_CHECK, STOCKS_EXIT</t>
        </is>
      </c>
      <c r="E156" s="38" t="n"/>
      <c r="F156" s="26" t="n"/>
      <c r="G156" s="38">
        <f>IFERROR(VLOOKUP($A202&amp;"_"&amp;$B202,Results_Deltas!$A$2:$P$15000,5,FALSE),"")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MTS_GATE_ENABLED</t>
        </is>
      </c>
      <c r="B157" s="38" t="inlineStr">
        <is>
          <t>False</t>
        </is>
      </c>
      <c r="C157" s="38" t="n"/>
      <c r="D157" s="38" t="inlineStr">
        <is>
          <t>ENTRY, GLOBAL_CHECK, STOCKS_EXIT</t>
        </is>
      </c>
      <c r="E157" s="38" t="n"/>
      <c r="F157" s="26" t="n"/>
      <c r="G157" s="38">
        <f>IFERROR(VLOOKUP($A203&amp;"_"&amp;$B203,Results_Deltas!$A$2:$P$15000,5,FALSE),"")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MTS_GATE_ENABLED</t>
        </is>
      </c>
      <c r="B158" s="40" t="inlineStr">
        <is>
          <t>True</t>
        </is>
      </c>
      <c r="C158" s="38" t="n"/>
      <c r="D158" s="38" t="inlineStr">
        <is>
          <t>ENTRY, GLOBAL_CHECK, STOCKS_EXIT</t>
        </is>
      </c>
      <c r="E158" s="38" t="n"/>
      <c r="F158" s="26" t="n"/>
      <c r="G158" s="38">
        <f>IFERROR(VLOOKUP($A204&amp;"_"&amp;$B204,Results_Deltas!$A$2:$P$15000,5,FALSE),"")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NEWBORN_LOSS_KILL_GAIN_THRESHOLD_PCT</t>
        </is>
      </c>
      <c r="B159" s="40" t="inlineStr">
        <is>
          <t>0</t>
        </is>
      </c>
      <c r="C159" s="38" t="n"/>
      <c r="D159" s="38" t="inlineStr">
        <is>
          <t>AUGMENT, EXIT, GLOBAL_CHECK, REDUCE, STOCKS_EXIT</t>
        </is>
      </c>
      <c r="E159" s="38" t="n"/>
      <c r="F159" s="26" t="n"/>
      <c r="G159" s="38">
        <f>IFERROR(VLOOKUP($A205&amp;"_"&amp;$B205,Results_Deltas!$A$2:$P$15000,5,FALSE),"")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2.0</t>
        </is>
      </c>
      <c r="C160" s="38" t="n"/>
      <c r="D160" s="38" t="inlineStr">
        <is>
          <t>AUGMENT, EXIT, GLOBAL_CHECK, REDUCE, STOCKS_EXIT</t>
        </is>
      </c>
      <c r="E160" s="38" t="n"/>
      <c r="F160" s="26" t="n"/>
      <c r="G160" s="38">
        <f>IFERROR(VLOOKUP($A206&amp;"_"&amp;$B206,Results_Deltas!$A$2:$P$15000,5,FALSE),"")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1.0</t>
        </is>
      </c>
      <c r="C161" s="38" t="n"/>
      <c r="D161" s="38" t="inlineStr">
        <is>
          <t>AUGMENT, EXIT, GLOBAL_CHECK, REDUCE, STOCKS_EXIT</t>
        </is>
      </c>
      <c r="E161" s="38" t="n"/>
      <c r="F161" s="26" t="n"/>
      <c r="G161" s="38">
        <f>IFERROR(VLOOKUP($A207&amp;"_"&amp;$B207,Results_Deltas!$A$2:$P$15000,5,FALSE),"")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0.5</t>
        </is>
      </c>
      <c r="C162" s="38" t="n"/>
      <c r="D162" s="38" t="inlineStr">
        <is>
          <t>AUGMENT, EXIT, GLOBAL_CHECK, REDUCE, STOCKS_EXIT</t>
        </is>
      </c>
      <c r="E162" s="38" t="n"/>
      <c r="F162" s="26" t="n"/>
      <c r="G162" s="38">
        <f>IFERROR(VLOOKUP($A208&amp;"_"&amp;$B208,Results_Deltas!$A$2:$P$15000,5,FALSE),"")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t>
        </is>
      </c>
      <c r="C163" s="38" t="n"/>
      <c r="D163" s="38" t="inlineStr">
        <is>
          <t>AUGMENT, EXIT, GLOBAL_CHECK, REDUCE, STOCKS_EXIT</t>
        </is>
      </c>
      <c r="E163" s="38" t="n"/>
      <c r="F163" s="26" t="n"/>
      <c r="G163" s="38">
        <f>IFERROR(VLOOKUP($A209&amp;"_"&amp;$B209,Results_Deltas!$A$2:$P$15000,5,FALSE),"")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0.0_ALT</t>
        </is>
      </c>
      <c r="C164" s="38" t="n"/>
      <c r="D164" s="38" t="inlineStr">
        <is>
          <t>AUGMENT, EXIT, GLOBAL_CHECK, REDUCE, STOCKS_EXIT</t>
        </is>
      </c>
      <c r="E164" s="38" t="n"/>
      <c r="F164" s="26" t="n"/>
      <c r="G164" s="38">
        <f>IFERROR(VLOOKUP($A210&amp;"_"&amp;$B210,Results_Deltas!$A$2:$P$15000,5,FALSE),"")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0</t>
        </is>
      </c>
      <c r="C165" s="38" t="n"/>
      <c r="D165" s="38" t="inlineStr">
        <is>
          <t>AUGMENT, EXIT, GLOBAL_CHECK, REDUCE, STOCKS_EXIT</t>
        </is>
      </c>
      <c r="E165" s="38" t="n"/>
      <c r="F165" s="26" t="n"/>
      <c r="G165" s="38">
        <f>IFERROR(VLOOKUP($A211&amp;"_"&amp;$B211,Results_Deltas!$A$2:$P$15000,5,FALSE),"")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2.0</t>
        </is>
      </c>
      <c r="C166" s="38" t="n"/>
      <c r="D166" s="38" t="inlineStr">
        <is>
          <t>AUGMENT, EXIT, GLOBAL_CHECK, REDUCE, STOCKS_EXIT</t>
        </is>
      </c>
      <c r="E166" s="38" t="n"/>
      <c r="F166" s="26" t="n"/>
      <c r="G166" s="38">
        <f>IFERROR(VLOOKUP($A212&amp;"_"&amp;$B212,Results_Deltas!$A$2:$P$15000,5,FALSE),"")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1.0</t>
        </is>
      </c>
      <c r="C167" s="38" t="n"/>
      <c r="D167" s="38" t="inlineStr">
        <is>
          <t>AUGMENT, EXIT, GLOBAL_CHECK, REDUCE, STOCKS_EXIT</t>
        </is>
      </c>
      <c r="E167" s="38" t="n"/>
      <c r="F167" s="26" t="n"/>
      <c r="G167" s="38">
        <f>IFERROR(VLOOKUP($A213&amp;"_"&amp;$B213,Results_Deltas!$A$2:$P$15000,5,FALSE),"")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0.5</t>
        </is>
      </c>
      <c r="C168" s="38" t="n"/>
      <c r="D168" s="38" t="inlineStr">
        <is>
          <t>AUGMENT, EXIT, GLOBAL_CHECK, REDUCE, STOCKS_EXIT</t>
        </is>
      </c>
      <c r="E168" s="38" t="n"/>
      <c r="F168" s="26" t="n"/>
      <c r="G168" s="38">
        <f>IFERROR(VLOOKUP($A214&amp;"_"&amp;$B214,Results_Deltas!$A$2:$P$15000,5,FALSE),"")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OI_CONFIRM_ENABLED</t>
        </is>
      </c>
      <c r="B169" s="38" t="inlineStr">
        <is>
          <t>False</t>
        </is>
      </c>
      <c r="C169" s="38" t="n"/>
      <c r="D169" s="38" t="inlineStr">
        <is>
          <t>ENTRY, GLOBAL_CHECK, STOCKS_EXIT</t>
        </is>
      </c>
      <c r="E169" s="38" t="n"/>
      <c r="F169" s="26" t="n"/>
      <c r="G169" s="38">
        <f>IFERROR(VLOOKUP($A215&amp;"_"&amp;$B215,Results_Deltas!$A$2:$P$15000,5,FALSE),"")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OI_CONFIRM_ENABLED</t>
        </is>
      </c>
      <c r="B170" s="40" t="inlineStr">
        <is>
          <t>True</t>
        </is>
      </c>
      <c r="C170" s="38" t="n"/>
      <c r="D170" s="38" t="inlineStr">
        <is>
          <t>ENTRY, GLOBAL_CHECK, STOCKS_EXIT</t>
        </is>
      </c>
      <c r="E170" s="38" t="n"/>
      <c r="F170" s="26" t="n"/>
      <c r="G170" s="38">
        <f>IFERROR(VLOOKUP($A216&amp;"_"&amp;$B216,Results_Deltas!$A$2:$P$15000,5,FALSE),"")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0</t>
        </is>
      </c>
      <c r="C171" s="38" t="n"/>
      <c r="D171" s="38" t="inlineStr">
        <is>
          <t>ENTRY, GLOBAL_CHECK, STOCKS_EXIT</t>
        </is>
      </c>
      <c r="E171" s="38" t="n"/>
      <c r="F171" s="26" t="n"/>
      <c r="G171" s="38">
        <f>IFERROR(VLOOKUP($A217&amp;"_"&amp;$B217,Results_Deltas!$A$2:$P$15000,5,FALSE),"")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2.0</t>
        </is>
      </c>
      <c r="C172" s="38" t="n"/>
      <c r="D172" s="38" t="inlineStr">
        <is>
          <t>ENTRY, GLOBAL_CHECK, STOCKS_EXIT</t>
        </is>
      </c>
      <c r="E172" s="38" t="n"/>
      <c r="F172" s="26" t="n"/>
      <c r="G172" s="38">
        <f>IFERROR(VLOOKUP($A218&amp;"_"&amp;$B218,Results_Deltas!$A$2:$P$15000,5,FALSE),"")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1.0</t>
        </is>
      </c>
      <c r="C173" s="38" t="n"/>
      <c r="D173" s="38" t="inlineStr">
        <is>
          <t>ENTRY, GLOBAL_CHECK, STOCKS_EXIT</t>
        </is>
      </c>
      <c r="E173" s="38" t="n"/>
      <c r="F173" s="26" t="n"/>
      <c r="G173" s="38">
        <f>IFERROR(VLOOKUP($A219&amp;"_"&amp;$B219,Results_Deltas!$A$2:$P$15000,5,FALSE),"")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OI_CONFIRM_MIN_CHANGE_PCT</t>
        </is>
      </c>
      <c r="B174" s="40" t="inlineStr">
        <is>
          <t>0.5</t>
        </is>
      </c>
      <c r="C174" s="38" t="n"/>
      <c r="D174" s="38" t="inlineStr">
        <is>
          <t>ENTRY, GLOBAL_CHECK, STOCKS_EXIT</t>
        </is>
      </c>
      <c r="E174" s="38" t="n"/>
      <c r="F174" s="26" t="n"/>
      <c r="G174" s="38">
        <f>IFERROR(VLOOKUP($A220&amp;"_"&amp;$B220,Results_Deltas!$A$2:$P$15000,5,FALSE),"")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0</t>
        </is>
      </c>
      <c r="C175" s="38" t="n"/>
      <c r="D175" s="38" t="inlineStr">
        <is>
          <t>ENTRY, GLOBAL_CHECK, STOCKS_EXIT</t>
        </is>
      </c>
      <c r="E175" s="38" t="n"/>
      <c r="F175" s="26" t="n"/>
      <c r="G175" s="38">
        <f>IFERROR(VLOOKUP($A221&amp;"_"&amp;$B221,Results_Deltas!$A$2:$P$15000,5,FALSE),"")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2.0</t>
        </is>
      </c>
      <c r="C176" s="38" t="n"/>
      <c r="D176" s="38" t="inlineStr">
        <is>
          <t>ENTRY, GLOBAL_CHECK, STOCKS_EXIT</t>
        </is>
      </c>
      <c r="E176" s="38" t="n"/>
      <c r="F176" s="26" t="n"/>
      <c r="G176" s="38">
        <f>IFERROR(VLOOKUP($A222&amp;"_"&amp;$B222,Results_Deltas!$A$2:$P$15000,5,FALSE),"")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1.0</t>
        </is>
      </c>
      <c r="C177" s="38" t="n"/>
      <c r="D177" s="38" t="inlineStr">
        <is>
          <t>ENTRY, GLOBAL_CHECK, STOCKS_EXIT</t>
        </is>
      </c>
      <c r="E177" s="38" t="n"/>
      <c r="F177" s="26" t="n"/>
      <c r="G177" s="38">
        <f>IFERROR(VLOOKUP($A223&amp;"_"&amp;$B223,Results_Deltas!$A$2:$P$15000,5,FALSE),"")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0.5</t>
        </is>
      </c>
      <c r="C178" s="38" t="n"/>
      <c r="D178" s="38" t="inlineStr">
        <is>
          <t>ENTRY, GLOBAL_CHECK, STOCKS_EXIT</t>
        </is>
      </c>
      <c r="E178" s="38" t="n"/>
      <c r="F178" s="26" t="n"/>
      <c r="G178" s="38">
        <f>IFERROR(VLOOKUP($A224&amp;"_"&amp;$B224,Results_Deltas!$A$2:$P$15000,5,FALSE),"")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WT_EXHAUST_EXIT_MIN_GAIN_PCT</t>
        </is>
      </c>
      <c r="B3" s="26" t="inlineStr">
        <is>
          <t>2.0</t>
        </is>
      </c>
      <c r="C3" s="26" t="n"/>
      <c r="D3" s="26" t="n"/>
      <c r="E3" s="26" t="n"/>
      <c r="F3" s="26" t="n"/>
      <c r="G3" s="26">
        <f>IFERROR(VLOOKUP($A101&amp;"_"&amp;$B101,Results_Deltas!$A$2:$P$15000,5,FALSE),"")</f>
        <v/>
      </c>
      <c r="H3" s="26">
        <f>IFERROR(VLOOKUP($A101,Results_30d_Deltas!$A$2:$H$5000,7,FALSE)-E100,"")</f>
        <v/>
      </c>
      <c r="I3" s="26">
        <f>IFERROR(VLOOKUP($A101,Results_30d_Deltas!$A$2:$H$5000,6,FALSE),"")</f>
        <v/>
      </c>
      <c r="J3" s="26" t="n"/>
      <c r="K3" s="26" t="n"/>
      <c r="L3" s="26" t="inlineStr">
        <is>
          <t>NO</t>
        </is>
      </c>
      <c r="M3" s="71" t="n">
        <v>-3.154077889396295</v>
      </c>
      <c r="N3" s="76" t="inlineStr">
        <is>
          <t>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ez_manage.py:5916 top()</t>
        </is>
      </c>
      <c r="IN3" s="26" t="inlineStr">
        <is>
          <t>v12_quick_engine.py:3752 x3</t>
        </is>
      </c>
      <c r="IO3" s="26" t="n"/>
    </row>
    <row r="4" ht="10.5" customHeight="1" s="67">
      <c r="A4" s="27" t="inlineStr">
        <is>
          <t>WT_EXHAUST_EXIT_MIN_GAIN_PCT</t>
        </is>
      </c>
      <c r="B4" s="27" t="inlineStr">
        <is>
          <t>0.5</t>
        </is>
      </c>
      <c r="C4" s="26" t="n"/>
      <c r="D4" s="26" t="n"/>
      <c r="E4" s="26" t="n"/>
      <c r="F4" s="26" t="n"/>
      <c r="G4" s="26">
        <f>IFERROR(VLOOKUP($A99&amp;"_"&amp;$B99,Results_Deltas!$A$2:$P$15000,5,FALSE),"")</f>
        <v/>
      </c>
      <c r="H4" s="26">
        <f>IFERROR(VLOOKUP($A99,Results_30d_Deltas!$A$2:$H$5000,7,FALSE)-E98,"")</f>
        <v/>
      </c>
      <c r="I4" s="26">
        <f>IFERROR(VLOOKUP($A99,Results_30d_Deltas!$A$2:$H$5000,6,FALSE),"")</f>
        <v/>
      </c>
      <c r="J4" s="26" t="n"/>
      <c r="K4" s="26" t="n"/>
      <c r="L4" s="26" t="inlineStr">
        <is>
          <t>YES</t>
        </is>
      </c>
      <c r="M4" s="71" t="n">
        <v>-2.744438914971099</v>
      </c>
      <c r="N4" s="76" t="inlineStr">
        <is>
          <t>0/28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ez_manage.py:5916 top()</t>
        </is>
      </c>
      <c r="IN4" s="26" t="inlineStr">
        <is>
          <t>v12_quick_engine.py:3752 x3</t>
        </is>
      </c>
      <c r="IO4" s="26" t="n"/>
    </row>
    <row r="5" ht="10.5" customHeight="1" s="67">
      <c r="A5" s="26" t="inlineStr">
        <is>
          <t>WT_PERCENTILE_EXIT_OB_4H</t>
        </is>
      </c>
      <c r="B5" s="26" t="inlineStr">
        <is>
          <t>0.5</t>
        </is>
      </c>
      <c r="C5" s="26" t="n"/>
      <c r="D5" s="26" t="n"/>
      <c r="E5" s="26" t="n"/>
      <c r="F5" s="26" t="n"/>
      <c r="G5" s="26">
        <f>IFERROR(VLOOKUP($A119&amp;"_"&amp;$B119,Results_Deltas!$A$2:$P$15000,5,FALSE),"")</f>
        <v/>
      </c>
      <c r="H5" s="26">
        <f>IFERROR(VLOOKUP($A119,Results_30d_Deltas!$A$2:$H$5000,7,FALSE)-E118,"")</f>
        <v/>
      </c>
      <c r="I5" s="26">
        <f>IFERROR(VLOOKUP($A119,Results_30d_Deltas!$A$2:$H$5000,6,FALSE),"")</f>
        <v/>
      </c>
      <c r="J5" s="26" t="n"/>
      <c r="K5" s="26" t="n"/>
      <c r="L5" s="26" t="inlineStr">
        <is>
          <t>NO</t>
        </is>
      </c>
      <c r="M5" s="71" t="n">
        <v>-2.68292558089124</v>
      </c>
      <c r="N5" s="76" t="inlineStr">
        <is>
          <t>0/28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4" t="inlineStr">
        <is>
          <t>EXIT_R1_R2_FILTER_TF=OFF</t>
        </is>
      </c>
      <c r="CW5" s="34" t="inlineStr">
        <is>
          <t>EXIT_R1_R2_FILTER_TF=D</t>
        </is>
      </c>
      <c r="CX5" s="34" t="inlineStr">
        <is>
          <t>EXIT_R1_R2_FILTER_TF=4h</t>
        </is>
      </c>
      <c r="CY5" s="34" t="inlineStr">
        <is>
          <t>EXIT_R1_R2_FILTER_TF=1h</t>
        </is>
      </c>
      <c r="CZ5" s="34"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4" t="inlineStr">
        <is>
          <t>EXIT_TOP_FADE_FILTER_TF=OFF</t>
        </is>
      </c>
      <c r="DG5" s="34" t="inlineStr">
        <is>
          <t>EXIT_TOP_FADE_FILTER_TF=D</t>
        </is>
      </c>
      <c r="DH5" s="34" t="inlineStr">
        <is>
          <t>EXIT_TOP_FADE_FILTER_TF=4h</t>
        </is>
      </c>
      <c r="DI5" s="34" t="inlineStr">
        <is>
          <t>EXIT_TOP_FADE_FILTER_TF=1h</t>
        </is>
      </c>
      <c r="DJ5" s="34" t="inlineStr">
        <is>
          <t>EXIT_TOP_FADE_FILTER_TF=15m</t>
        </is>
      </c>
      <c r="DK5" s="34" t="inlineStr">
        <is>
          <t>EXIT_TO_REDUCE_ADAPTER_FILTER_TF=OFF</t>
        </is>
      </c>
      <c r="DL5" s="34" t="inlineStr">
        <is>
          <t>EXIT_TO_REDUCE_ADAPTER_FILTER_TF=D</t>
        </is>
      </c>
      <c r="DM5" s="34" t="inlineStr">
        <is>
          <t>EXIT_TO_REDUCE_ADAPTER_FILTER_TF=4h</t>
        </is>
      </c>
      <c r="DN5" s="34" t="inlineStr">
        <is>
          <t>EXIT_TO_REDUCE_ADAPTER_FILTER_TF=1h</t>
        </is>
      </c>
      <c r="DO5" s="34"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ez_manage.py:5928 top()</t>
        </is>
      </c>
      <c r="IN5" s="26" t="inlineStr">
        <is>
          <t>v12_quick_engine.py:3768 x5</t>
        </is>
      </c>
      <c r="IO5" s="26" t="n"/>
    </row>
    <row r="6" ht="10.5" customHeight="1" s="67">
      <c r="A6" s="26" t="inlineStr">
        <is>
          <t>WT_EXHAUST_EXIT_MIN_GAIN_PCT</t>
        </is>
      </c>
      <c r="B6" s="26" t="inlineStr">
        <is>
          <t>1.0</t>
        </is>
      </c>
      <c r="C6" s="26" t="n"/>
      <c r="D6" s="26" t="n"/>
      <c r="E6" s="26" t="n"/>
      <c r="F6" s="26" t="n"/>
      <c r="G6" s="26">
        <f>IFERROR(VLOOKUP($A100&amp;"_"&amp;$B100,Results_Deltas!$A$2:$P$15000,5,FALSE),"")</f>
        <v/>
      </c>
      <c r="H6" s="26">
        <f>IFERROR(VLOOKUP($A100,Results_30d_Deltas!$A$2:$H$5000,7,FALSE)-E99,"")</f>
        <v/>
      </c>
      <c r="I6" s="26">
        <f>IFERROR(VLOOKUP($A100,Results_30d_Deltas!$A$2:$H$5000,6,FALSE),"")</f>
        <v/>
      </c>
      <c r="J6" s="26" t="n"/>
      <c r="K6" s="26" t="n"/>
      <c r="L6" s="26" t="inlineStr">
        <is>
          <t>NO</t>
        </is>
      </c>
      <c r="M6" s="71" t="n">
        <v>-2.673445910769082</v>
      </c>
      <c r="N6" s="76" t="inlineStr">
        <is>
          <t>1/28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4" t="inlineStr">
        <is>
          <t>BREAKEVEN_GAIN_EROSION_FILTER_TF=OFF</t>
        </is>
      </c>
      <c r="AO6" s="34" t="inlineStr">
        <is>
          <t>BREAKEVEN_GAIN_EROSION_FILTER_TF=D</t>
        </is>
      </c>
      <c r="AP6" s="34" t="inlineStr">
        <is>
          <t>BREAKEVEN_GAIN_EROSION_FILTER_TF=4h</t>
        </is>
      </c>
      <c r="AQ6" s="34" t="inlineStr">
        <is>
          <t>BREAKEVEN_GAIN_EROSION_FILTER_TF=1h</t>
        </is>
      </c>
      <c r="AR6" s="34" t="inlineStr">
        <is>
          <t>BREAKEVEN_GAIN_EROSION_FILTER_TF=15m</t>
        </is>
      </c>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4" t="inlineStr">
        <is>
          <t>EXIT_R1_R2_FILTER_TF=OFF</t>
        </is>
      </c>
      <c r="CW6" s="34" t="inlineStr">
        <is>
          <t>EXIT_R1_R2_FILTER_TF=D</t>
        </is>
      </c>
      <c r="CX6" s="34" t="inlineStr">
        <is>
          <t>EXIT_R1_R2_FILTER_TF=4h</t>
        </is>
      </c>
      <c r="CY6" s="34" t="inlineStr">
        <is>
          <t>EXIT_R1_R2_FILTER_TF=1h</t>
        </is>
      </c>
      <c r="CZ6" s="34" t="inlineStr">
        <is>
          <t>EXIT_R1_R2_FILTER_TF=15m</t>
        </is>
      </c>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4" t="inlineStr">
        <is>
          <t>EXIT_TOP_FADE_FILTER_TF=OFF</t>
        </is>
      </c>
      <c r="DG6" s="34" t="inlineStr">
        <is>
          <t>EXIT_TOP_FADE_FILTER_TF=D</t>
        </is>
      </c>
      <c r="DH6" s="34" t="inlineStr">
        <is>
          <t>EXIT_TOP_FADE_FILTER_TF=4h</t>
        </is>
      </c>
      <c r="DI6" s="34" t="inlineStr">
        <is>
          <t>EXIT_TOP_FADE_FILTER_TF=1h</t>
        </is>
      </c>
      <c r="DJ6" s="34" t="inlineStr">
        <is>
          <t>EXIT_TOP_FADE_FILTER_TF=15m</t>
        </is>
      </c>
      <c r="DK6" s="34" t="inlineStr">
        <is>
          <t>EXIT_TO_REDUCE_ADAPTER_FILTER_TF=OFF</t>
        </is>
      </c>
      <c r="DL6" s="34" t="inlineStr">
        <is>
          <t>EXIT_TO_REDUCE_ADAPTER_FILTER_TF=D</t>
        </is>
      </c>
      <c r="DM6" s="34" t="inlineStr">
        <is>
          <t>EXIT_TO_REDUCE_ADAPTER_FILTER_TF=4h</t>
        </is>
      </c>
      <c r="DN6" s="34" t="inlineStr">
        <is>
          <t>EXIT_TO_REDUCE_ADAPTER_FILTER_TF=1h</t>
        </is>
      </c>
      <c r="DO6" s="34" t="inlineStr">
        <is>
          <t>EXIT_TO_REDUCE_ADAPTER_FILTER_TF=15m</t>
        </is>
      </c>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ez_manage.py:5916 top()</t>
        </is>
      </c>
      <c r="IN6" s="26" t="inlineStr">
        <is>
          <t>v12_quick_engine.py:3752 x3</t>
        </is>
      </c>
      <c r="IO6" s="26" t="n"/>
    </row>
    <row r="7" ht="10.5" customHeight="1" s="67">
      <c r="A7" s="26" t="inlineStr">
        <is>
          <t>WT_PERCENTILE_EXIT_OB_4H</t>
        </is>
      </c>
      <c r="B7" s="26" t="inlineStr">
        <is>
          <t>2.0</t>
        </is>
      </c>
      <c r="C7" s="26" t="n"/>
      <c r="D7" s="26" t="n"/>
      <c r="E7" s="26" t="n"/>
      <c r="F7" s="26" t="n"/>
      <c r="G7" s="26">
        <f>IFERROR(VLOOKUP($A121&amp;"_"&amp;$B121,Results_Deltas!$A$2:$P$15000,5,FALSE),"")</f>
        <v/>
      </c>
      <c r="H7" s="26">
        <f>IFERROR(VLOOKUP($A121,Results_30d_Deltas!$A$2:$H$5000,7,FALSE)-E120,"")</f>
        <v/>
      </c>
      <c r="I7" s="26">
        <f>IFERROR(VLOOKUP($A121,Results_30d_Deltas!$A$2:$H$5000,6,FALSE),"")</f>
        <v/>
      </c>
      <c r="J7" s="26" t="n"/>
      <c r="K7" s="26" t="n"/>
      <c r="L7" s="26" t="inlineStr">
        <is>
          <t>NO</t>
        </is>
      </c>
      <c r="M7" s="71" t="n">
        <v>-2.369791141459646</v>
      </c>
      <c r="N7" s="76" t="inlineStr">
        <is>
          <t>0/28</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ez_manage.py:5928 top()</t>
        </is>
      </c>
      <c r="IN7" s="26" t="inlineStr">
        <is>
          <t>v12_quick_engine.py:3768 x5</t>
        </is>
      </c>
      <c r="IO7" s="26" t="n"/>
    </row>
    <row r="8" ht="10.5" customHeight="1" s="67">
      <c r="A8" s="26" t="inlineStr">
        <is>
          <t>WT_PERCENTILE_EXIT_OB_4H</t>
        </is>
      </c>
      <c r="B8" s="26" t="inlineStr">
        <is>
          <t>1.0</t>
        </is>
      </c>
      <c r="C8" s="26" t="n"/>
      <c r="D8" s="26" t="n"/>
      <c r="E8" s="26" t="n"/>
      <c r="F8" s="26" t="n"/>
      <c r="G8" s="26">
        <f>IFERROR(VLOOKUP($A120&amp;"_"&amp;$B120,Results_Deltas!$A$2:$P$15000,5,FALSE),"")</f>
        <v/>
      </c>
      <c r="H8" s="26">
        <f>IFERROR(VLOOKUP($A120,Results_30d_Deltas!$A$2:$H$5000,7,FALSE)-E119,"")</f>
        <v/>
      </c>
      <c r="I8" s="26">
        <f>IFERROR(VLOOKUP($A120,Results_30d_Deltas!$A$2:$H$5000,6,FALSE),"")</f>
        <v/>
      </c>
      <c r="J8" s="26" t="n"/>
      <c r="K8" s="26" t="n"/>
      <c r="L8" s="26" t="inlineStr">
        <is>
          <t>NO</t>
        </is>
      </c>
      <c r="M8" s="71" t="n">
        <v>-2.288832208676768</v>
      </c>
      <c r="N8" s="76" t="inlineStr">
        <is>
          <t>1/28</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4" t="inlineStr">
        <is>
          <t>EXIT_R1_R2_FILTER_TF=OFF</t>
        </is>
      </c>
      <c r="CW8" s="34" t="inlineStr">
        <is>
          <t>EXIT_R1_R2_FILTER_TF=D</t>
        </is>
      </c>
      <c r="CX8" s="34" t="inlineStr">
        <is>
          <t>EXIT_R1_R2_FILTER_TF=4h</t>
        </is>
      </c>
      <c r="CY8" s="34" t="inlineStr">
        <is>
          <t>EXIT_R1_R2_FILTER_TF=1h</t>
        </is>
      </c>
      <c r="CZ8" s="34" t="inlineStr">
        <is>
          <t>EXIT_R1_R2_FILTER_TF=15m</t>
        </is>
      </c>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4" t="inlineStr">
        <is>
          <t>EXIT_TOP_FADE_FILTER_TF=OFF</t>
        </is>
      </c>
      <c r="DG8" s="34" t="inlineStr">
        <is>
          <t>EXIT_TOP_FADE_FILTER_TF=D</t>
        </is>
      </c>
      <c r="DH8" s="34" t="inlineStr">
        <is>
          <t>EXIT_TOP_FADE_FILTER_TF=4h</t>
        </is>
      </c>
      <c r="DI8" s="34" t="inlineStr">
        <is>
          <t>EXIT_TOP_FADE_FILTER_TF=1h</t>
        </is>
      </c>
      <c r="DJ8" s="34" t="inlineStr">
        <is>
          <t>EXIT_TOP_FADE_FILTER_TF=15m</t>
        </is>
      </c>
      <c r="DK8" s="34" t="inlineStr">
        <is>
          <t>EXIT_TO_REDUCE_ADAPTER_FILTER_TF=OFF</t>
        </is>
      </c>
      <c r="DL8" s="34" t="inlineStr">
        <is>
          <t>EXIT_TO_REDUCE_ADAPTER_FILTER_TF=D</t>
        </is>
      </c>
      <c r="DM8" s="34" t="inlineStr">
        <is>
          <t>EXIT_TO_REDUCE_ADAPTER_FILTER_TF=4h</t>
        </is>
      </c>
      <c r="DN8" s="34" t="inlineStr">
        <is>
          <t>EXIT_TO_REDUCE_ADAPTER_FILTER_TF=1h</t>
        </is>
      </c>
      <c r="DO8" s="34" t="inlineStr">
        <is>
          <t>EXIT_TO_REDUCE_ADAPTER_FILTER_TF=15m</t>
        </is>
      </c>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ez_manage.py:5928 top()</t>
        </is>
      </c>
      <c r="IN8" s="26" t="inlineStr">
        <is>
          <t>v12_quick_engine.py:3768 x5</t>
        </is>
      </c>
      <c r="IO8" s="26" t="n"/>
    </row>
    <row r="9" ht="10.5" customHeight="1" s="67">
      <c r="A9" s="26" t="inlineStr">
        <is>
          <t>WT_PERCENTILE_EXIT_OB_4H</t>
        </is>
      </c>
      <c r="B9" s="26" t="inlineStr">
        <is>
          <t>0</t>
        </is>
      </c>
      <c r="C9" s="26" t="n"/>
      <c r="D9" s="26" t="n"/>
      <c r="E9" s="26" t="n"/>
      <c r="F9" s="26" t="n"/>
      <c r="G9" s="26">
        <f>IFERROR(VLOOKUP($A118&amp;"_"&amp;$B118,Results_Deltas!$A$2:$P$15000,5,FALSE),"")</f>
        <v/>
      </c>
      <c r="H9" s="26">
        <f>IFERROR(VLOOKUP($A118,Results_30d_Deltas!$A$2:$H$5000,7,FALSE)-E117,"")</f>
        <v/>
      </c>
      <c r="I9" s="26">
        <f>IFERROR(VLOOKUP($A118,Results_30d_Deltas!$A$2:$H$5000,6,FALSE),"")</f>
        <v/>
      </c>
      <c r="J9" s="26" t="n"/>
      <c r="K9" s="26" t="n"/>
      <c r="L9" s="26" t="inlineStr">
        <is>
          <t>NO</t>
        </is>
      </c>
      <c r="M9" s="71" t="n">
        <v>-2.228189602653908</v>
      </c>
      <c r="N9" s="76" t="inlineStr">
        <is>
          <t>0/28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ez_manage.py:5928 top()</t>
        </is>
      </c>
      <c r="IN9" s="26" t="inlineStr">
        <is>
          <t>v12_quick_engine.py:3768 x5</t>
        </is>
      </c>
      <c r="IO9" s="26" t="n"/>
    </row>
    <row r="10" ht="10.5" customHeight="1" s="67">
      <c r="A10" s="26" t="inlineStr">
        <is>
          <t>WT_EXHAUST_EXIT_MIN_GAIN_PCT</t>
        </is>
      </c>
      <c r="B10" s="26" t="inlineStr">
        <is>
          <t>0</t>
        </is>
      </c>
      <c r="C10" s="26" t="n"/>
      <c r="D10" s="26" t="n"/>
      <c r="E10" s="26" t="n"/>
      <c r="F10" s="26" t="n"/>
      <c r="G10" s="26">
        <f>IFERROR(VLOOKUP($A98&amp;"_"&amp;$B98,Results_Deltas!$A$2:$P$15000,5,FALSE),"")</f>
        <v/>
      </c>
      <c r="H10" s="26">
        <f>IFERROR(VLOOKUP($A98,Results_30d_Deltas!$A$2:$H$5000,7,FALSE)-E97,"")</f>
        <v/>
      </c>
      <c r="I10" s="26">
        <f>IFERROR(VLOOKUP($A98,Results_30d_Deltas!$A$2:$H$5000,6,FALSE),"")</f>
        <v/>
      </c>
      <c r="J10" s="26" t="n"/>
      <c r="K10" s="26" t="n"/>
      <c r="L10" s="26" t="inlineStr">
        <is>
          <t>NO</t>
        </is>
      </c>
      <c r="M10" s="71" t="n">
        <v>-2.031840700210358</v>
      </c>
      <c r="N10" s="76" t="inlineStr">
        <is>
          <t>0/28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4" t="inlineStr">
        <is>
          <t>BREAKEVEN_GAIN_EROSION_FILTER_TF=OFF</t>
        </is>
      </c>
      <c r="AO10" s="34" t="inlineStr">
        <is>
          <t>BREAKEVEN_GAIN_EROSION_FILTER_TF=D</t>
        </is>
      </c>
      <c r="AP10" s="34" t="inlineStr">
        <is>
          <t>BREAKEVEN_GAIN_EROSION_FILTER_TF=4h</t>
        </is>
      </c>
      <c r="AQ10" s="34" t="inlineStr">
        <is>
          <t>BREAKEVEN_GAIN_EROSION_FILTER_TF=1h</t>
        </is>
      </c>
      <c r="AR10" s="34" t="inlineStr">
        <is>
          <t>BREAKEVEN_GAIN_EROSION_FILTER_TF=15m</t>
        </is>
      </c>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ez_manage.py:5916 top()</t>
        </is>
      </c>
      <c r="IN10" s="26" t="inlineStr">
        <is>
          <t>v12_quick_engine.py:3752 x3</t>
        </is>
      </c>
      <c r="IO10" s="26" t="n"/>
    </row>
    <row r="11" ht="10.5" customHeight="1" s="67">
      <c r="A11" s="37" t="inlineStr">
        <is>
          <t>COOLDOWN_LOCKS_FILTER_TF</t>
        </is>
      </c>
      <c r="B11" s="38" t="inlineStr">
        <is>
          <t>1h</t>
        </is>
      </c>
      <c r="C11" s="38" t="n"/>
      <c r="D11" s="38" t="inlineStr">
        <is>
          <t>GLOBAL_CHECK</t>
        </is>
      </c>
      <c r="E11" s="38" t="n"/>
      <c r="F11" s="26" t="n"/>
      <c r="G11" s="38">
        <f>IFERROR(VLOOKUP($A159&amp;"_"&amp;$B159,Results_Deltas!$A$2:$P$15000,5,FALSE),"")</f>
        <v/>
      </c>
      <c r="H11" s="38" t="inlineStr">
        <is>
          <t>Blanket (page end)</t>
        </is>
      </c>
      <c r="I11" s="26" t="n"/>
      <c r="J11" s="26" t="n"/>
      <c r="K11" s="26" t="n"/>
      <c r="L11" s="26" t="inlineStr">
        <is>
          <t>NO</t>
        </is>
      </c>
      <c r="M11" s="71" t="n">
        <v>-11.78738939326196</v>
      </c>
      <c r="N11" s="76" t="inlineStr">
        <is>
          <t>773</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CRYPTO_SPIKE_FADE_THRESHOLD_PCT</t>
        </is>
      </c>
      <c r="B12" s="38" t="inlineStr">
        <is>
          <t>12.5</t>
        </is>
      </c>
      <c r="C12" s="38" t="n"/>
      <c r="D12" s="38" t="inlineStr">
        <is>
          <t>GLOBAL_CHECK, STOCKS_EXIT</t>
        </is>
      </c>
      <c r="E12" s="38" t="n"/>
      <c r="F12" s="26" t="n"/>
      <c r="G12" s="38">
        <f>IFERROR(VLOOKUP($A162&amp;"_"&amp;$B162,Results_Deltas!$A$2:$P$15000,5,FALSE),"")</f>
        <v/>
      </c>
      <c r="H12" s="38" t="inlineStr">
        <is>
          <t>Blanket (page end)</t>
        </is>
      </c>
      <c r="I12" s="26" t="n"/>
      <c r="J12" s="26" t="n"/>
      <c r="K12" s="26" t="n"/>
      <c r="L12" s="26" t="inlineStr">
        <is>
          <t>NO</t>
        </is>
      </c>
      <c r="M12" s="71" t="n">
        <v>-11.11034823900433</v>
      </c>
      <c r="N12" s="76"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IFERROR(VLOOKUP($A161&amp;"_"&amp;$B161,Results_Deltas!$A$2:$P$15000,5,FALSE),"")</f>
        <v/>
      </c>
      <c r="H13" s="38" t="inlineStr">
        <is>
          <t>Blanket (page end)</t>
        </is>
      </c>
      <c r="I13" s="26" t="n"/>
      <c r="J13" s="26" t="n"/>
      <c r="K13" s="26" t="n"/>
      <c r="L13" s="26" t="inlineStr">
        <is>
          <t>YES</t>
        </is>
      </c>
      <c r="M13" s="71" t="n">
        <v>-11.05578136759454</v>
      </c>
      <c r="N13" s="76" t="inlineStr">
        <is>
          <t>773</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1" t="n">
        <v>-11.01271341270659</v>
      </c>
      <c r="N14" s="76"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IFERROR(VLOOKUP($A150&amp;"_"&amp;$B150,Results_Deltas!$A$2:$P$15000,5,FALSE),"")</f>
        <v/>
      </c>
      <c r="H15" s="38" t="inlineStr">
        <is>
          <t>Blanket (page end)</t>
        </is>
      </c>
      <c r="I15" s="26" t="n"/>
      <c r="J15" s="26" t="n"/>
      <c r="K15" s="26" t="n"/>
      <c r="L15" s="26" t="inlineStr">
        <is>
          <t>NO</t>
        </is>
      </c>
      <c r="M15" s="71" t="n">
        <v>-10.56361507187052</v>
      </c>
      <c r="N15" s="76"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IFERROR(VLOOKUP($A148&amp;"_"&amp;$B148,Results_Deltas!$A$2:$P$15000,5,FALSE),"")</f>
        <v/>
      </c>
      <c r="H16" s="38" t="inlineStr">
        <is>
          <t>Blanket (page end)</t>
        </is>
      </c>
      <c r="I16" s="26" t="n"/>
      <c r="J16" s="26" t="n"/>
      <c r="K16" s="26" t="n"/>
      <c r="L16" s="26" t="inlineStr">
        <is>
          <t>YES</t>
        </is>
      </c>
      <c r="M16" s="71" t="n">
        <v>-10.51757542748208</v>
      </c>
      <c r="N16" s="76"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IFERROR(VLOOKUP($A147&amp;"_"&amp;$B147,Results_Deltas!$A$2:$P$15000,5,FALSE),"")</f>
        <v/>
      </c>
      <c r="H17" s="38" t="inlineStr">
        <is>
          <t>Blanket (page end)</t>
        </is>
      </c>
      <c r="I17" s="26" t="n"/>
      <c r="J17" s="26" t="n"/>
      <c r="K17" s="26" t="n"/>
      <c r="L17" s="26" t="inlineStr">
        <is>
          <t>NO</t>
        </is>
      </c>
      <c r="M17" s="71" t="n">
        <v>-10.48826539587658</v>
      </c>
      <c r="N17" s="76"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IFERROR(VLOOKUP($A149&amp;"_"&amp;$B149,Results_Deltas!$A$2:$P$15000,5,FALSE),"")</f>
        <v/>
      </c>
      <c r="H18" s="38" t="inlineStr">
        <is>
          <t>Blanket (page end)</t>
        </is>
      </c>
      <c r="I18" s="26" t="n"/>
      <c r="J18" s="26" t="n"/>
      <c r="K18" s="26" t="n"/>
      <c r="L18" s="26" t="inlineStr">
        <is>
          <t>NO</t>
        </is>
      </c>
      <c r="M18" s="71" t="n">
        <v>-10.47556676351441</v>
      </c>
      <c r="N18" s="76"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IFERROR(VLOOKUP($A146&amp;"_"&amp;$B146,Results_Deltas!$A$2:$P$15000,5,FALSE),"")</f>
        <v/>
      </c>
      <c r="H19" s="38" t="inlineStr">
        <is>
          <t>Blanket (page end)</t>
        </is>
      </c>
      <c r="I19" s="26" t="n"/>
      <c r="J19" s="26" t="n"/>
      <c r="K19" s="26" t="n"/>
      <c r="L19" s="26" t="inlineStr">
        <is>
          <t>NO</t>
        </is>
      </c>
      <c r="M19" s="71" t="n">
        <v>-10.45822751242081</v>
      </c>
      <c r="N19" s="76"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IFERROR(VLOOKUP($A154&amp;"_"&amp;$B154,Results_Deltas!$A$2:$P$15000,5,FALSE),"")</f>
        <v/>
      </c>
      <c r="H20" s="38" t="inlineStr">
        <is>
          <t>Blanket (page end)</t>
        </is>
      </c>
      <c r="I20" s="26" t="n"/>
      <c r="J20" s="26" t="n"/>
      <c r="K20" s="26" t="n"/>
      <c r="L20" s="26" t="inlineStr">
        <is>
          <t>NO</t>
        </is>
      </c>
      <c r="M20" s="71" t="n">
        <v>-10.33058656443832</v>
      </c>
      <c r="N20" s="76"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IFERROR(VLOOKUP($A156&amp;"_"&amp;$B156,Results_Deltas!$A$2:$P$15000,5,FALSE),"")</f>
        <v/>
      </c>
      <c r="H21" s="38" t="inlineStr">
        <is>
          <t>Blanket (page end)</t>
        </is>
      </c>
      <c r="I21" s="26" t="n"/>
      <c r="J21" s="26" t="n"/>
      <c r="K21" s="26" t="n"/>
      <c r="L21" s="26" t="inlineStr">
        <is>
          <t>NO</t>
        </is>
      </c>
      <c r="M21" s="71" t="n">
        <v>-10.2938154851563</v>
      </c>
      <c r="N21" s="76"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IFERROR(VLOOKUP($A155&amp;"_"&amp;$B155,Results_Deltas!$A$2:$P$15000,5,FALSE),"")</f>
        <v/>
      </c>
      <c r="H22" s="38" t="inlineStr">
        <is>
          <t>Blanket (page end)</t>
        </is>
      </c>
      <c r="I22" s="26" t="n"/>
      <c r="J22" s="26" t="n"/>
      <c r="K22" s="26" t="n"/>
      <c r="L22" s="26" t="inlineStr">
        <is>
          <t>NO</t>
        </is>
      </c>
      <c r="M22" s="71" t="n">
        <v>-10.2162790610781</v>
      </c>
      <c r="N22" s="76"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IFERROR(VLOOKUP($A153&amp;"_"&amp;$B153,Results_Deltas!$A$2:$P$15000,5,FALSE),"")</f>
        <v/>
      </c>
      <c r="H23" s="38" t="inlineStr">
        <is>
          <t>Blanket (page end)</t>
        </is>
      </c>
      <c r="I23" s="26" t="n"/>
      <c r="J23" s="26" t="n"/>
      <c r="K23" s="26" t="n"/>
      <c r="L23" s="26" t="inlineStr">
        <is>
          <t>NO</t>
        </is>
      </c>
      <c r="M23" s="71" t="n">
        <v>-10.20732160372568</v>
      </c>
      <c r="N23" s="76"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IFERROR(VLOOKUP($A151&amp;"_"&amp;$B151,Results_Deltas!$A$2:$P$15000,5,FALSE),"")</f>
        <v/>
      </c>
      <c r="H24" s="38" t="inlineStr">
        <is>
          <t>Blanket (page end)</t>
        </is>
      </c>
      <c r="I24" s="26" t="n"/>
      <c r="J24" s="26" t="n"/>
      <c r="K24" s="26" t="n"/>
      <c r="L24" s="26" t="inlineStr">
        <is>
          <t>NO</t>
        </is>
      </c>
      <c r="M24" s="71" t="n">
        <v>-9.876802566211136</v>
      </c>
      <c r="N24" s="76"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IFERROR(VLOOKUP($A152&amp;"_"&amp;$B152,Results_Deltas!$A$2:$P$15000,5,FALSE),"")</f>
        <v/>
      </c>
      <c r="H25" s="38" t="inlineStr">
        <is>
          <t>Blanket (page end)</t>
        </is>
      </c>
      <c r="I25" s="26" t="n"/>
      <c r="J25" s="26" t="n"/>
      <c r="K25" s="26" t="n"/>
      <c r="L25" s="26" t="inlineStr">
        <is>
          <t>NO</t>
        </is>
      </c>
      <c r="M25" s="71" t="n">
        <v>-9.751732300615391</v>
      </c>
      <c r="N25" s="76"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IFERROR(VLOOKUP($A158&amp;"_"&amp;$B158,Results_Deltas!$A$2:$P$15000,5,FALSE),"")</f>
        <v/>
      </c>
      <c r="H26" s="38" t="inlineStr">
        <is>
          <t>Blanket (page end)</t>
        </is>
      </c>
      <c r="I26" s="26" t="n"/>
      <c r="J26" s="26" t="n"/>
      <c r="K26" s="26" t="n"/>
      <c r="L26" s="26" t="inlineStr">
        <is>
          <t>NO</t>
        </is>
      </c>
      <c r="M26" s="71" t="n">
        <v>-9.708874626694151</v>
      </c>
      <c r="N26" s="76"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IFERROR(VLOOKUP($A166&amp;"_"&amp;$B166,Results_Deltas!$A$2:$P$15000,5,FALSE),"")</f>
        <v/>
      </c>
      <c r="H27" s="38" t="inlineStr">
        <is>
          <t>Blanket (page end)</t>
        </is>
      </c>
      <c r="I27" s="26" t="n"/>
      <c r="J27" s="26" t="n"/>
      <c r="K27" s="26" t="n"/>
      <c r="L27" s="26" t="inlineStr">
        <is>
          <t>NO</t>
        </is>
      </c>
      <c r="M27" s="71" t="n">
        <v>-8.228240506948248</v>
      </c>
      <c r="N27" s="76"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IFERROR(VLOOKUP($A190&amp;"_"&amp;$B190,Results_Deltas!$A$2:$P$15000,5,FALSE),"")</f>
        <v/>
      </c>
      <c r="H28" s="38" t="inlineStr">
        <is>
          <t>Blanket (page end)</t>
        </is>
      </c>
      <c r="I28" s="26" t="n"/>
      <c r="J28" s="26" t="n"/>
      <c r="K28" s="26" t="n"/>
      <c r="L28" s="26" t="inlineStr">
        <is>
          <t>YES</t>
        </is>
      </c>
      <c r="M28" s="71" t="n">
        <v>-8.118929241903089</v>
      </c>
      <c r="N28" s="76"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IFERROR(VLOOKUP($A171&amp;"_"&amp;$B171,Results_Deltas!$A$2:$P$15000,5,FALSE),"")</f>
        <v/>
      </c>
      <c r="H29" s="38" t="inlineStr">
        <is>
          <t>Blanket (page end)</t>
        </is>
      </c>
      <c r="I29" s="26" t="n"/>
      <c r="J29" s="26" t="n"/>
      <c r="K29" s="26" t="n"/>
      <c r="L29" s="26" t="inlineStr">
        <is>
          <t>YES</t>
        </is>
      </c>
      <c r="M29" s="71" t="n">
        <v>-8.094701747805196</v>
      </c>
      <c r="N29" s="76"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IFERROR(VLOOKUP($A177&amp;"_"&amp;$B177,Results_Deltas!$A$2:$P$15000,5,FALSE),"")</f>
        <v/>
      </c>
      <c r="H30" s="38" t="inlineStr">
        <is>
          <t>Blanket (page end)</t>
        </is>
      </c>
      <c r="I30" s="26" t="n"/>
      <c r="J30" s="26" t="n"/>
      <c r="K30" s="26" t="n"/>
      <c r="L30" s="26" t="inlineStr">
        <is>
          <t>YES</t>
        </is>
      </c>
      <c r="M30" s="71" t="n">
        <v>-8.094701747805196</v>
      </c>
      <c r="N30" s="76"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IFERROR(VLOOKUP($A182&amp;"_"&amp;$B182,Results_Deltas!$A$2:$P$15000,5,FALSE),"")</f>
        <v/>
      </c>
      <c r="H31" s="38" t="inlineStr">
        <is>
          <t>Blanket (page end)</t>
        </is>
      </c>
      <c r="I31" s="26" t="n"/>
      <c r="J31" s="26" t="n"/>
      <c r="K31" s="26" t="n"/>
      <c r="L31" s="26" t="inlineStr">
        <is>
          <t>YES</t>
        </is>
      </c>
      <c r="M31" s="71" t="n">
        <v>-8.094701747805196</v>
      </c>
      <c r="N31" s="76"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IFERROR(VLOOKUP($A184&amp;"_"&amp;$B184,Results_Deltas!$A$2:$P$15000,5,FALSE),"")</f>
        <v/>
      </c>
      <c r="H32" s="38" t="inlineStr">
        <is>
          <t>Blanket (page end)</t>
        </is>
      </c>
      <c r="I32" s="26" t="n"/>
      <c r="J32" s="26" t="n"/>
      <c r="K32" s="26" t="n"/>
      <c r="L32" s="26" t="inlineStr">
        <is>
          <t>NO</t>
        </is>
      </c>
      <c r="M32" s="71" t="n">
        <v>-8.094701747805196</v>
      </c>
      <c r="N32" s="76"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IFERROR(VLOOKUP($A186&amp;"_"&amp;$B186,Results_Deltas!$A$2:$P$15000,5,FALSE),"")</f>
        <v/>
      </c>
      <c r="H33" s="38" t="inlineStr">
        <is>
          <t>Blanket (page end)</t>
        </is>
      </c>
      <c r="I33" s="26" t="n"/>
      <c r="J33" s="26" t="n"/>
      <c r="K33" s="26" t="n"/>
      <c r="L33" s="26" t="inlineStr">
        <is>
          <t>NO</t>
        </is>
      </c>
      <c r="M33" s="71" t="n">
        <v>-8.094701747805196</v>
      </c>
      <c r="N33" s="76"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IFERROR(VLOOKUP($A187&amp;"_"&amp;$B187,Results_Deltas!$A$2:$P$15000,5,FALSE),"")</f>
        <v/>
      </c>
      <c r="H34" s="38" t="inlineStr">
        <is>
          <t>Blanket (page end)</t>
        </is>
      </c>
      <c r="I34" s="26" t="n"/>
      <c r="J34" s="26" t="n"/>
      <c r="K34" s="26" t="n"/>
      <c r="L34" s="26" t="inlineStr">
        <is>
          <t>NO</t>
        </is>
      </c>
      <c r="M34" s="71" t="n">
        <v>-8.094701747805196</v>
      </c>
      <c r="N34" s="76"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IFERROR(VLOOKUP($A188&amp;"_"&amp;$B188,Results_Deltas!$A$2:$P$15000,5,FALSE),"")</f>
        <v/>
      </c>
      <c r="H35" s="38" t="inlineStr">
        <is>
          <t>Blanket (page end)</t>
        </is>
      </c>
      <c r="I35" s="26" t="n"/>
      <c r="J35" s="26" t="n"/>
      <c r="K35" s="26" t="n"/>
      <c r="L35" s="26" t="inlineStr">
        <is>
          <t>NO</t>
        </is>
      </c>
      <c r="M35" s="71" t="n">
        <v>-8.094701747805196</v>
      </c>
      <c r="N35" s="76"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IFERROR(VLOOKUP($A189&amp;"_"&amp;$B189,Results_Deltas!$A$2:$P$15000,5,FALSE),"")</f>
        <v/>
      </c>
      <c r="H36" s="38" t="inlineStr">
        <is>
          <t>Blanket (page end)</t>
        </is>
      </c>
      <c r="I36" s="26" t="n"/>
      <c r="J36" s="26" t="n"/>
      <c r="K36" s="26" t="n"/>
      <c r="L36" s="26" t="inlineStr">
        <is>
          <t>NO</t>
        </is>
      </c>
      <c r="M36" s="71" t="n">
        <v>-8.094701747805196</v>
      </c>
      <c r="N36" s="76"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IFERROR(VLOOKUP($A168&amp;"_"&amp;$B168,Results_Deltas!$A$2:$P$15000,5,FALSE),"")</f>
        <v/>
      </c>
      <c r="H37" s="38" t="inlineStr">
        <is>
          <t>Blanket (page end)</t>
        </is>
      </c>
      <c r="I37" s="26" t="n"/>
      <c r="J37" s="26" t="n"/>
      <c r="K37" s="26" t="n"/>
      <c r="L37" s="26" t="inlineStr">
        <is>
          <t>NO</t>
        </is>
      </c>
      <c r="M37" s="71" t="n">
        <v>-8.094698537102694</v>
      </c>
      <c r="N37" s="76"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IFERROR(VLOOKUP($A164&amp;"_"&amp;$B164,Results_Deltas!$A$2:$P$15000,5,FALSE),"")</f>
        <v/>
      </c>
      <c r="H38" s="38" t="inlineStr">
        <is>
          <t>Blanket (page end)</t>
        </is>
      </c>
      <c r="I38" s="26" t="n"/>
      <c r="J38" s="26" t="n"/>
      <c r="K38" s="26" t="n"/>
      <c r="L38" s="26" t="inlineStr">
        <is>
          <t>NO</t>
        </is>
      </c>
      <c r="M38" s="71" t="n">
        <v>-8.072586718840112</v>
      </c>
      <c r="N38" s="76"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IFERROR(VLOOKUP($A181&amp;"_"&amp;$B181,Results_Deltas!$A$2:$P$15000,5,FALSE),"")</f>
        <v/>
      </c>
      <c r="H39" s="38" t="inlineStr">
        <is>
          <t>Blanket (page end)</t>
        </is>
      </c>
      <c r="I39" s="26" t="n"/>
      <c r="J39" s="26" t="n"/>
      <c r="K39" s="26" t="n"/>
      <c r="L39" s="26" t="inlineStr">
        <is>
          <t>NO</t>
        </is>
      </c>
      <c r="M39" s="71" t="n">
        <v>-8.028597027991141</v>
      </c>
      <c r="N39" s="76"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IFERROR(VLOOKUP($A167&amp;"_"&amp;$B167,Results_Deltas!$A$2:$P$15000,5,FALSE),"")</f>
        <v/>
      </c>
      <c r="H40" s="38" t="inlineStr">
        <is>
          <t>Blanket (page end)</t>
        </is>
      </c>
      <c r="I40" s="26" t="n"/>
      <c r="J40" s="26" t="n"/>
      <c r="K40" s="26" t="n"/>
      <c r="L40" s="26" t="inlineStr">
        <is>
          <t>NO</t>
        </is>
      </c>
      <c r="M40" s="71" t="n">
        <v>-8.022656861232564</v>
      </c>
      <c r="N40" s="76"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IFERROR(VLOOKUP($A178&amp;"_"&amp;$B178,Results_Deltas!$A$2:$P$15000,5,FALSE),"")</f>
        <v/>
      </c>
      <c r="H41" s="38" t="inlineStr">
        <is>
          <t>Blanket (page end)</t>
        </is>
      </c>
      <c r="I41" s="26" t="n"/>
      <c r="J41" s="26" t="n"/>
      <c r="K41" s="26" t="n"/>
      <c r="L41" s="26" t="inlineStr">
        <is>
          <t>NO</t>
        </is>
      </c>
      <c r="M41" s="71" t="n">
        <v>-8.014059812397118</v>
      </c>
      <c r="N41" s="76"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IFERROR(VLOOKUP($A174&amp;"_"&amp;$B174,Results_Deltas!$A$2:$P$15000,5,FALSE),"")</f>
        <v/>
      </c>
      <c r="H42" s="38" t="inlineStr">
        <is>
          <t>Blanket (page end)</t>
        </is>
      </c>
      <c r="I42" s="26" t="n"/>
      <c r="J42" s="26" t="n"/>
      <c r="K42" s="26" t="n"/>
      <c r="L42" s="26" t="inlineStr">
        <is>
          <t>NO</t>
        </is>
      </c>
      <c r="M42" s="71" t="n">
        <v>-7.97224863607913</v>
      </c>
      <c r="N42" s="76"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IFERROR(VLOOKUP($A165&amp;"_"&amp;$B165,Results_Deltas!$A$2:$P$15000,5,FALSE),"")</f>
        <v/>
      </c>
      <c r="H43" s="38" t="inlineStr">
        <is>
          <t>Blanket (page end)</t>
        </is>
      </c>
      <c r="I43" s="26" t="n"/>
      <c r="J43" s="26" t="n"/>
      <c r="K43" s="26" t="n"/>
      <c r="L43" s="26" t="inlineStr">
        <is>
          <t>YES</t>
        </is>
      </c>
      <c r="M43" s="71" t="n">
        <v>-7.937216871994933</v>
      </c>
      <c r="N43" s="76"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IFERROR(VLOOKUP($A172&amp;"_"&amp;$B172,Results_Deltas!$A$2:$P$15000,5,FALSE),"")</f>
        <v/>
      </c>
      <c r="H44" s="38" t="inlineStr">
        <is>
          <t>Blanket (page end)</t>
        </is>
      </c>
      <c r="I44" s="26" t="n"/>
      <c r="J44" s="26" t="n"/>
      <c r="K44" s="26" t="n"/>
      <c r="L44" s="26" t="inlineStr">
        <is>
          <t>NO</t>
        </is>
      </c>
      <c r="M44" s="71" t="n">
        <v>-7.933248663376705</v>
      </c>
      <c r="N44" s="76"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IFERROR(VLOOKUP($A169&amp;"_"&amp;$B169,Results_Deltas!$A$2:$P$15000,5,FALSE),"")</f>
        <v/>
      </c>
      <c r="H45" s="38" t="inlineStr">
        <is>
          <t>Blanket (page end)</t>
        </is>
      </c>
      <c r="I45" s="26" t="n"/>
      <c r="J45" s="26" t="n"/>
      <c r="K45" s="26" t="n"/>
      <c r="L45" s="26" t="inlineStr">
        <is>
          <t>NO</t>
        </is>
      </c>
      <c r="M45" s="71" t="n">
        <v>-7.905671214287299</v>
      </c>
      <c r="N45" s="76"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IFERROR(VLOOKUP($A170&amp;"_"&amp;$B170,Results_Deltas!$A$2:$P$15000,5,FALSE),"")</f>
        <v/>
      </c>
      <c r="H46" s="38" t="inlineStr">
        <is>
          <t>Blanket (page end)</t>
        </is>
      </c>
      <c r="I46" s="26" t="n"/>
      <c r="J46" s="26" t="n"/>
      <c r="K46" s="26" t="n"/>
      <c r="L46" s="26" t="inlineStr">
        <is>
          <t>NO</t>
        </is>
      </c>
      <c r="M46" s="71" t="n">
        <v>-7.905671214287299</v>
      </c>
      <c r="N46" s="76"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IFERROR(VLOOKUP($A163&amp;"_"&amp;$B163,Results_Deltas!$A$2:$P$15000,5,FALSE),"")</f>
        <v/>
      </c>
      <c r="H47" s="38" t="inlineStr">
        <is>
          <t>Blanket (page end)</t>
        </is>
      </c>
      <c r="I47" s="26" t="n"/>
      <c r="J47" s="26" t="n"/>
      <c r="K47" s="26" t="n"/>
      <c r="L47" s="26" t="inlineStr">
        <is>
          <t>NO</t>
        </is>
      </c>
      <c r="M47" s="71" t="n">
        <v>-7.889733056560084</v>
      </c>
      <c r="N47" s="76"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IFERROR(VLOOKUP($A180&amp;"_"&amp;$B180,Results_Deltas!$A$2:$P$15000,5,FALSE),"")</f>
        <v/>
      </c>
      <c r="H48" s="38" t="inlineStr">
        <is>
          <t>Blanket (page end)</t>
        </is>
      </c>
      <c r="I48" s="26" t="n"/>
      <c r="J48" s="26" t="n"/>
      <c r="K48" s="26" t="n"/>
      <c r="L48" s="26" t="inlineStr">
        <is>
          <t>NO</t>
        </is>
      </c>
      <c r="M48" s="71" t="n">
        <v>-7.870952725311383</v>
      </c>
      <c r="N48" s="76"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IFERROR(VLOOKUP($A185&amp;"_"&amp;$B185,Results_Deltas!$A$2:$P$15000,5,FALSE),"")</f>
        <v/>
      </c>
      <c r="H49" s="38" t="inlineStr">
        <is>
          <t>Blanket (page end)</t>
        </is>
      </c>
      <c r="I49" s="26" t="n"/>
      <c r="J49" s="26" t="n"/>
      <c r="K49" s="26" t="n"/>
      <c r="L49" s="26" t="inlineStr">
        <is>
          <t>NO</t>
        </is>
      </c>
      <c r="M49" s="71" t="n">
        <v>-7.852829649631056</v>
      </c>
      <c r="N49" s="76"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IFERROR(VLOOKUP($A183&amp;"_"&amp;$B183,Results_Deltas!$A$2:$P$15000,5,FALSE),"")</f>
        <v/>
      </c>
      <c r="H50" s="38" t="inlineStr">
        <is>
          <t>Blanket (page end)</t>
        </is>
      </c>
      <c r="I50" s="26" t="n"/>
      <c r="J50" s="26" t="n"/>
      <c r="K50" s="26" t="n"/>
      <c r="L50" s="26" t="inlineStr">
        <is>
          <t>NO</t>
        </is>
      </c>
      <c r="M50" s="71" t="n">
        <v>-7.741919003045144</v>
      </c>
      <c r="N50" s="76"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IFERROR(VLOOKUP($A175&amp;"_"&amp;$B175,Results_Deltas!$A$2:$P$15000,5,FALSE),"")</f>
        <v/>
      </c>
      <c r="H51" s="38" t="inlineStr">
        <is>
          <t>Blanket (page end)</t>
        </is>
      </c>
      <c r="I51" s="26" t="n"/>
      <c r="J51" s="26" t="n"/>
      <c r="K51" s="26" t="n"/>
      <c r="L51" s="26" t="inlineStr">
        <is>
          <t>NO</t>
        </is>
      </c>
      <c r="M51" s="71" t="n">
        <v>-7.580458089119935</v>
      </c>
      <c r="N51" s="76"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IFERROR(VLOOKUP($A176&amp;"_"&amp;$B176,Results_Deltas!$A$2:$P$15000,5,FALSE),"")</f>
        <v/>
      </c>
      <c r="H52" s="38" t="inlineStr">
        <is>
          <t>Blanket (page end)</t>
        </is>
      </c>
      <c r="I52" s="26" t="n"/>
      <c r="J52" s="26" t="n"/>
      <c r="K52" s="26" t="n"/>
      <c r="L52" s="26" t="inlineStr">
        <is>
          <t>NO</t>
        </is>
      </c>
      <c r="M52" s="71" t="n">
        <v>-7.580458089119935</v>
      </c>
      <c r="N52" s="76"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IFERROR(VLOOKUP($A173&amp;"_"&amp;$B173,Results_Deltas!$A$2:$P$15000,5,FALSE),"")</f>
        <v/>
      </c>
      <c r="H53" s="38" t="inlineStr">
        <is>
          <t>Blanket (page end)</t>
        </is>
      </c>
      <c r="I53" s="26" t="n"/>
      <c r="J53" s="26" t="n"/>
      <c r="K53" s="26" t="n"/>
      <c r="L53" s="26" t="inlineStr">
        <is>
          <t>NO</t>
        </is>
      </c>
      <c r="M53" s="71" t="n">
        <v>-7.506989703440311</v>
      </c>
      <c r="N53" s="76"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IFERROR(VLOOKUP($A179&amp;"_"&amp;$B179,Results_Deltas!$A$2:$P$15000,5,FALSE),"")</f>
        <v/>
      </c>
      <c r="H54" s="38" t="inlineStr">
        <is>
          <t>Blanket (page end)</t>
        </is>
      </c>
      <c r="I54" s="26" t="n"/>
      <c r="J54" s="26" t="n"/>
      <c r="K54" s="26" t="n"/>
      <c r="L54" s="26" t="inlineStr">
        <is>
          <t>NO</t>
        </is>
      </c>
      <c r="M54" s="71" t="n">
        <v>-7.092046844558992</v>
      </c>
      <c r="N54" s="76"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IFERROR(VLOOKUP($A157&amp;"_"&amp;$B157,Results_Deltas!$A$2:$P$15000,5,FALSE),"")</f>
        <v/>
      </c>
      <c r="H55" s="38" t="inlineStr">
        <is>
          <t>Blanket (page end)</t>
        </is>
      </c>
      <c r="I55" s="26" t="n"/>
      <c r="J55" s="26" t="n"/>
      <c r="K55" s="26" t="n"/>
      <c r="L55" s="26" t="inlineStr">
        <is>
          <t>NO</t>
        </is>
      </c>
      <c r="N55" s="76"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IFERROR(VLOOKUP($A191&amp;"_"&amp;$B191,Results_Deltas!$A$2:$P$15000,5,FALSE),"")</f>
        <v/>
      </c>
      <c r="H56" s="38" t="inlineStr">
        <is>
          <t>Blanket (page end)</t>
        </is>
      </c>
      <c r="I56" s="26" t="n"/>
      <c r="J56" s="26" t="n"/>
      <c r="K56" s="26" t="n"/>
      <c r="L56" s="26" t="inlineStr">
        <is>
          <t>NO</t>
        </is>
      </c>
      <c r="N56" s="76"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IFERROR(VLOOKUP($A192&amp;"_"&amp;$B192,Results_Deltas!$A$2:$P$15000,5,FALSE),"")</f>
        <v/>
      </c>
      <c r="H57" s="38" t="inlineStr">
        <is>
          <t>Blanket (page end)</t>
        </is>
      </c>
      <c r="I57" s="26" t="n"/>
      <c r="J57" s="26" t="n"/>
      <c r="K57" s="26" t="n"/>
      <c r="L57" s="26" t="inlineStr">
        <is>
          <t>NO</t>
        </is>
      </c>
      <c r="N57" s="76"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IFERROR(VLOOKUP($A193&amp;"_"&amp;$B193,Results_Deltas!$A$2:$P$15000,5,FALSE),"")</f>
        <v/>
      </c>
      <c r="H58" s="38" t="inlineStr">
        <is>
          <t>Blanket (page end)</t>
        </is>
      </c>
      <c r="I58" s="26" t="n"/>
      <c r="J58" s="26" t="n"/>
      <c r="K58" s="26" t="n"/>
      <c r="L58" s="26" t="inlineStr">
        <is>
          <t>NO</t>
        </is>
      </c>
      <c r="N58" s="76"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IFERROR(VLOOKUP($A194&amp;"_"&amp;$B194,Results_Deltas!$A$2:$P$15000,5,FALSE),"")</f>
        <v/>
      </c>
      <c r="H59" s="38" t="inlineStr">
        <is>
          <t>Blanket (page end)</t>
        </is>
      </c>
      <c r="I59" s="26" t="n"/>
      <c r="J59" s="26" t="n"/>
      <c r="K59" s="26" t="n"/>
      <c r="L59" s="26" t="inlineStr">
        <is>
          <t>YES</t>
        </is>
      </c>
      <c r="N59" s="76"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IFERROR(VLOOKUP($A195&amp;"_"&amp;$B195,Results_Deltas!$A$2:$P$15000,5,FALSE),"")</f>
        <v/>
      </c>
      <c r="H60" s="38" t="inlineStr">
        <is>
          <t>Blanket (page end)</t>
        </is>
      </c>
      <c r="I60" s="26" t="n"/>
      <c r="J60" s="26" t="n"/>
      <c r="K60" s="26" t="n"/>
      <c r="L60" s="26" t="inlineStr">
        <is>
          <t>NO</t>
        </is>
      </c>
      <c r="N60" s="76"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IFERROR(VLOOKUP($A196&amp;"_"&amp;$B196,Results_Deltas!$A$2:$P$15000,5,FALSE),"")</f>
        <v/>
      </c>
      <c r="H61" s="38" t="inlineStr">
        <is>
          <t>Blanket (page end)</t>
        </is>
      </c>
      <c r="I61" s="26" t="n"/>
      <c r="J61" s="26" t="n"/>
      <c r="K61" s="26" t="n"/>
      <c r="L61" s="26" t="inlineStr">
        <is>
          <t>NO</t>
        </is>
      </c>
      <c r="N61" s="76"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IFERROR(VLOOKUP($A197&amp;"_"&amp;$B197,Results_Deltas!$A$2:$P$15000,5,FALSE),"")</f>
        <v/>
      </c>
      <c r="H62" s="38" t="inlineStr">
        <is>
          <t>Blanket (page end)</t>
        </is>
      </c>
      <c r="I62" s="26" t="n"/>
      <c r="J62" s="26" t="n"/>
      <c r="K62" s="26" t="n"/>
      <c r="L62" s="26" t="inlineStr">
        <is>
          <t>NO</t>
        </is>
      </c>
      <c r="N62" s="76"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IFERROR(VLOOKUP($A198&amp;"_"&amp;$B198,Results_Deltas!$A$2:$P$15000,5,FALSE),"")</f>
        <v/>
      </c>
      <c r="H63" s="38" t="inlineStr">
        <is>
          <t>Blanket (page end)</t>
        </is>
      </c>
      <c r="I63" s="26" t="n"/>
      <c r="J63" s="26" t="n"/>
      <c r="K63" s="26" t="n"/>
      <c r="L63" s="26" t="inlineStr">
        <is>
          <t>NO</t>
        </is>
      </c>
      <c r="N63" s="76"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IFERROR(VLOOKUP($A199&amp;"_"&amp;$B199,Results_Deltas!$A$2:$P$15000,5,FALSE),"")</f>
        <v/>
      </c>
      <c r="H64" s="38" t="inlineStr">
        <is>
          <t>Blanket (page end)</t>
        </is>
      </c>
      <c r="I64" s="26" t="n"/>
      <c r="J64" s="26" t="n"/>
      <c r="K64" s="26" t="n"/>
      <c r="L64" s="26" t="inlineStr">
        <is>
          <t>NO</t>
        </is>
      </c>
      <c r="N64" s="76"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IFERROR(VLOOKUP($A200&amp;"_"&amp;$B200,Results_Deltas!$A$2:$P$15000,5,FALSE),"")</f>
        <v/>
      </c>
      <c r="H65" s="38" t="inlineStr">
        <is>
          <t>Blanket (page end)</t>
        </is>
      </c>
      <c r="I65" s="26" t="n"/>
      <c r="J65" s="26" t="n"/>
      <c r="K65" s="26" t="n"/>
      <c r="L65" s="26" t="inlineStr">
        <is>
          <t>NO</t>
        </is>
      </c>
      <c r="N65" s="76"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IFERROR(VLOOKUP($A201&amp;"_"&amp;$B201,Results_Deltas!$A$2:$P$15000,5,FALSE),"")</f>
        <v/>
      </c>
      <c r="H66" s="38" t="inlineStr">
        <is>
          <t>Blanket (page end)</t>
        </is>
      </c>
      <c r="I66" s="26" t="n"/>
      <c r="J66" s="26" t="n"/>
      <c r="K66" s="26" t="n"/>
      <c r="L66" s="26" t="inlineStr">
        <is>
          <t>NO</t>
        </is>
      </c>
      <c r="N66" s="76"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IFERROR(VLOOKUP($A202&amp;"_"&amp;$B202,Results_Deltas!$A$2:$P$15000,5,FALSE),"")</f>
        <v/>
      </c>
      <c r="H67" s="38" t="inlineStr">
        <is>
          <t>Blanket (page end)</t>
        </is>
      </c>
      <c r="I67" s="26" t="n"/>
      <c r="J67" s="26" t="n"/>
      <c r="K67" s="26" t="n"/>
      <c r="L67" s="26" t="inlineStr">
        <is>
          <t>YES</t>
        </is>
      </c>
      <c r="N67" s="76"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IFERROR(VLOOKUP($A203&amp;"_"&amp;$B203,Results_Deltas!$A$2:$P$15000,5,FALSE),"")</f>
        <v/>
      </c>
      <c r="H68" s="38" t="inlineStr">
        <is>
          <t>Blanket (page end)</t>
        </is>
      </c>
      <c r="I68" s="26" t="n"/>
      <c r="J68" s="26" t="n"/>
      <c r="K68" s="26" t="n"/>
      <c r="L68" s="26" t="inlineStr">
        <is>
          <t>NO</t>
        </is>
      </c>
      <c r="N68" s="76"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N69" s="76"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IFERROR(VLOOKUP($A205&amp;"_"&amp;$B205,Results_Deltas!$A$2:$P$15000,5,FALSE),"")</f>
        <v/>
      </c>
      <c r="H70" s="38" t="inlineStr">
        <is>
          <t>Blanket (page end)</t>
        </is>
      </c>
      <c r="I70" s="26" t="n"/>
      <c r="J70" s="26" t="n"/>
      <c r="K70" s="26" t="n"/>
      <c r="L70" s="26" t="inlineStr">
        <is>
          <t>NO</t>
        </is>
      </c>
      <c r="N70" s="76"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IFERROR(VLOOKUP($A206&amp;"_"&amp;$B206,Results_Deltas!$A$2:$P$15000,5,FALSE),"")</f>
        <v/>
      </c>
      <c r="H71" s="38" t="inlineStr">
        <is>
          <t>Blanket (page end)</t>
        </is>
      </c>
      <c r="I71" s="26" t="n"/>
      <c r="J71" s="26" t="n"/>
      <c r="K71" s="26" t="n"/>
      <c r="L71" s="26" t="inlineStr">
        <is>
          <t>NO</t>
        </is>
      </c>
      <c r="N71" s="76"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IFERROR(VLOOKUP($A207&amp;"_"&amp;$B207,Results_Deltas!$A$2:$P$15000,5,FALSE),"")</f>
        <v/>
      </c>
      <c r="H72" s="38" t="inlineStr">
        <is>
          <t>Blanket (page end)</t>
        </is>
      </c>
      <c r="I72" s="26" t="n"/>
      <c r="J72" s="26" t="n"/>
      <c r="K72" s="26" t="n"/>
      <c r="L72" s="26" t="inlineStr">
        <is>
          <t>NO</t>
        </is>
      </c>
      <c r="N72" s="76"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IFERROR(VLOOKUP($A208&amp;"_"&amp;$B208,Results_Deltas!$A$2:$P$15000,5,FALSE),"")</f>
        <v/>
      </c>
      <c r="H73" s="38" t="inlineStr">
        <is>
          <t>Blanket (page end)</t>
        </is>
      </c>
      <c r="I73" s="26" t="n"/>
      <c r="J73" s="26" t="n"/>
      <c r="K73" s="26" t="n"/>
      <c r="L73" s="26" t="inlineStr">
        <is>
          <t>NO</t>
        </is>
      </c>
      <c r="N73" s="76"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IFERROR(VLOOKUP($A209&amp;"_"&amp;$B209,Results_Deltas!$A$2:$P$15000,5,FALSE),"")</f>
        <v/>
      </c>
      <c r="H74" s="38" t="inlineStr">
        <is>
          <t>Blanket (page end)</t>
        </is>
      </c>
      <c r="I74" s="26" t="n"/>
      <c r="J74" s="26" t="n"/>
      <c r="K74" s="26" t="n"/>
      <c r="L74" s="26" t="inlineStr">
        <is>
          <t>NO</t>
        </is>
      </c>
      <c r="N74" s="76"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IFERROR(VLOOKUP($A210&amp;"_"&amp;$B210,Results_Deltas!$A$2:$P$15000,5,FALSE),"")</f>
        <v/>
      </c>
      <c r="H75" s="38" t="inlineStr">
        <is>
          <t>Blanket (page end)</t>
        </is>
      </c>
      <c r="I75" s="26" t="n"/>
      <c r="J75" s="26" t="n"/>
      <c r="K75" s="26" t="n"/>
      <c r="L75" s="26" t="inlineStr">
        <is>
          <t>NO</t>
        </is>
      </c>
      <c r="N75" s="76"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IFERROR(VLOOKUP($A211&amp;"_"&amp;$B211,Results_Deltas!$A$2:$P$15000,5,FALSE),"")</f>
        <v/>
      </c>
      <c r="H76" s="38" t="inlineStr">
        <is>
          <t>Blanket (page end)</t>
        </is>
      </c>
      <c r="I76" s="26" t="n"/>
      <c r="J76" s="26" t="n"/>
      <c r="K76" s="26" t="n"/>
      <c r="L76" s="26" t="inlineStr">
        <is>
          <t>NO</t>
        </is>
      </c>
      <c r="N76" s="76"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IFERROR(VLOOKUP($A212&amp;"_"&amp;$B212,Results_Deltas!$A$2:$P$15000,5,FALSE),"")</f>
        <v/>
      </c>
      <c r="H77" s="38" t="inlineStr">
        <is>
          <t>Blanket (page end)</t>
        </is>
      </c>
      <c r="I77" s="26" t="n"/>
      <c r="J77" s="26" t="n"/>
      <c r="K77" s="26" t="n"/>
      <c r="L77" s="26" t="inlineStr">
        <is>
          <t>NO</t>
        </is>
      </c>
      <c r="N77" s="76"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IFERROR(VLOOKUP($A213&amp;"_"&amp;$B213,Results_Deltas!$A$2:$P$15000,5,FALSE),"")</f>
        <v/>
      </c>
      <c r="H78" s="38" t="inlineStr">
        <is>
          <t>Blanket (page end)</t>
        </is>
      </c>
      <c r="I78" s="26" t="n"/>
      <c r="J78" s="26" t="n"/>
      <c r="K78" s="26" t="n"/>
      <c r="L78" s="26" t="inlineStr">
        <is>
          <t>NO</t>
        </is>
      </c>
      <c r="N78" s="76"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IFERROR(VLOOKUP($A214&amp;"_"&amp;$B214,Results_Deltas!$A$2:$P$15000,5,FALSE),"")</f>
        <v/>
      </c>
      <c r="H79" s="38" t="inlineStr">
        <is>
          <t>Blanket (page end)</t>
        </is>
      </c>
      <c r="I79" s="26" t="n"/>
      <c r="J79" s="26" t="n"/>
      <c r="K79" s="26" t="n"/>
      <c r="L79" s="26" t="inlineStr">
        <is>
          <t>NO</t>
        </is>
      </c>
      <c r="N79" s="76"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IFERROR(VLOOKUP($A215&amp;"_"&amp;$B215,Results_Deltas!$A$2:$P$15000,5,FALSE),"")</f>
        <v/>
      </c>
      <c r="H80" s="38" t="inlineStr">
        <is>
          <t>Blanket (page end)</t>
        </is>
      </c>
      <c r="I80" s="26" t="n"/>
      <c r="J80" s="26" t="n"/>
      <c r="K80" s="26" t="n"/>
      <c r="L80" s="26" t="inlineStr">
        <is>
          <t>NO</t>
        </is>
      </c>
      <c r="N80" s="76"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IFERROR(VLOOKUP($A216&amp;"_"&amp;$B216,Results_Deltas!$A$2:$P$15000,5,FALSE),"")</f>
        <v/>
      </c>
      <c r="H81" s="38" t="inlineStr">
        <is>
          <t>Blanket (page end)</t>
        </is>
      </c>
      <c r="I81" s="26" t="n"/>
      <c r="J81" s="26" t="n"/>
      <c r="K81" s="26" t="n"/>
      <c r="L81" s="26" t="inlineStr">
        <is>
          <t>YES</t>
        </is>
      </c>
      <c r="N81" s="76"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IFERROR(VLOOKUP($A217&amp;"_"&amp;$B217,Results_Deltas!$A$2:$P$15000,5,FALSE),"")</f>
        <v/>
      </c>
      <c r="H82" s="38" t="inlineStr">
        <is>
          <t>Blanket (page end)</t>
        </is>
      </c>
      <c r="I82" s="26" t="n"/>
      <c r="J82" s="26" t="n"/>
      <c r="K82" s="26" t="n"/>
      <c r="L82" s="26" t="inlineStr">
        <is>
          <t>NO</t>
        </is>
      </c>
      <c r="N82" s="76"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IFERROR(VLOOKUP($A218&amp;"_"&amp;$B218,Results_Deltas!$A$2:$P$15000,5,FALSE),"")</f>
        <v/>
      </c>
      <c r="H83" s="38" t="inlineStr">
        <is>
          <t>Blanket (page end)</t>
        </is>
      </c>
      <c r="I83" s="26" t="n"/>
      <c r="J83" s="26" t="n"/>
      <c r="K83" s="26" t="n"/>
      <c r="L83" s="26" t="inlineStr">
        <is>
          <t>NO</t>
        </is>
      </c>
      <c r="N83" s="76"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IFERROR(VLOOKUP($A219&amp;"_"&amp;$B219,Results_Deltas!$A$2:$P$15000,5,FALSE),"")</f>
        <v/>
      </c>
      <c r="H84" s="38" t="inlineStr">
        <is>
          <t>Blanket (page end)</t>
        </is>
      </c>
      <c r="I84" s="26" t="n"/>
      <c r="J84" s="26" t="n"/>
      <c r="K84" s="26" t="n"/>
      <c r="L84" s="26" t="inlineStr">
        <is>
          <t>YES</t>
        </is>
      </c>
      <c r="N84" s="76"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IFERROR(VLOOKUP($A220&amp;"_"&amp;$B220,Results_Deltas!$A$2:$P$15000,5,FALSE),"")</f>
        <v/>
      </c>
      <c r="H85" s="38" t="inlineStr">
        <is>
          <t>Blanket (page end)</t>
        </is>
      </c>
      <c r="I85" s="26" t="n"/>
      <c r="J85" s="26" t="n"/>
      <c r="K85" s="26" t="n"/>
      <c r="L85" s="26" t="inlineStr">
        <is>
          <t>NO</t>
        </is>
      </c>
      <c r="N85" s="76"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IFERROR(VLOOKUP($A221&amp;"_"&amp;$B221,Results_Deltas!$A$2:$P$15000,5,FALSE),"")</f>
        <v/>
      </c>
      <c r="H86" s="38" t="inlineStr">
        <is>
          <t>Blanket (page end)</t>
        </is>
      </c>
      <c r="I86" s="26" t="n"/>
      <c r="J86" s="26" t="n"/>
      <c r="K86" s="26" t="n"/>
      <c r="L86" s="26" t="inlineStr">
        <is>
          <t>YES</t>
        </is>
      </c>
      <c r="N86" s="76"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IFERROR(VLOOKUP($A222&amp;"_"&amp;$B222,Results_Deltas!$A$2:$P$15000,5,FALSE),"")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IFERROR(VLOOKUP($A223&amp;"_"&amp;$B223,Results_Deltas!$A$2:$P$15000,5,FALSE),"")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IFERROR(VLOOKUP($A224&amp;"_"&amp;$B224,Results_Deltas!$A$2:$P$15000,5,FALSE),"")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IFERROR(VLOOKUP($A225&amp;"_"&amp;$B225,Results_Deltas!$A$2:$P$15000,5,FALSE),"")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IFERROR(VLOOKUP($A226&amp;"_"&amp;$B226,Results_Deltas!$A$2:$P$15000,5,FALSE),"")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IFERROR(VLOOKUP($A227&amp;"_"&amp;$B227,Results_Deltas!$A$2:$P$15000,5,FALSE),"")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IFERROR(VLOOKUP($A228&amp;"_"&amp;$B228,Results_Deltas!$A$2:$P$15000,5,FALSE),"")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IFERROR(VLOOKUP($A229&amp;"_"&amp;$B229,Results_Deltas!$A$2:$P$15000,5,FALSE),"")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IFERROR(VLOOKUP($A230&amp;"_"&amp;$B230,Results_Deltas!$A$2:$P$15000,5,FALSE),"")</f>
        <v/>
      </c>
      <c r="H95" s="38" t="inlineStr">
        <is>
          <t>Blanket (page end)</t>
        </is>
      </c>
      <c r="I95" s="26" t="n"/>
      <c r="J95" s="26" t="n"/>
      <c r="K95" s="26" t="n"/>
      <c r="L95" s="26" t="inlineStr">
        <is>
          <t>NO</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IFERROR(VLOOKUP($A231&amp;"_"&amp;$B231,Results_Deltas!$A$2:$P$15000,5,FALSE),"")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IFERROR(VLOOKUP($A232&amp;"_"&amp;$B232,Results_Deltas!$A$2:$P$15000,5,FALSE),"")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IFERROR(VLOOKUP($A233&amp;"_"&amp;$B233,Results_Deltas!$A$2:$P$15000,5,FALSE),"")</f>
        <v/>
      </c>
      <c r="H98" s="38" t="inlineStr">
        <is>
          <t>Blanket (page end)</t>
        </is>
      </c>
      <c r="I98" s="26" t="n"/>
      <c r="J98" s="26" t="n"/>
      <c r="K98" s="26" t="n"/>
      <c r="L98" s="26" t="inlineStr">
        <is>
          <t>YES</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IFERROR(VLOOKUP($A234&amp;"_"&amp;$B234,Results_Deltas!$A$2:$P$15000,5,FALSE),"")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IFERROR(VLOOKUP($A235&amp;"_"&amp;$B235,Results_Deltas!$A$2:$P$15000,5,FALSE),"")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IFERROR(VLOOKUP($A236&amp;"_"&amp;$B236,Results_Deltas!$A$2:$P$15000,5,FALSE),"")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IFERROR(VLOOKUP($A237&amp;"_"&amp;$B237,Results_Deltas!$A$2:$P$15000,5,FALSE),"")</f>
        <v/>
      </c>
      <c r="H102" s="38" t="inlineStr">
        <is>
          <t>Blanket (page end)</t>
        </is>
      </c>
      <c r="I102" s="26" t="n"/>
      <c r="J102" s="26" t="n"/>
      <c r="K102" s="26" t="n"/>
      <c r="L102" s="26" t="inlineStr">
        <is>
          <t>YES</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IFERROR(VLOOKUP($A238&amp;"_"&amp;$B238,Results_Deltas!$A$2:$P$15000,5,FALSE),"")</f>
        <v/>
      </c>
      <c r="H103" s="38" t="inlineStr">
        <is>
          <t>Blanket (page end)</t>
        </is>
      </c>
      <c r="I103" s="26" t="n"/>
      <c r="J103" s="26" t="n"/>
      <c r="K103" s="26" t="n"/>
      <c r="L103" s="26" t="inlineStr">
        <is>
          <t>NO</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IFERROR(VLOOKUP($A239&amp;"_"&amp;$B239,Results_Deltas!$A$2:$P$15000,5,FALSE),"")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IFERROR(VLOOKUP($A240&amp;"_"&amp;$B240,Results_Deltas!$A$2:$P$15000,5,FALSE),"")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IFERROR(VLOOKUP($A241&amp;"_"&amp;$B241,Results_Deltas!$A$2:$P$15000,5,FALSE),"")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IFERROR(VLOOKUP($A242&amp;"_"&amp;$B242,Results_Deltas!$A$2:$P$15000,5,FALSE),"")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IFERROR(VLOOKUP($A243&amp;"_"&amp;$B243,Results_Deltas!$A$2:$P$15000,5,FALSE),"")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IFERROR(VLOOKUP($A244&amp;"_"&amp;$B244,Results_Deltas!$A$2:$P$15000,5,FALSE),"")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IFERROR(VLOOKUP($A245&amp;"_"&amp;$B245,Results_Deltas!$A$2:$P$15000,5,FALSE),"")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IFERROR(VLOOKUP($A246&amp;"_"&amp;$B246,Results_Deltas!$A$2:$P$15000,5,FALSE),"")</f>
        <v/>
      </c>
      <c r="H111" s="38" t="inlineStr">
        <is>
          <t>Blanket (page end)</t>
        </is>
      </c>
      <c r="I111" s="26" t="n"/>
      <c r="J111" s="26" t="n"/>
      <c r="K111" s="26" t="n"/>
      <c r="L111" s="26" t="inlineStr">
        <is>
          <t>YES</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IFERROR(VLOOKUP($A247&amp;"_"&amp;$B247,Results_Deltas!$A$2:$P$15000,5,FALSE),"")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IFERROR(VLOOKUP($A248&amp;"_"&amp;$B248,Results_Deltas!$A$2:$P$15000,5,FALSE),"")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IFERROR(VLOOKUP($A249&amp;"_"&amp;$B249,Results_Deltas!$A$2:$P$15000,5,FALSE),"")</f>
        <v/>
      </c>
      <c r="H114" s="38" t="inlineStr">
        <is>
          <t>Blanket (page end)</t>
        </is>
      </c>
      <c r="I114" s="26" t="n"/>
      <c r="J114" s="26" t="n"/>
      <c r="K114" s="26" t="n"/>
      <c r="L114" s="26" t="inlineStr">
        <is>
          <t>NO</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IFERROR(VLOOKUP($A250&amp;"_"&amp;$B250,Results_Deltas!$A$2:$P$15000,5,FALSE),"")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IFERROR(VLOOKUP($A251&amp;"_"&amp;$B251,Results_Deltas!$A$2:$P$15000,5,FALSE),"")</f>
        <v/>
      </c>
      <c r="H116" s="38" t="inlineStr">
        <is>
          <t>Blanket (page end)</t>
        </is>
      </c>
      <c r="I116" s="26" t="n"/>
      <c r="J116" s="26" t="n"/>
      <c r="K116" s="26" t="n"/>
      <c r="L116" s="26" t="inlineStr">
        <is>
          <t>YES</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IFERROR(VLOOKUP($A252&amp;"_"&amp;$B252,Results_Deltas!$A$2:$P$15000,5,FALSE),"")</f>
        <v/>
      </c>
      <c r="H117" s="38" t="inlineStr">
        <is>
          <t>Blanket (page end)</t>
        </is>
      </c>
      <c r="I117" s="26" t="n"/>
      <c r="J117" s="26" t="n"/>
      <c r="K117" s="26" t="n"/>
      <c r="L117" s="26" t="inlineStr">
        <is>
          <t>NO</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IFERROR(VLOOKUP($A253&amp;"_"&amp;$B253,Results_Deltas!$A$2:$P$15000,5,FALSE),"")</f>
        <v/>
      </c>
      <c r="H118" s="38" t="inlineStr">
        <is>
          <t>Blanket (page end)</t>
        </is>
      </c>
      <c r="I118" s="26" t="n"/>
      <c r="J118" s="26" t="n"/>
      <c r="K118" s="26" t="n"/>
      <c r="L118" s="26" t="inlineStr">
        <is>
          <t>YES</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IFERROR(VLOOKUP($A254&amp;"_"&amp;$B254,Results_Deltas!$A$2:$P$15000,5,FALSE),"")</f>
        <v/>
      </c>
      <c r="H119" s="38" t="inlineStr">
        <is>
          <t>Blanket (page end)</t>
        </is>
      </c>
      <c r="I119" s="26" t="n"/>
      <c r="J119" s="26" t="n"/>
      <c r="K119" s="26" t="n"/>
      <c r="L119" s="26" t="inlineStr">
        <is>
          <t>NO</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IFERROR(VLOOKUP($A255&amp;"_"&amp;$B255,Results_Deltas!$A$2:$P$15000,5,FALSE),"")</f>
        <v/>
      </c>
      <c r="H120" s="38" t="inlineStr">
        <is>
          <t>Blanket (page end)</t>
        </is>
      </c>
      <c r="I120" s="26" t="n"/>
      <c r="J120" s="26" t="n"/>
      <c r="K120" s="26" t="n"/>
      <c r="L120" s="26" t="inlineStr">
        <is>
          <t>YES</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IFERROR(VLOOKUP($A256&amp;"_"&amp;$B256,Results_Deltas!$A$2:$P$15000,5,FALSE),"")</f>
        <v/>
      </c>
      <c r="H121" s="38" t="inlineStr">
        <is>
          <t>Blanket (page end)</t>
        </is>
      </c>
      <c r="I121" s="26" t="n"/>
      <c r="J121" s="26" t="n"/>
      <c r="K121" s="26" t="n"/>
      <c r="L121" s="26" t="inlineStr">
        <is>
          <t>NO</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IFERROR(VLOOKUP($A257&amp;"_"&amp;$B257,Results_Deltas!$A$2:$P$15000,5,FALSE),"")</f>
        <v/>
      </c>
      <c r="H122" s="38" t="inlineStr">
        <is>
          <t>Blanket (page end)</t>
        </is>
      </c>
      <c r="I122" s="26" t="n"/>
      <c r="J122" s="26" t="n"/>
      <c r="K122" s="26" t="n"/>
      <c r="L122" s="26" t="inlineStr">
        <is>
          <t>YES</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IFERROR(VLOOKUP($A258&amp;"_"&amp;$B258,Results_Deltas!$A$2:$P$15000,5,FALSE),"")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IFERROR(VLOOKUP($A259&amp;"_"&amp;$B259,Results_Deltas!$A$2:$P$15000,5,FALSE),"")</f>
        <v/>
      </c>
      <c r="H124" s="38" t="inlineStr">
        <is>
          <t>Blanket (page end)</t>
        </is>
      </c>
      <c r="I124" s="26" t="n"/>
      <c r="J124" s="26" t="n"/>
      <c r="K124" s="26" t="n"/>
      <c r="L124" s="26" t="inlineStr">
        <is>
          <t>YES</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IFERROR(VLOOKUP($A260&amp;"_"&amp;$B260,Results_Deltas!$A$2:$P$15000,5,FALSE),"")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IFERROR(VLOOKUP($A261&amp;"_"&amp;$B261,Results_Deltas!$A$2:$P$15000,5,FALSE),"")</f>
        <v/>
      </c>
      <c r="H126" s="38" t="inlineStr">
        <is>
          <t>Blanket (page end)</t>
        </is>
      </c>
      <c r="I126" s="26" t="n"/>
      <c r="J126" s="26" t="n"/>
      <c r="K126" s="26" t="n"/>
      <c r="L126" s="26" t="inlineStr">
        <is>
          <t>NO</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IFERROR(VLOOKUP($A262&amp;"_"&amp;$B262,Results_Deltas!$A$2:$P$15000,5,FALSE),"")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IFERROR(VLOOKUP($A263&amp;"_"&amp;$B263,Results_Deltas!$A$2:$P$15000,5,FALSE),"")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IFERROR(VLOOKUP($A264&amp;"_"&amp;$B264,Results_Deltas!$A$2:$P$15000,5,FALSE),"")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IFERROR(VLOOKUP($A265&amp;"_"&amp;$B265,Results_Deltas!$A$2:$P$15000,5,FALSE),"")</f>
        <v/>
      </c>
      <c r="H130" s="38" t="inlineStr">
        <is>
          <t>Blanket (page end)</t>
        </is>
      </c>
      <c r="I130" s="26" t="n"/>
      <c r="J130" s="26" t="n"/>
      <c r="K130" s="26" t="n"/>
      <c r="L130" s="26" t="inlineStr">
        <is>
          <t>YES</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IFERROR(VLOOKUP($A266&amp;"_"&amp;$B266,Results_Deltas!$A$2:$P$15000,5,FALSE),"")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IFERROR(VLOOKUP($A267&amp;"_"&amp;$B267,Results_Deltas!$A$2:$P$15000,5,FALSE),"")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IFERROR(VLOOKUP($A268&amp;"_"&amp;$B268,Results_Deltas!$A$2:$P$15000,5,FALSE),"")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IFERROR(VLOOKUP($A269&amp;"_"&amp;$B269,Results_Deltas!$A$2:$P$15000,5,FALSE),"")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IFERROR(VLOOKUP($A270&amp;"_"&amp;$B270,Results_Deltas!$A$2:$P$15000,5,FALSE),"")</f>
        <v/>
      </c>
      <c r="H135" s="38" t="inlineStr">
        <is>
          <t>Blanket (page end)</t>
        </is>
      </c>
      <c r="I135" s="26" t="n"/>
      <c r="J135" s="26" t="n"/>
      <c r="K135" s="26" t="n"/>
      <c r="L135" s="26" t="inlineStr">
        <is>
          <t>YES</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IFERROR(VLOOKUP($A271&amp;"_"&amp;$B271,Results_Deltas!$A$2:$P$15000,5,FALSE),"")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IFERROR(VLOOKUP($A272&amp;"_"&amp;$B272,Results_Deltas!$A$2:$P$15000,5,FALSE),"")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IFERROR(VLOOKUP($A273&amp;"_"&amp;$B273,Results_Deltas!$A$2:$P$15000,5,FALSE),"")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IFERROR(VLOOKUP($A274&amp;"_"&amp;$B274,Results_Deltas!$A$2:$P$15000,5,FALSE),"")</f>
        <v/>
      </c>
      <c r="H139" s="38" t="inlineStr">
        <is>
          <t>Blanket (page end)</t>
        </is>
      </c>
      <c r="I139" s="26" t="n"/>
      <c r="J139" s="26" t="n"/>
      <c r="K139" s="26" t="n"/>
      <c r="L139" s="26" t="inlineStr">
        <is>
          <t>YES</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IFERROR(VLOOKUP($A277&amp;"_"&amp;$B277,Results_Deltas!$A$2:$P$15000,5,FALSE),"")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IFERROR(VLOOKUP($A278&amp;"_"&amp;$B278,Results_Deltas!$A$2:$P$15000,5,FALSE),"")</f>
        <v/>
      </c>
      <c r="H143" s="38" t="inlineStr">
        <is>
          <t>Blanket (page end)</t>
        </is>
      </c>
      <c r="I143" s="26" t="n"/>
      <c r="J143" s="26" t="n"/>
      <c r="K143" s="26" t="n"/>
      <c r="L143" s="26" t="inlineStr">
        <is>
          <t>YES</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IFERROR(VLOOKUP($A279&amp;"_"&amp;$B279,Results_Deltas!$A$2:$P$15000,5,FALSE),"")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IFERROR(VLOOKUP($A280&amp;"_"&amp;$B280,Results_Deltas!$A$2:$P$15000,5,FALSE),"")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IFERROR(VLOOKUP($A281&amp;"_"&amp;$B281,Results_Deltas!$A$2:$P$15000,5,FALSE),"")</f>
        <v/>
      </c>
      <c r="H146" s="38" t="inlineStr">
        <is>
          <t>Blanket (page end)</t>
        </is>
      </c>
      <c r="I146" s="26" t="n"/>
      <c r="J146" s="26" t="n"/>
      <c r="K146" s="26" t="n"/>
      <c r="L146" s="26" t="inlineStr">
        <is>
          <t>NO</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IFERROR(VLOOKUP($A282&amp;"_"&amp;$B282,Results_Deltas!$A$2:$P$15000,5,FALSE),"")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IFERROR(VLOOKUP($A283&amp;"_"&amp;$B283,Results_Deltas!$A$2:$P$15000,5,FALSE),"")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IFERROR(VLOOKUP($A284&amp;"_"&amp;$B284,Results_Deltas!$A$2:$P$15000,5,FALSE),"")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IFERROR(VLOOKUP($A285&amp;"_"&amp;$B285,Results_Deltas!$A$2:$P$15000,5,FALSE),"")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IFERROR(VLOOKUP($A286&amp;"_"&amp;$B286,Results_Deltas!$A$2:$P$15000,5,FALSE),"")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IFERROR(VLOOKUP($A287&amp;"_"&amp;$B287,Results_Deltas!$A$2:$P$15000,5,FALSE),"")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IFERROR(VLOOKUP($A288&amp;"_"&amp;$B288,Results_Deltas!$A$2:$P$15000,5,FALSE),"")</f>
        <v/>
      </c>
      <c r="H153" s="38" t="inlineStr">
        <is>
          <t>Blanket (page end)</t>
        </is>
      </c>
      <c r="I153" s="26" t="n"/>
      <c r="J153" s="26" t="n"/>
      <c r="K153" s="26" t="n"/>
      <c r="L153" s="26" t="inlineStr">
        <is>
          <t>NO</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IFERROR(VLOOKUP($A289&amp;"_"&amp;$B289,Results_Deltas!$A$2:$P$15000,5,FALSE),"")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IFERROR(VLOOKUP($A290&amp;"_"&amp;$B290,Results_Deltas!$A$2:$P$15000,5,FALSE),"")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IFERROR(VLOOKUP($A291&amp;"_"&amp;$B291,Results_Deltas!$A$2:$P$15000,5,FALSE),"")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IFERROR(VLOOKUP($A292&amp;"_"&amp;$B292,Results_Deltas!$A$2:$P$15000,5,FALSE),"")</f>
        <v/>
      </c>
      <c r="H157" s="38" t="inlineStr">
        <is>
          <t>Blanket (page end)</t>
        </is>
      </c>
      <c r="I157" s="26" t="n"/>
      <c r="J157" s="26" t="n"/>
      <c r="K157" s="26" t="n"/>
      <c r="L157" s="26" t="inlineStr">
        <is>
          <t>NO</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IFERROR(VLOOKUP($A293&amp;"_"&amp;$B293,Results_Deltas!$A$2:$P$15000,5,FALSE),"")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IFERROR(VLOOKUP($A294&amp;"_"&amp;$B294,Results_Deltas!$A$2:$P$15000,5,FALSE),"")</f>
        <v/>
      </c>
      <c r="H159" s="38" t="inlineStr">
        <is>
          <t>Blanket (page end)</t>
        </is>
      </c>
      <c r="I159" s="26" t="n"/>
      <c r="J159" s="26" t="n"/>
      <c r="K159" s="26" t="n"/>
      <c r="L159" s="26" t="inlineStr">
        <is>
          <t>NO</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IFERROR(VLOOKUP($A295&amp;"_"&amp;$B295,Results_Deltas!$A$2:$P$15000,5,FALSE),"")</f>
        <v/>
      </c>
      <c r="H160" s="38" t="inlineStr">
        <is>
          <t>Blanket (page end)</t>
        </is>
      </c>
      <c r="I160" s="26" t="n"/>
      <c r="J160" s="26" t="n"/>
      <c r="K160" s="26" t="n"/>
      <c r="L160" s="26" t="inlineStr">
        <is>
          <t>YES</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IFERROR(VLOOKUP($A296&amp;"_"&amp;$B296,Results_Deltas!$A$2:$P$15000,5,FALSE),"")</f>
        <v/>
      </c>
      <c r="H161" s="38" t="inlineStr">
        <is>
          <t>Blanket (page end)</t>
        </is>
      </c>
      <c r="I161" s="26" t="n"/>
      <c r="J161" s="26" t="n"/>
      <c r="K161" s="26" t="n"/>
      <c r="L161" s="26" t="inlineStr">
        <is>
          <t>YES</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IFERROR(VLOOKUP($A297&amp;"_"&amp;$B297,Results_Deltas!$A$2:$P$15000,5,FALSE),"")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IFERROR(VLOOKUP($A298&amp;"_"&amp;$B298,Results_Deltas!$A$2:$P$15000,5,FALSE),"")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IFERROR(VLOOKUP($A299&amp;"_"&amp;$B299,Results_Deltas!$A$2:$P$15000,5,FALSE),"")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IFERROR(VLOOKUP($A300&amp;"_"&amp;$B300,Results_Deltas!$A$2:$P$15000,5,FALSE),"")</f>
        <v/>
      </c>
      <c r="H165" s="38" t="inlineStr">
        <is>
          <t>Blanket (page end)</t>
        </is>
      </c>
      <c r="I165" s="26" t="n"/>
      <c r="J165" s="26" t="n"/>
      <c r="K165" s="26" t="n"/>
      <c r="L165" s="26" t="inlineStr">
        <is>
          <t>NO</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IFERROR(VLOOKUP($A301&amp;"_"&amp;$B301,Results_Deltas!$A$2:$P$15000,5,FALSE),"")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IFERROR(VLOOKUP($A302&amp;"_"&amp;$B302,Results_Deltas!$A$2:$P$15000,5,FALSE),"")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IFERROR(VLOOKUP($A303&amp;"_"&amp;$B303,Results_Deltas!$A$2:$P$15000,5,FALSE),"")</f>
        <v/>
      </c>
      <c r="H168" s="38" t="inlineStr">
        <is>
          <t>Blanket (page end)</t>
        </is>
      </c>
      <c r="I168" s="26" t="n"/>
      <c r="J168" s="26" t="n"/>
      <c r="K168" s="26" t="n"/>
      <c r="L168" s="26" t="inlineStr">
        <is>
          <t>NO</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IFERROR(VLOOKUP($A304&amp;"_"&amp;$B304,Results_Deltas!$A$2:$P$15000,5,FALSE),"")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IFERROR(VLOOKUP($A305&amp;"_"&amp;$B305,Results_Deltas!$A$2:$P$15000,5,FALSE),"")</f>
        <v/>
      </c>
      <c r="H170" s="38" t="inlineStr">
        <is>
          <t>Blanket (page end)</t>
        </is>
      </c>
      <c r="I170" s="26" t="n"/>
      <c r="J170" s="26" t="n"/>
      <c r="K170" s="26" t="n"/>
      <c r="L170" s="26" t="inlineStr">
        <is>
          <t>NO</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IFERROR(VLOOKUP($A306&amp;"_"&amp;$B306,Results_Deltas!$A$2:$P$15000,5,FALSE),"")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IFERROR(VLOOKUP($A307&amp;"_"&amp;$B307,Results_Deltas!$A$2:$P$15000,5,FALSE),"")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IFERROR(VLOOKUP($A308&amp;"_"&amp;$B308,Results_Deltas!$A$2:$P$15000,5,FALSE),"")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IFERROR(VLOOKUP($A309&amp;"_"&amp;$B309,Results_Deltas!$A$2:$P$15000,5,FALSE),"")</f>
        <v/>
      </c>
      <c r="H174" s="38" t="inlineStr">
        <is>
          <t>Blanket (page end)</t>
        </is>
      </c>
      <c r="I174" s="26" t="n"/>
      <c r="J174" s="26" t="n"/>
      <c r="K174" s="26" t="n"/>
      <c r="L174" s="26" t="inlineStr">
        <is>
          <t>NO</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IFERROR(VLOOKUP($A310&amp;"_"&amp;$B310,Results_Deltas!$A$2:$P$15000,5,FALSE),"")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IFERROR(VLOOKUP($A311&amp;"_"&amp;$B311,Results_Deltas!$A$2:$P$15000,5,FALSE),"")</f>
        <v/>
      </c>
      <c r="H176" s="38" t="inlineStr">
        <is>
          <t>Blanket (page end)</t>
        </is>
      </c>
      <c r="I176" s="26" t="n"/>
      <c r="J176" s="26" t="n"/>
      <c r="K176" s="26" t="n"/>
      <c r="L176" s="26" t="inlineStr">
        <is>
          <t>YES</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IFERROR(VLOOKUP($A312&amp;"_"&amp;$B312,Results_Deltas!$A$2:$P$15000,5,FALSE),"")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IFERROR(VLOOKUP($A313&amp;"_"&amp;$B313,Results_Deltas!$A$2:$P$15000,5,FALSE),"")</f>
        <v/>
      </c>
      <c r="H178" s="38" t="inlineStr">
        <is>
          <t>Blanket (page end)</t>
        </is>
      </c>
      <c r="I178" s="26" t="n"/>
      <c r="J178" s="26" t="n"/>
      <c r="K178" s="26" t="n"/>
      <c r="L178" s="26" t="inlineStr">
        <is>
          <t>NO</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IFERROR(VLOOKUP($A314&amp;"_"&amp;$B314,Results_Deltas!$A$2:$P$15000,5,FALSE),"")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RECENT_REDUCTION_GUARD_WINDOW_S</t>
        </is>
      </c>
      <c r="B3" s="26" t="inlineStr">
        <is>
          <t>1350.0</t>
        </is>
      </c>
      <c r="C3" s="26" t="n"/>
      <c r="D3" s="26" t="n"/>
      <c r="E3" s="26" t="n"/>
      <c r="F3" s="26" t="n"/>
      <c r="G3" s="26">
        <f>IFERROR(VLOOKUP($A33&amp;"_"&amp;$B33,Results_Deltas!$A$2:$P$15000,5,FALSE),"")</f>
        <v/>
      </c>
      <c r="H3" s="26">
        <f>IFERROR(VLOOKUP($A33,Results_30d_Deltas!$A$2:$H$5000,7,FALSE)-E32,"")</f>
        <v/>
      </c>
      <c r="I3" s="26">
        <f>IFERROR(VLOOKUP($A33,Results_30d_Deltas!$A$2:$H$5000,6,FALSE),"")</f>
        <v/>
      </c>
      <c r="J3" s="26" t="n"/>
      <c r="K3" s="26" t="n"/>
      <c r="L3" s="26" t="inlineStr">
        <is>
          <t>NO</t>
        </is>
      </c>
      <c r="M3" s="71" t="n">
        <v>-3.130669029695726</v>
      </c>
      <c r="N3" s="76" t="inlineStr">
        <is>
          <t>1/36</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ez_manage.py:5266 top()</t>
        </is>
      </c>
      <c r="IN3" s="26" t="inlineStr">
        <is>
          <t>v12_quick_engine.py:4016 x1</t>
        </is>
      </c>
      <c r="IO3" s="26" t="n"/>
    </row>
    <row r="4" ht="10.5" customHeight="1" s="67">
      <c r="A4" s="26" t="inlineStr">
        <is>
          <t>RECENT_REDUCTION_GUARD_WINDOW_S</t>
        </is>
      </c>
      <c r="B4" s="26" t="inlineStr">
        <is>
          <t>1350.0</t>
        </is>
      </c>
      <c r="C4" s="26" t="n"/>
      <c r="D4" s="26" t="n"/>
      <c r="E4" s="26" t="n"/>
      <c r="F4" s="26" t="n"/>
      <c r="G4" s="26">
        <f>IFERROR(VLOOKUP($A33&amp;"_"&amp;$B33,Results_Deltas!$A$2:$P$15000,5,FALSE),"")</f>
        <v/>
      </c>
      <c r="H4" s="26">
        <f>IFERROR(VLOOKUP($A33,Results_30d_Deltas!$A$2:$H$5000,7,FALSE)-E32,"")</f>
        <v/>
      </c>
      <c r="I4" s="26">
        <f>IFERROR(VLOOKUP($A33,Results_30d_Deltas!$A$2:$H$5000,6,FALSE),"")</f>
        <v/>
      </c>
      <c r="J4" s="26" t="n"/>
      <c r="K4" s="26" t="n"/>
      <c r="L4" s="26" t="inlineStr">
        <is>
          <t>NO</t>
        </is>
      </c>
      <c r="M4" s="0" t="n">
        <v>-3.130669029695726</v>
      </c>
      <c r="N4" s="76" t="inlineStr">
        <is>
          <t>1/36</t>
        </is>
      </c>
      <c r="O4" s="74" t="inlineStr">
        <is>
          <t>ATR_TRAIL_FILTER_TF=OFF</t>
        </is>
      </c>
      <c r="P4" s="74" t="inlineStr">
        <is>
          <t>ATR_TRAIL_FILTER_TF=D</t>
        </is>
      </c>
      <c r="Q4" s="74" t="inlineStr">
        <is>
          <t>ATR_TRAIL_FILTER_TF=4h</t>
        </is>
      </c>
      <c r="R4" s="74" t="inlineStr">
        <is>
          <t>ATR_TRAIL_FILTER_TF=1h</t>
        </is>
      </c>
      <c r="S4" s="32" t="n"/>
      <c r="T4" s="32" t="n"/>
      <c r="U4" s="32" t="n"/>
      <c r="V4" s="32" t="n"/>
      <c r="W4" s="32" t="n"/>
      <c r="X4" s="32" t="n"/>
      <c r="Y4" s="32" t="n"/>
      <c r="Z4" s="32" t="n"/>
      <c r="AA4" s="32" t="n"/>
      <c r="AB4" s="32" t="n"/>
      <c r="AC4" s="32" t="n"/>
      <c r="AD4" s="32" t="n"/>
      <c r="AE4" s="32" t="n"/>
      <c r="AF4" s="32" t="n"/>
      <c r="AG4" s="32" t="n"/>
      <c r="AH4" s="32" t="n"/>
      <c r="AI4" s="32" t="n"/>
      <c r="AJ4" s="32" t="n"/>
      <c r="AK4" s="32" t="n"/>
      <c r="AL4" s="32" t="n"/>
      <c r="AM4" s="32" t="n"/>
      <c r="AN4" s="32" t="n"/>
      <c r="AO4" s="32" t="n"/>
      <c r="AP4" s="32" t="n"/>
      <c r="AQ4" s="32" t="n"/>
      <c r="AR4" s="32" t="n"/>
      <c r="AS4" s="32" t="n"/>
      <c r="AT4" s="32" t="n"/>
      <c r="AU4" s="32" t="n"/>
      <c r="AV4" s="32" t="n"/>
      <c r="AW4" s="32" t="n"/>
      <c r="AX4" s="32" t="n"/>
      <c r="AY4" s="32" t="n"/>
      <c r="AZ4" s="32" t="n"/>
      <c r="BA4" s="32" t="n"/>
      <c r="BB4" s="32" t="n"/>
      <c r="BC4" s="32" t="n"/>
      <c r="BD4" s="32" t="n"/>
      <c r="BE4" s="32" t="n"/>
      <c r="BF4" s="32" t="n"/>
      <c r="BG4" s="32" t="n"/>
      <c r="BH4" s="32" t="n"/>
      <c r="BI4" s="32" t="n"/>
      <c r="BJ4" s="32" t="n"/>
      <c r="BK4" s="32" t="n"/>
      <c r="BL4" s="32" t="n"/>
      <c r="BM4" s="32" t="n"/>
      <c r="BN4" s="32" t="n"/>
      <c r="BO4" s="32" t="n"/>
      <c r="BP4" s="32" t="n"/>
      <c r="BQ4" s="32" t="n"/>
      <c r="BR4" s="32" t="n"/>
      <c r="BS4" s="32" t="n"/>
      <c r="BT4" s="32" t="n"/>
      <c r="BU4" s="32" t="n"/>
      <c r="BV4" s="32" t="n"/>
      <c r="BW4" s="32" t="n"/>
      <c r="BX4" s="32" t="n"/>
      <c r="BY4" s="32" t="n"/>
      <c r="BZ4" s="32" t="n"/>
      <c r="CA4" s="32" t="n"/>
      <c r="CB4" s="32" t="n"/>
      <c r="CC4" s="32" t="n"/>
      <c r="CD4" s="32" t="n"/>
      <c r="CE4" s="32" t="n"/>
      <c r="CF4" s="32" t="n"/>
      <c r="CG4" s="32" t="n"/>
      <c r="CH4" s="32" t="n"/>
      <c r="CI4" s="32" t="n"/>
      <c r="CJ4" s="32" t="n"/>
      <c r="CK4" s="32" t="n"/>
      <c r="CL4" s="32" t="n"/>
      <c r="CM4" s="32" t="n"/>
      <c r="CN4" s="32" t="n"/>
      <c r="CO4" s="32" t="n"/>
      <c r="CP4" s="32" t="n"/>
      <c r="CQ4" s="32" t="n"/>
      <c r="CR4" s="32" t="n"/>
      <c r="CS4" s="32"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2" t="n"/>
      <c r="DO4" s="32" t="n"/>
      <c r="DP4" s="32" t="n"/>
      <c r="DQ4" s="32" t="n"/>
      <c r="DR4" s="32" t="n"/>
      <c r="DS4" s="32" t="n"/>
      <c r="DT4" s="32" t="n"/>
      <c r="DU4" s="32" t="n"/>
      <c r="DV4" s="32" t="n"/>
      <c r="DW4" s="32" t="n"/>
      <c r="DX4" s="32" t="n"/>
      <c r="DY4" s="32" t="n"/>
      <c r="DZ4" s="32" t="n"/>
      <c r="EA4" s="32" t="n"/>
      <c r="EB4" s="32" t="n"/>
      <c r="EC4" s="32" t="n"/>
      <c r="ED4" s="32" t="n"/>
      <c r="EE4" s="32" t="n"/>
      <c r="EF4" s="32" t="n"/>
      <c r="EG4" s="32" t="n"/>
      <c r="EH4" s="32" t="n"/>
      <c r="EI4" s="32" t="n"/>
      <c r="EJ4" s="32" t="n"/>
      <c r="EK4" s="32" t="n"/>
      <c r="EL4" s="32" t="n"/>
      <c r="EM4" s="32" t="n"/>
      <c r="EN4" s="32" t="n"/>
      <c r="EO4" s="32" t="n"/>
      <c r="EP4" s="32" t="n"/>
      <c r="EQ4" s="32" t="n"/>
      <c r="ER4" s="32" t="n"/>
      <c r="ES4" s="32" t="n"/>
      <c r="ET4" s="32" t="n"/>
      <c r="EU4" s="32" t="n"/>
      <c r="EV4" s="32" t="n"/>
      <c r="EW4" s="32" t="n"/>
      <c r="EX4" s="32" t="n"/>
      <c r="EY4" s="32" t="n"/>
      <c r="EZ4" s="32" t="n"/>
      <c r="FA4" s="32" t="n"/>
      <c r="FB4" s="32" t="n"/>
      <c r="FC4" s="32" t="n"/>
      <c r="FD4" s="32" t="n"/>
      <c r="FE4" s="32" t="n"/>
      <c r="FF4" s="32" t="n"/>
      <c r="FG4" s="32" t="n"/>
      <c r="FH4" s="32" t="n"/>
      <c r="FI4" s="32" t="n"/>
      <c r="FJ4" s="32" t="n"/>
      <c r="FK4" s="32" t="n"/>
      <c r="FL4" s="32" t="n"/>
      <c r="FM4" s="32" t="n"/>
      <c r="FN4" s="32" t="n"/>
      <c r="FO4" s="32" t="n"/>
      <c r="FP4" s="32" t="n"/>
      <c r="FQ4" s="32" t="n"/>
      <c r="FR4" s="32" t="n"/>
      <c r="FS4" s="32" t="n"/>
      <c r="FT4" s="32" t="n"/>
      <c r="FU4" s="32" t="n"/>
      <c r="FV4" s="32" t="n"/>
      <c r="FW4" s="32" t="n"/>
      <c r="FX4" s="32" t="n"/>
      <c r="FY4" s="32" t="n"/>
      <c r="FZ4" s="32" t="n"/>
      <c r="GA4" s="32" t="n"/>
      <c r="GB4" s="32" t="n"/>
      <c r="GC4" s="32" t="n"/>
      <c r="GD4" s="32" t="n"/>
      <c r="GE4" s="32" t="n"/>
      <c r="GF4" s="32" t="n"/>
      <c r="GG4" s="32" t="n"/>
      <c r="GH4" s="32" t="n"/>
      <c r="GI4" s="32" t="n"/>
      <c r="GJ4" s="32" t="n"/>
      <c r="GK4" s="32" t="n"/>
      <c r="GL4" s="32" t="n"/>
      <c r="GM4" s="32" t="n"/>
      <c r="GN4" s="32" t="n"/>
      <c r="GO4" s="32" t="n"/>
      <c r="GP4" s="32" t="n"/>
      <c r="GQ4" s="32" t="n"/>
      <c r="GR4" s="32" t="n"/>
      <c r="GS4" s="32" t="n"/>
      <c r="GT4" s="32" t="n"/>
      <c r="GU4" s="32" t="n"/>
      <c r="GV4" s="32" t="n"/>
      <c r="GW4" s="32" t="n"/>
      <c r="GX4" s="32" t="n"/>
      <c r="GY4" s="32" t="n"/>
      <c r="GZ4" s="32" t="n"/>
      <c r="HA4" s="32" t="n"/>
      <c r="HB4" s="32" t="n"/>
      <c r="HC4" s="32" t="n"/>
      <c r="HD4" s="32" t="n"/>
      <c r="HE4" s="32" t="n"/>
      <c r="HF4" s="32" t="n"/>
      <c r="HG4" s="32" t="n"/>
      <c r="HH4" s="32" t="n"/>
      <c r="HI4" s="32" t="n"/>
      <c r="HJ4" s="32" t="n"/>
      <c r="HK4" s="32" t="n"/>
      <c r="HL4" s="32" t="n"/>
      <c r="HM4" s="32" t="n"/>
      <c r="HN4" s="32" t="n"/>
      <c r="HO4" s="32" t="n"/>
      <c r="HP4" s="32" t="n"/>
      <c r="HQ4" s="32" t="n"/>
      <c r="HR4" s="32" t="n"/>
      <c r="HS4" s="32" t="n"/>
      <c r="HT4" s="32" t="n"/>
      <c r="HU4" s="32" t="n"/>
      <c r="HV4" s="32" t="n"/>
      <c r="HW4" s="32" t="n"/>
      <c r="HX4" s="32" t="n"/>
      <c r="HY4" s="32" t="n"/>
      <c r="HZ4" s="32" t="n"/>
      <c r="IA4" s="32" t="n"/>
      <c r="IB4" s="32" t="n"/>
      <c r="IC4" s="32" t="n"/>
      <c r="ID4" s="32" t="n"/>
      <c r="IE4" s="32" t="n"/>
      <c r="IF4" s="32" t="n"/>
      <c r="IG4" s="32" t="n"/>
      <c r="IH4" s="32" t="n"/>
      <c r="II4" s="32" t="n"/>
      <c r="IJ4" s="32" t="n"/>
      <c r="IK4" s="32" t="n"/>
      <c r="IL4" s="26" t="n"/>
      <c r="IM4" s="26" t="inlineStr">
        <is>
          <t>ez_manage.py:5266 top()</t>
        </is>
      </c>
      <c r="IN4" s="26" t="inlineStr">
        <is>
          <t>v12_quick_engine.py:4016 x1</t>
        </is>
      </c>
      <c r="IO4" s="26" t="n"/>
    </row>
    <row r="5" ht="10.5" customHeight="1" s="67">
      <c r="A5" s="26" t="inlineStr">
        <is>
          <t>RECENT_REDUCTION_GUARD_WINDOW_S</t>
        </is>
      </c>
      <c r="B5" s="26" t="inlineStr">
        <is>
          <t>1125.0</t>
        </is>
      </c>
      <c r="C5" s="26" t="n"/>
      <c r="D5" s="26" t="n"/>
      <c r="E5" s="26" t="n"/>
      <c r="F5" s="26" t="n"/>
      <c r="G5" s="26">
        <f>IFERROR(VLOOKUP($A32&amp;"_"&amp;$B32,Results_Deltas!$A$2:$P$15000,5,FALSE),"")</f>
        <v/>
      </c>
      <c r="H5" s="26">
        <f>IFERROR(VLOOKUP($A32,Results_30d_Deltas!$A$2:$H$5000,7,FALSE)-E31,"")</f>
        <v/>
      </c>
      <c r="I5" s="26">
        <f>IFERROR(VLOOKUP($A32,Results_30d_Deltas!$A$2:$H$5000,6,FALSE),"")</f>
        <v/>
      </c>
      <c r="J5" s="26" t="n"/>
      <c r="K5" s="26" t="n"/>
      <c r="L5" s="26" t="inlineStr">
        <is>
          <t>NO</t>
        </is>
      </c>
      <c r="M5" s="71" t="n">
        <v>-3.12533661082154</v>
      </c>
      <c r="N5" s="76" t="inlineStr">
        <is>
          <t>0/36</t>
        </is>
      </c>
      <c r="O5" s="73" t="inlineStr">
        <is>
          <t>ATR_TRAIL_FILTER_TF=OFF</t>
        </is>
      </c>
      <c r="P5" s="73" t="inlineStr">
        <is>
          <t>ATR_TRAIL_FILTER_TF=D</t>
        </is>
      </c>
      <c r="Q5" s="73" t="inlineStr">
        <is>
          <t>ATR_TRAIL_FILTER_TF=4h</t>
        </is>
      </c>
      <c r="R5" s="73" t="inlineStr">
        <is>
          <t>ATR_TRAIL_FILTER_TF=1h</t>
        </is>
      </c>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ez_manage.py:5266 top()</t>
        </is>
      </c>
      <c r="IN5" s="26" t="inlineStr">
        <is>
          <t>v12_quick_engine.py:4016 x1</t>
        </is>
      </c>
      <c r="IO5" s="26" t="n"/>
    </row>
    <row r="6" ht="10.5" customHeight="1" s="67">
      <c r="A6" s="26" t="inlineStr">
        <is>
          <t>TRADES_PER_SYM_PER_DAY_MAX</t>
        </is>
      </c>
      <c r="B6" s="26" t="inlineStr">
        <is>
          <t>10</t>
        </is>
      </c>
      <c r="C6" s="26" t="n"/>
      <c r="D6" s="26" t="n"/>
      <c r="E6" s="26" t="n"/>
      <c r="F6" s="26" t="n"/>
      <c r="G6" s="26">
        <f>IFERROR(VLOOKUP($A38&amp;"_"&amp;$B38,Results_Deltas!$A$2:$P$15000,5,FALSE),"")</f>
        <v/>
      </c>
      <c r="H6" s="26">
        <f>IFERROR(VLOOKUP($A38,Results_30d_Deltas!$A$2:$H$5000,7,FALSE)-E37,"")</f>
        <v/>
      </c>
      <c r="I6" s="26">
        <f>IFERROR(VLOOKUP($A38,Results_30d_Deltas!$A$2:$H$5000,6,FALSE),"")</f>
        <v/>
      </c>
      <c r="J6" s="26" t="n"/>
      <c r="K6" s="26" t="n"/>
      <c r="L6" s="26" t="inlineStr">
        <is>
          <t>NO</t>
        </is>
      </c>
      <c r="M6" s="71" t="n">
        <v>-3.111089456918824</v>
      </c>
      <c r="N6" s="76" t="inlineStr">
        <is>
          <t>0/36</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ez_manage.py:4116 top()</t>
        </is>
      </c>
      <c r="IN6" s="26" t="inlineStr">
        <is>
          <t>v12_quick_engine.py:3383 x1</t>
        </is>
      </c>
      <c r="IO6" s="26" t="n"/>
    </row>
    <row r="7" ht="10.5" customHeight="1" s="67">
      <c r="A7" s="26" t="inlineStr">
        <is>
          <t>RECENT_REDUCTION_GUARD_WINDOW_S</t>
        </is>
      </c>
      <c r="B7" s="26" t="inlineStr">
        <is>
          <t>900.0</t>
        </is>
      </c>
      <c r="C7" s="26" t="n"/>
      <c r="D7" s="26" t="n"/>
      <c r="E7" s="26" t="n"/>
      <c r="F7" s="26" t="n"/>
      <c r="G7" s="26">
        <f>IFERROR(VLOOKUP($A31&amp;"_"&amp;$B31,Results_Deltas!$A$2:$P$15000,5,FALSE),"")</f>
        <v/>
      </c>
      <c r="H7" s="26">
        <f>IFERROR(VLOOKUP($A31,Results_30d_Deltas!$A$2:$H$5000,7,FALSE)-E30,"")</f>
        <v/>
      </c>
      <c r="I7" s="26">
        <f>IFERROR(VLOOKUP($A31,Results_30d_Deltas!$A$2:$H$5000,6,FALSE),"")</f>
        <v/>
      </c>
      <c r="J7" s="26" t="n"/>
      <c r="K7" s="26" t="n"/>
      <c r="L7" s="26" t="inlineStr">
        <is>
          <t>YES</t>
        </is>
      </c>
      <c r="M7" s="71" t="n">
        <v>-3.059039402547925</v>
      </c>
      <c r="N7" s="76" t="inlineStr">
        <is>
          <t>0/36</t>
        </is>
      </c>
      <c r="O7" s="73" t="inlineStr">
        <is>
          <t>ATR_TRAIL_FILTER_TF=OFF</t>
        </is>
      </c>
      <c r="P7" s="73" t="inlineStr">
        <is>
          <t>ATR_TRAIL_FILTER_TF=D</t>
        </is>
      </c>
      <c r="Q7" s="73" t="inlineStr">
        <is>
          <t>ATR_TRAIL_FILTER_TF=4h</t>
        </is>
      </c>
      <c r="R7" s="73" t="inlineStr">
        <is>
          <t>ATR_TRAIL_FILTER_TF=1h</t>
        </is>
      </c>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ez_manage.py:5266 top()</t>
        </is>
      </c>
      <c r="IN7" s="26" t="inlineStr">
        <is>
          <t>v12_quick_engine.py:4016 x1</t>
        </is>
      </c>
      <c r="IO7" s="26" t="n"/>
    </row>
    <row r="8" ht="10.5" customHeight="1" s="67">
      <c r="A8" s="26" t="inlineStr">
        <is>
          <t>TRADES_PER_SYM_PER_DAY_MAX</t>
        </is>
      </c>
      <c r="B8" s="26" t="inlineStr">
        <is>
          <t>12</t>
        </is>
      </c>
      <c r="C8" s="26" t="n"/>
      <c r="D8" s="26" t="n"/>
      <c r="E8" s="26" t="n"/>
      <c r="F8" s="26" t="n"/>
      <c r="G8" s="26">
        <f>IFERROR(VLOOKUP($A39&amp;"_"&amp;$B39,Results_Deltas!$A$2:$P$15000,5,FALSE),"")</f>
        <v/>
      </c>
      <c r="H8" s="26">
        <f>IFERROR(VLOOKUP($A39,Results_30d_Deltas!$A$2:$H$5000,7,FALSE)-E38,"")</f>
        <v/>
      </c>
      <c r="I8" s="26">
        <f>IFERROR(VLOOKUP($A39,Results_30d_Deltas!$A$2:$H$5000,6,FALSE),"")</f>
        <v/>
      </c>
      <c r="J8" s="26" t="n"/>
      <c r="K8" s="26" t="n"/>
      <c r="L8" s="26" t="inlineStr">
        <is>
          <t>NO</t>
        </is>
      </c>
      <c r="M8" s="71" t="n">
        <v>-2.955557239818937</v>
      </c>
      <c r="N8" s="76" t="inlineStr">
        <is>
          <t>1/36</t>
        </is>
      </c>
      <c r="O8" s="73" t="inlineStr">
        <is>
          <t>ATR_TRAIL_FILTER_TF=OFF</t>
        </is>
      </c>
      <c r="P8" s="73" t="inlineStr">
        <is>
          <t>ATR_TRAIL_FILTER_TF=D</t>
        </is>
      </c>
      <c r="Q8" s="73" t="inlineStr">
        <is>
          <t>ATR_TRAIL_FILTER_TF=4h</t>
        </is>
      </c>
      <c r="R8" s="73" t="inlineStr">
        <is>
          <t>ATR_TRAIL_FILTER_TF=1h</t>
        </is>
      </c>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ez_manage.py:4116 top()</t>
        </is>
      </c>
      <c r="IN8" s="26" t="inlineStr">
        <is>
          <t>v12_quick_engine.py:3383 x1</t>
        </is>
      </c>
      <c r="IO8" s="26" t="n"/>
    </row>
    <row r="9" ht="10.5" customHeight="1" s="67">
      <c r="A9" s="26" t="inlineStr">
        <is>
          <t>EXECUTE_NOW_MAX_MARK_AGE_S</t>
        </is>
      </c>
      <c r="B9" s="26" t="inlineStr">
        <is>
          <t>30.0</t>
        </is>
      </c>
      <c r="C9" s="26" t="n"/>
      <c r="D9" s="26" t="n"/>
      <c r="E9" s="26" t="n"/>
      <c r="F9" s="26" t="n"/>
      <c r="G9" s="26">
        <f>IFERROR(VLOOKUP($A15&amp;"_"&amp;$B15,Results_Deltas!$A$2:$P$15000,5,FALSE),"")</f>
        <v/>
      </c>
      <c r="H9" s="26">
        <f>IFERROR(VLOOKUP($A15,Results_30d_Deltas!$A$2:$H$5000,7,FALSE)-E14,"")</f>
        <v/>
      </c>
      <c r="I9" s="26">
        <f>IFERROR(VLOOKUP($A15,Results_30d_Deltas!$A$2:$H$5000,6,FALSE),"")</f>
        <v/>
      </c>
      <c r="J9" s="26" t="n"/>
      <c r="K9" s="26" t="n"/>
      <c r="L9" s="26" t="inlineStr">
        <is>
          <t>NO</t>
        </is>
      </c>
      <c r="M9" s="71" t="n">
        <v>-2.936612419544623</v>
      </c>
      <c r="N9" s="76" t="inlineStr">
        <is>
          <t>0/38</t>
        </is>
      </c>
      <c r="O9" s="73" t="inlineStr">
        <is>
          <t>ATR_TRAIL_FILTER_TF=OFF</t>
        </is>
      </c>
      <c r="P9" s="73" t="inlineStr">
        <is>
          <t>ATR_TRAIL_FILTER_TF=D</t>
        </is>
      </c>
      <c r="Q9" s="73" t="inlineStr">
        <is>
          <t>ATR_TRAIL_FILTER_TF=4h</t>
        </is>
      </c>
      <c r="R9" s="73" t="inlineStr">
        <is>
          <t>ATR_TRAIL_FILTER_TF=1h</t>
        </is>
      </c>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ez_manage.py:4656 top()</t>
        </is>
      </c>
      <c r="IN9" s="26" t="inlineStr">
        <is>
          <t>v12_quick_engine.py:3868 x1</t>
        </is>
      </c>
      <c r="IO9" s="26" t="n"/>
    </row>
    <row r="10" ht="10.5" customHeight="1" s="67">
      <c r="A10" s="26" t="inlineStr">
        <is>
          <t>TRADES_PER_SYM_PER_DAY_MAX</t>
        </is>
      </c>
      <c r="B10" s="26" t="inlineStr">
        <is>
          <t>6</t>
        </is>
      </c>
      <c r="C10" s="26" t="n"/>
      <c r="D10" s="26" t="n"/>
      <c r="E10" s="26" t="n"/>
      <c r="F10" s="26" t="n"/>
      <c r="G10" s="26">
        <f>IFERROR(VLOOKUP($A36&amp;"_"&amp;$B36,Results_Deltas!$A$2:$P$15000,5,FALSE),"")</f>
        <v/>
      </c>
      <c r="H10" s="26">
        <f>IFERROR(VLOOKUP($A36,Results_30d_Deltas!$A$2:$H$5000,7,FALSE)-E35,"")</f>
        <v/>
      </c>
      <c r="I10" s="26">
        <f>IFERROR(VLOOKUP($A36,Results_30d_Deltas!$A$2:$H$5000,6,FALSE),"")</f>
        <v/>
      </c>
      <c r="J10" s="26" t="n"/>
      <c r="K10" s="26" t="n"/>
      <c r="L10" s="26" t="inlineStr">
        <is>
          <t>NO</t>
        </is>
      </c>
      <c r="M10" s="71" t="n">
        <v>-2.89134924149195</v>
      </c>
      <c r="N10" s="76" t="inlineStr">
        <is>
          <t>0/36</t>
        </is>
      </c>
      <c r="O10" s="73" t="inlineStr">
        <is>
          <t>ATR_TRAIL_FILTER_TF=OFF</t>
        </is>
      </c>
      <c r="P10" s="73" t="inlineStr">
        <is>
          <t>ATR_TRAIL_FILTER_TF=D</t>
        </is>
      </c>
      <c r="Q10" s="73" t="inlineStr">
        <is>
          <t>ATR_TRAIL_FILTER_TF=4h</t>
        </is>
      </c>
      <c r="R10" s="73" t="inlineStr">
        <is>
          <t>ATR_TRAIL_FILTER_TF=1h</t>
        </is>
      </c>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ez_manage.py:4116 top()</t>
        </is>
      </c>
      <c r="IN10" s="26" t="inlineStr">
        <is>
          <t>v12_quick_engine.py:3383 x1</t>
        </is>
      </c>
      <c r="IO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71" t="n">
        <v>-2.821019198811836</v>
      </c>
      <c r="N11" s="76" t="inlineStr">
        <is>
          <t>2/38</t>
        </is>
      </c>
      <c r="O11" s="73" t="inlineStr">
        <is>
          <t>ATR_TRAIL_FILTER_TF=OFF</t>
        </is>
      </c>
      <c r="P11" s="73" t="inlineStr">
        <is>
          <t>ATR_TRAIL_FILTER_TF=D</t>
        </is>
      </c>
      <c r="Q11" s="73" t="inlineStr">
        <is>
          <t>ATR_TRAIL_FILTER_TF=4h</t>
        </is>
      </c>
      <c r="R11" s="73" t="inlineStr">
        <is>
          <t>ATR_TRAIL_FILTER_TF=1h</t>
        </is>
      </c>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ez_manage.py:4377 top()</t>
        </is>
      </c>
      <c r="IN11" s="26" t="inlineStr">
        <is>
          <t>v12_quick_engine.py:3798 x5</t>
        </is>
      </c>
      <c r="IO11" s="26" t="n"/>
    </row>
    <row r="12" ht="10.5" customHeight="1" s="67">
      <c r="A12" s="26" t="inlineStr">
        <is>
          <t>EXECUTE_NOW_MAX_MARK_AGE_S</t>
        </is>
      </c>
      <c r="B12" s="26" t="inlineStr">
        <is>
          <t>75.0</t>
        </is>
      </c>
      <c r="C12" s="26" t="n"/>
      <c r="D12" s="26" t="n"/>
      <c r="E12" s="26" t="n"/>
      <c r="F12" s="26" t="n"/>
      <c r="G12" s="26">
        <f>IFERROR(VLOOKUP($A18&amp;"_"&amp;$B18,Results_Deltas!$A$2:$P$15000,5,FALSE),"")</f>
        <v/>
      </c>
      <c r="H12" s="26">
        <f>IFERROR(VLOOKUP($A18,Results_30d_Deltas!$A$2:$H$5000,7,FALSE)-E17,"")</f>
        <v/>
      </c>
      <c r="I12" s="26">
        <f>IFERROR(VLOOKUP($A18,Results_30d_Deltas!$A$2:$H$5000,6,FALSE),"")</f>
        <v/>
      </c>
      <c r="J12" s="26" t="n"/>
      <c r="K12" s="26" t="n"/>
      <c r="L12" s="26" t="inlineStr">
        <is>
          <t>NO</t>
        </is>
      </c>
      <c r="M12" s="71" t="n">
        <v>-2.673284032830817</v>
      </c>
      <c r="N12" s="76" t="inlineStr">
        <is>
          <t>1/38</t>
        </is>
      </c>
      <c r="O12" s="73" t="inlineStr">
        <is>
          <t>ATR_TRAIL_FILTER_TF=OFF</t>
        </is>
      </c>
      <c r="P12" s="73" t="inlineStr">
        <is>
          <t>ATR_TRAIL_FILTER_TF=D</t>
        </is>
      </c>
      <c r="Q12" s="73" t="inlineStr">
        <is>
          <t>ATR_TRAIL_FILTER_TF=4h</t>
        </is>
      </c>
      <c r="R12" s="73" t="inlineStr">
        <is>
          <t>ATR_TRAIL_FILTER_TF=1h</t>
        </is>
      </c>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ez_manage.py:4656 top()</t>
        </is>
      </c>
      <c r="IN12" s="26" t="inlineStr">
        <is>
          <t>v12_quick_engine.py:3868 x1</t>
        </is>
      </c>
      <c r="IO12" s="26" t="n"/>
    </row>
    <row r="13" ht="10.5" customHeight="1" s="67">
      <c r="A13" s="26" t="inlineStr">
        <is>
          <t>EXECUTE_NOW_MAX_MARK_AGE_S</t>
        </is>
      </c>
      <c r="B13" s="26" t="inlineStr">
        <is>
          <t>90.0</t>
        </is>
      </c>
      <c r="C13" s="26" t="n"/>
      <c r="D13" s="26" t="n"/>
      <c r="E13" s="26" t="n"/>
      <c r="F13" s="26" t="n"/>
      <c r="G13" s="26">
        <f>IFERROR(VLOOKUP($A19&amp;"_"&amp;$B19,Results_Deltas!$A$2:$P$15000,5,FALSE),"")</f>
        <v/>
      </c>
      <c r="H13" s="26">
        <f>IFERROR(VLOOKUP($A19,Results_30d_Deltas!$A$2:$H$5000,7,FALSE)-E18,"")</f>
        <v/>
      </c>
      <c r="I13" s="26">
        <f>IFERROR(VLOOKUP($A19,Results_30d_Deltas!$A$2:$H$5000,6,FALSE),"")</f>
        <v/>
      </c>
      <c r="J13" s="26" t="n"/>
      <c r="K13" s="26" t="n"/>
      <c r="L13" s="26" t="inlineStr">
        <is>
          <t>NO</t>
        </is>
      </c>
      <c r="M13" s="71" t="n">
        <v>-2.53841231004856</v>
      </c>
      <c r="N13" s="76" t="inlineStr">
        <is>
          <t>0/38</t>
        </is>
      </c>
      <c r="O13" s="73" t="inlineStr">
        <is>
          <t>ATR_TRAIL_FILTER_TF=OFF</t>
        </is>
      </c>
      <c r="P13" s="73" t="inlineStr">
        <is>
          <t>ATR_TRAIL_FILTER_TF=D</t>
        </is>
      </c>
      <c r="Q13" s="73" t="inlineStr">
        <is>
          <t>ATR_TRAIL_FILTER_TF=4h</t>
        </is>
      </c>
      <c r="R13" s="73" t="inlineStr">
        <is>
          <t>ATR_TRAIL_FILTER_TF=1h</t>
        </is>
      </c>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ez_manage.py:4656 top()</t>
        </is>
      </c>
      <c r="IN13" s="26" t="inlineStr">
        <is>
          <t>v12_quick_engine.py:3868 x1</t>
        </is>
      </c>
      <c r="IO13" s="26" t="n"/>
    </row>
    <row r="14" ht="10.5" customHeight="1" s="67">
      <c r="A14" s="26" t="inlineStr">
        <is>
          <t>EXECUTE_NOW_MAX_MARK_AGE_S</t>
        </is>
      </c>
      <c r="B14" s="26" t="inlineStr">
        <is>
          <t>45.0</t>
        </is>
      </c>
      <c r="C14" s="26" t="n"/>
      <c r="D14" s="26" t="n"/>
      <c r="E14" s="26" t="n"/>
      <c r="F14" s="26" t="n"/>
      <c r="G14" s="26">
        <f>IFERROR(VLOOKUP($A16&amp;"_"&amp;$B16,Results_Deltas!$A$2:$P$15000,5,FALSE),"")</f>
        <v/>
      </c>
      <c r="H14" s="26">
        <f>IFERROR(VLOOKUP($A16,Results_30d_Deltas!$A$2:$H$5000,7,FALSE)-E15,"")</f>
        <v/>
      </c>
      <c r="I14" s="26">
        <f>IFERROR(VLOOKUP($A16,Results_30d_Deltas!$A$2:$H$5000,6,FALSE),"")</f>
        <v/>
      </c>
      <c r="J14" s="26" t="n"/>
      <c r="K14" s="26" t="n"/>
      <c r="L14" s="26" t="inlineStr">
        <is>
          <t>NO</t>
        </is>
      </c>
      <c r="M14" s="71" t="n">
        <v>-2.535135036612691</v>
      </c>
      <c r="N14" s="76" t="inlineStr">
        <is>
          <t>0/38</t>
        </is>
      </c>
      <c r="O14" s="73" t="inlineStr">
        <is>
          <t>ATR_TRAIL_FILTER_TF=OFF</t>
        </is>
      </c>
      <c r="P14" s="73" t="inlineStr">
        <is>
          <t>ATR_TRAIL_FILTER_TF=D</t>
        </is>
      </c>
      <c r="Q14" s="73" t="inlineStr">
        <is>
          <t>ATR_TRAIL_FILTER_TF=4h</t>
        </is>
      </c>
      <c r="R14" s="73" t="inlineStr">
        <is>
          <t>ATR_TRAIL_FILTER_TF=1h</t>
        </is>
      </c>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ez_manage.py:4656 top()</t>
        </is>
      </c>
      <c r="IN14" s="26" t="inlineStr">
        <is>
          <t>v12_quick_engine.py:3868 x1</t>
        </is>
      </c>
      <c r="IO14" s="26" t="n"/>
    </row>
    <row r="15" ht="10.5" customHeight="1" s="67">
      <c r="A15" s="26" t="inlineStr">
        <is>
          <t>EXECUTE_NOW_MAX_MARK_AGE_S</t>
        </is>
      </c>
      <c r="B15" s="26" t="inlineStr">
        <is>
          <t>45.0</t>
        </is>
      </c>
      <c r="C15" s="26" t="n"/>
      <c r="D15" s="26" t="n"/>
      <c r="E15" s="26" t="n"/>
      <c r="F15" s="26" t="n"/>
      <c r="G15" s="26">
        <f>IFERROR(VLOOKUP($A16&amp;"_"&amp;$B16,Results_Deltas!$A$2:$P$15000,5,FALSE),"")</f>
        <v/>
      </c>
      <c r="H15" s="26">
        <f>IFERROR(VLOOKUP($A16,Results_30d_Deltas!$A$2:$H$5000,7,FALSE)-E15,"")</f>
        <v/>
      </c>
      <c r="I15" s="26">
        <f>IFERROR(VLOOKUP($A16,Results_30d_Deltas!$A$2:$H$5000,6,FALSE),"")</f>
        <v/>
      </c>
      <c r="J15" s="26" t="n"/>
      <c r="K15" s="26" t="n"/>
      <c r="L15" s="26" t="inlineStr">
        <is>
          <t>NO</t>
        </is>
      </c>
      <c r="M15" s="0" t="n">
        <v>-2.535135036612691</v>
      </c>
      <c r="N15" s="76" t="inlineStr">
        <is>
          <t>0/38</t>
        </is>
      </c>
      <c r="O15" s="74" t="inlineStr">
        <is>
          <t>ATR_TRAIL_FILTER_TF=OFF</t>
        </is>
      </c>
      <c r="P15" s="74" t="inlineStr">
        <is>
          <t>ATR_TRAIL_FILTER_TF=D</t>
        </is>
      </c>
      <c r="Q15" s="74" t="inlineStr">
        <is>
          <t>ATR_TRAIL_FILTER_TF=4h</t>
        </is>
      </c>
      <c r="R15" s="74" t="inlineStr">
        <is>
          <t>ATR_TRAIL_FILTER_TF=1h</t>
        </is>
      </c>
      <c r="S15" s="32" t="n"/>
      <c r="T15" s="32" t="n"/>
      <c r="U15" s="32" t="n"/>
      <c r="V15" s="32" t="n"/>
      <c r="W15" s="32" t="n"/>
      <c r="X15" s="32" t="n"/>
      <c r="Y15" s="32" t="n"/>
      <c r="Z15" s="32" t="n"/>
      <c r="AA15" s="32" t="n"/>
      <c r="AB15" s="32" t="n"/>
      <c r="AC15" s="32" t="n"/>
      <c r="AD15" s="32" t="n"/>
      <c r="AE15" s="32" t="n"/>
      <c r="AF15" s="32" t="n"/>
      <c r="AG15" s="32" t="n"/>
      <c r="AH15" s="32" t="n"/>
      <c r="AI15" s="32" t="n"/>
      <c r="AJ15" s="32" t="n"/>
      <c r="AK15" s="32" t="n"/>
      <c r="AL15" s="32" t="n"/>
      <c r="AM15" s="32" t="n"/>
      <c r="AN15" s="32" t="n"/>
      <c r="AO15" s="32" t="n"/>
      <c r="AP15" s="32" t="n"/>
      <c r="AQ15" s="32" t="n"/>
      <c r="AR15" s="32" t="n"/>
      <c r="AS15" s="32" t="n"/>
      <c r="AT15" s="32" t="n"/>
      <c r="AU15" s="32" t="n"/>
      <c r="AV15" s="32" t="n"/>
      <c r="AW15" s="32" t="n"/>
      <c r="AX15" s="32" t="n"/>
      <c r="AY15" s="32" t="n"/>
      <c r="AZ15" s="32" t="n"/>
      <c r="BA15" s="32" t="n"/>
      <c r="BB15" s="32" t="n"/>
      <c r="BC15" s="32" t="n"/>
      <c r="BD15" s="32" t="n"/>
      <c r="BE15" s="32" t="n"/>
      <c r="BF15" s="32" t="n"/>
      <c r="BG15" s="32" t="n"/>
      <c r="BH15" s="32" t="n"/>
      <c r="BI15" s="32" t="n"/>
      <c r="BJ15" s="32" t="n"/>
      <c r="BK15" s="32" t="n"/>
      <c r="BL15" s="32" t="n"/>
      <c r="BM15" s="32" t="n"/>
      <c r="BN15" s="32" t="n"/>
      <c r="BO15" s="32" t="n"/>
      <c r="BP15" s="32" t="n"/>
      <c r="BQ15" s="32" t="n"/>
      <c r="BR15" s="32" t="n"/>
      <c r="BS15" s="32" t="n"/>
      <c r="BT15" s="32" t="n"/>
      <c r="BU15" s="32" t="n"/>
      <c r="BV15" s="32" t="n"/>
      <c r="BW15" s="32" t="n"/>
      <c r="BX15" s="32" t="n"/>
      <c r="BY15" s="32" t="n"/>
      <c r="BZ15" s="32" t="n"/>
      <c r="CA15" s="32" t="n"/>
      <c r="CB15" s="32" t="n"/>
      <c r="CC15" s="32" t="n"/>
      <c r="CD15" s="32" t="n"/>
      <c r="CE15" s="32" t="n"/>
      <c r="CF15" s="32" t="n"/>
      <c r="CG15" s="32" t="n"/>
      <c r="CH15" s="32" t="n"/>
      <c r="CI15" s="32" t="n"/>
      <c r="CJ15" s="32" t="n"/>
      <c r="CK15" s="32" t="n"/>
      <c r="CL15" s="32" t="n"/>
      <c r="CM15" s="32" t="n"/>
      <c r="CN15" s="32" t="n"/>
      <c r="CO15" s="32" t="n"/>
      <c r="CP15" s="32" t="n"/>
      <c r="CQ15" s="32" t="n"/>
      <c r="CR15" s="32" t="n"/>
      <c r="CS15" s="32"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2" t="n"/>
      <c r="DO15" s="32" t="n"/>
      <c r="DP15" s="32" t="n"/>
      <c r="DQ15" s="32" t="n"/>
      <c r="DR15" s="32" t="n"/>
      <c r="DS15" s="32" t="n"/>
      <c r="DT15" s="32" t="n"/>
      <c r="DU15" s="32" t="n"/>
      <c r="DV15" s="32" t="n"/>
      <c r="DW15" s="32" t="n"/>
      <c r="DX15" s="32" t="n"/>
      <c r="DY15" s="32" t="n"/>
      <c r="DZ15" s="32" t="n"/>
      <c r="EA15" s="32" t="n"/>
      <c r="EB15" s="32" t="n"/>
      <c r="EC15" s="32" t="n"/>
      <c r="ED15" s="32" t="n"/>
      <c r="EE15" s="32" t="n"/>
      <c r="EF15" s="32" t="n"/>
      <c r="EG15" s="32" t="n"/>
      <c r="EH15" s="32" t="n"/>
      <c r="EI15" s="32" t="n"/>
      <c r="EJ15" s="32" t="n"/>
      <c r="EK15" s="32" t="n"/>
      <c r="EL15" s="32" t="n"/>
      <c r="EM15" s="32" t="n"/>
      <c r="EN15" s="32" t="n"/>
      <c r="EO15" s="32" t="n"/>
      <c r="EP15" s="32" t="n"/>
      <c r="EQ15" s="32" t="n"/>
      <c r="ER15" s="32" t="n"/>
      <c r="ES15" s="32" t="n"/>
      <c r="ET15" s="32" t="n"/>
      <c r="EU15" s="32" t="n"/>
      <c r="EV15" s="32" t="n"/>
      <c r="EW15" s="32" t="n"/>
      <c r="EX15" s="32" t="n"/>
      <c r="EY15" s="32" t="n"/>
      <c r="EZ15" s="32" t="n"/>
      <c r="FA15" s="32" t="n"/>
      <c r="FB15" s="32" t="n"/>
      <c r="FC15" s="32" t="n"/>
      <c r="FD15" s="32" t="n"/>
      <c r="FE15" s="32" t="n"/>
      <c r="FF15" s="32" t="n"/>
      <c r="FG15" s="32" t="n"/>
      <c r="FH15" s="32" t="n"/>
      <c r="FI15" s="32" t="n"/>
      <c r="FJ15" s="32" t="n"/>
      <c r="FK15" s="32" t="n"/>
      <c r="FL15" s="32" t="n"/>
      <c r="FM15" s="32" t="n"/>
      <c r="FN15" s="32" t="n"/>
      <c r="FO15" s="32" t="n"/>
      <c r="FP15" s="32" t="n"/>
      <c r="FQ15" s="32" t="n"/>
      <c r="FR15" s="32" t="n"/>
      <c r="FS15" s="32" t="n"/>
      <c r="FT15" s="32" t="n"/>
      <c r="FU15" s="32" t="n"/>
      <c r="FV15" s="32" t="n"/>
      <c r="FW15" s="32" t="n"/>
      <c r="FX15" s="32" t="n"/>
      <c r="FY15" s="32" t="n"/>
      <c r="FZ15" s="32" t="n"/>
      <c r="GA15" s="32" t="n"/>
      <c r="GB15" s="32" t="n"/>
      <c r="GC15" s="32" t="n"/>
      <c r="GD15" s="32" t="n"/>
      <c r="GE15" s="32" t="n"/>
      <c r="GF15" s="32" t="n"/>
      <c r="GG15" s="32" t="n"/>
      <c r="GH15" s="32" t="n"/>
      <c r="GI15" s="32" t="n"/>
      <c r="GJ15" s="32" t="n"/>
      <c r="GK15" s="32" t="n"/>
      <c r="GL15" s="32" t="n"/>
      <c r="GM15" s="32" t="n"/>
      <c r="GN15" s="32" t="n"/>
      <c r="GO15" s="32" t="n"/>
      <c r="GP15" s="32" t="n"/>
      <c r="GQ15" s="32" t="n"/>
      <c r="GR15" s="32" t="n"/>
      <c r="GS15" s="32" t="n"/>
      <c r="GT15" s="32" t="n"/>
      <c r="GU15" s="32" t="n"/>
      <c r="GV15" s="32" t="n"/>
      <c r="GW15" s="32" t="n"/>
      <c r="GX15" s="32" t="n"/>
      <c r="GY15" s="32" t="n"/>
      <c r="GZ15" s="32" t="n"/>
      <c r="HA15" s="32" t="n"/>
      <c r="HB15" s="32" t="n"/>
      <c r="HC15" s="32" t="n"/>
      <c r="HD15" s="32" t="n"/>
      <c r="HE15" s="32" t="n"/>
      <c r="HF15" s="32" t="n"/>
      <c r="HG15" s="32" t="n"/>
      <c r="HH15" s="32" t="n"/>
      <c r="HI15" s="32" t="n"/>
      <c r="HJ15" s="32" t="n"/>
      <c r="HK15" s="32" t="n"/>
      <c r="HL15" s="32" t="n"/>
      <c r="HM15" s="32" t="n"/>
      <c r="HN15" s="32" t="n"/>
      <c r="HO15" s="32" t="n"/>
      <c r="HP15" s="32" t="n"/>
      <c r="HQ15" s="32" t="n"/>
      <c r="HR15" s="32" t="n"/>
      <c r="HS15" s="32" t="n"/>
      <c r="HT15" s="32" t="n"/>
      <c r="HU15" s="32" t="n"/>
      <c r="HV15" s="32" t="n"/>
      <c r="HW15" s="32" t="n"/>
      <c r="HX15" s="32" t="n"/>
      <c r="HY15" s="32" t="n"/>
      <c r="HZ15" s="32" t="n"/>
      <c r="IA15" s="32" t="n"/>
      <c r="IB15" s="32" t="n"/>
      <c r="IC15" s="32" t="n"/>
      <c r="ID15" s="32" t="n"/>
      <c r="IE15" s="32" t="n"/>
      <c r="IF15" s="32" t="n"/>
      <c r="IG15" s="32" t="n"/>
      <c r="IH15" s="32" t="n"/>
      <c r="II15" s="32" t="n"/>
      <c r="IJ15" s="32" t="n"/>
      <c r="IK15" s="32" t="n"/>
      <c r="IL15" s="26" t="n"/>
      <c r="IM15" s="26" t="inlineStr">
        <is>
          <t>ez_manage.py:4656 top()</t>
        </is>
      </c>
      <c r="IN15" s="26" t="inlineStr">
        <is>
          <t>v12_quick_engine.py:3868 x1</t>
        </is>
      </c>
      <c r="IO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0" t="n">
        <v>-2.535135036612691</v>
      </c>
      <c r="N16" s="76" t="inlineStr">
        <is>
          <t>0/38</t>
        </is>
      </c>
      <c r="O16" s="74" t="inlineStr">
        <is>
          <t>ATR_TRAIL_FILTER_TF=OFF</t>
        </is>
      </c>
      <c r="P16" s="74" t="inlineStr">
        <is>
          <t>ATR_TRAIL_FILTER_TF=D</t>
        </is>
      </c>
      <c r="Q16" s="74" t="inlineStr">
        <is>
          <t>ATR_TRAIL_FILTER_TF=4h</t>
        </is>
      </c>
      <c r="R16" s="74" t="inlineStr">
        <is>
          <t>ATR_TRAIL_FILTER_TF=1h</t>
        </is>
      </c>
      <c r="S16" s="32" t="n"/>
      <c r="T16" s="32" t="n"/>
      <c r="U16" s="32" t="n"/>
      <c r="V16" s="32" t="n"/>
      <c r="W16" s="32" t="n"/>
      <c r="X16" s="32" t="n"/>
      <c r="Y16" s="32" t="n"/>
      <c r="Z16" s="32" t="n"/>
      <c r="AA16" s="32" t="n"/>
      <c r="AB16" s="32" t="n"/>
      <c r="AC16" s="32" t="n"/>
      <c r="AD16" s="32" t="n"/>
      <c r="AE16" s="32" t="n"/>
      <c r="AF16" s="32" t="n"/>
      <c r="AG16" s="32" t="n"/>
      <c r="AH16" s="32" t="n"/>
      <c r="AI16" s="32" t="n"/>
      <c r="AJ16" s="32" t="n"/>
      <c r="AK16" s="32" t="n"/>
      <c r="AL16" s="32" t="n"/>
      <c r="AM16" s="32" t="n"/>
      <c r="AN16" s="32" t="n"/>
      <c r="AO16" s="32" t="n"/>
      <c r="AP16" s="32" t="n"/>
      <c r="AQ16" s="32" t="n"/>
      <c r="AR16" s="32" t="n"/>
      <c r="AS16" s="32" t="n"/>
      <c r="AT16" s="32" t="n"/>
      <c r="AU16" s="32" t="n"/>
      <c r="AV16" s="32" t="n"/>
      <c r="AW16" s="32" t="n"/>
      <c r="AX16" s="32" t="n"/>
      <c r="AY16" s="32" t="n"/>
      <c r="AZ16" s="32" t="n"/>
      <c r="BA16" s="32" t="n"/>
      <c r="BB16" s="32" t="n"/>
      <c r="BC16" s="32" t="n"/>
      <c r="BD16" s="32" t="n"/>
      <c r="BE16" s="32" t="n"/>
      <c r="BF16" s="32" t="n"/>
      <c r="BG16" s="32" t="n"/>
      <c r="BH16" s="32" t="n"/>
      <c r="BI16" s="32" t="n"/>
      <c r="BJ16" s="32" t="n"/>
      <c r="BK16" s="32" t="n"/>
      <c r="BL16" s="32" t="n"/>
      <c r="BM16" s="32" t="n"/>
      <c r="BN16" s="32" t="n"/>
      <c r="BO16" s="32" t="n"/>
      <c r="BP16" s="32" t="n"/>
      <c r="BQ16" s="32" t="n"/>
      <c r="BR16" s="32" t="n"/>
      <c r="BS16" s="32" t="n"/>
      <c r="BT16" s="32" t="n"/>
      <c r="BU16" s="32" t="n"/>
      <c r="BV16" s="32" t="n"/>
      <c r="BW16" s="32" t="n"/>
      <c r="BX16" s="32" t="n"/>
      <c r="BY16" s="32" t="n"/>
      <c r="BZ16" s="32" t="n"/>
      <c r="CA16" s="32" t="n"/>
      <c r="CB16" s="32" t="n"/>
      <c r="CC16" s="32" t="n"/>
      <c r="CD16" s="32" t="n"/>
      <c r="CE16" s="32" t="n"/>
      <c r="CF16" s="32" t="n"/>
      <c r="CG16" s="32" t="n"/>
      <c r="CH16" s="32" t="n"/>
      <c r="CI16" s="32" t="n"/>
      <c r="CJ16" s="32" t="n"/>
      <c r="CK16" s="32" t="n"/>
      <c r="CL16" s="32" t="n"/>
      <c r="CM16" s="32" t="n"/>
      <c r="CN16" s="32" t="n"/>
      <c r="CO16" s="32" t="n"/>
      <c r="CP16" s="32" t="n"/>
      <c r="CQ16" s="32" t="n"/>
      <c r="CR16" s="32" t="n"/>
      <c r="CS16" s="32"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2" t="n"/>
      <c r="DO16" s="32" t="n"/>
      <c r="DP16" s="32" t="n"/>
      <c r="DQ16" s="32" t="n"/>
      <c r="DR16" s="32" t="n"/>
      <c r="DS16" s="32" t="n"/>
      <c r="DT16" s="32" t="n"/>
      <c r="DU16" s="32" t="n"/>
      <c r="DV16" s="32" t="n"/>
      <c r="DW16" s="32" t="n"/>
      <c r="DX16" s="32" t="n"/>
      <c r="DY16" s="32" t="n"/>
      <c r="DZ16" s="32" t="n"/>
      <c r="EA16" s="32" t="n"/>
      <c r="EB16" s="32" t="n"/>
      <c r="EC16" s="32" t="n"/>
      <c r="ED16" s="32" t="n"/>
      <c r="EE16" s="32" t="n"/>
      <c r="EF16" s="32" t="n"/>
      <c r="EG16" s="32" t="n"/>
      <c r="EH16" s="32" t="n"/>
      <c r="EI16" s="32" t="n"/>
      <c r="EJ16" s="32" t="n"/>
      <c r="EK16" s="32" t="n"/>
      <c r="EL16" s="32" t="n"/>
      <c r="EM16" s="32" t="n"/>
      <c r="EN16" s="32" t="n"/>
      <c r="EO16" s="32" t="n"/>
      <c r="EP16" s="32" t="n"/>
      <c r="EQ16" s="32" t="n"/>
      <c r="ER16" s="32" t="n"/>
      <c r="ES16" s="32" t="n"/>
      <c r="ET16" s="32" t="n"/>
      <c r="EU16" s="32" t="n"/>
      <c r="EV16" s="32" t="n"/>
      <c r="EW16" s="32" t="n"/>
      <c r="EX16" s="32" t="n"/>
      <c r="EY16" s="32" t="n"/>
      <c r="EZ16" s="32" t="n"/>
      <c r="FA16" s="32" t="n"/>
      <c r="FB16" s="32" t="n"/>
      <c r="FC16" s="32" t="n"/>
      <c r="FD16" s="32" t="n"/>
      <c r="FE16" s="32" t="n"/>
      <c r="FF16" s="32" t="n"/>
      <c r="FG16" s="32" t="n"/>
      <c r="FH16" s="32" t="n"/>
      <c r="FI16" s="32" t="n"/>
      <c r="FJ16" s="32" t="n"/>
      <c r="FK16" s="32" t="n"/>
      <c r="FL16" s="32" t="n"/>
      <c r="FM16" s="32" t="n"/>
      <c r="FN16" s="32" t="n"/>
      <c r="FO16" s="32" t="n"/>
      <c r="FP16" s="32" t="n"/>
      <c r="FQ16" s="32" t="n"/>
      <c r="FR16" s="32" t="n"/>
      <c r="FS16" s="32" t="n"/>
      <c r="FT16" s="32" t="n"/>
      <c r="FU16" s="32" t="n"/>
      <c r="FV16" s="32" t="n"/>
      <c r="FW16" s="32" t="n"/>
      <c r="FX16" s="32" t="n"/>
      <c r="FY16" s="32" t="n"/>
      <c r="FZ16" s="32" t="n"/>
      <c r="GA16" s="32" t="n"/>
      <c r="GB16" s="32" t="n"/>
      <c r="GC16" s="32" t="n"/>
      <c r="GD16" s="32" t="n"/>
      <c r="GE16" s="32" t="n"/>
      <c r="GF16" s="32" t="n"/>
      <c r="GG16" s="32" t="n"/>
      <c r="GH16" s="32" t="n"/>
      <c r="GI16" s="32" t="n"/>
      <c r="GJ16" s="32" t="n"/>
      <c r="GK16" s="32" t="n"/>
      <c r="GL16" s="32" t="n"/>
      <c r="GM16" s="32" t="n"/>
      <c r="GN16" s="32" t="n"/>
      <c r="GO16" s="32" t="n"/>
      <c r="GP16" s="32" t="n"/>
      <c r="GQ16" s="32" t="n"/>
      <c r="GR16" s="32" t="n"/>
      <c r="GS16" s="32" t="n"/>
      <c r="GT16" s="32" t="n"/>
      <c r="GU16" s="32" t="n"/>
      <c r="GV16" s="32" t="n"/>
      <c r="GW16" s="32" t="n"/>
      <c r="GX16" s="32" t="n"/>
      <c r="GY16" s="32" t="n"/>
      <c r="GZ16" s="32" t="n"/>
      <c r="HA16" s="32" t="n"/>
      <c r="HB16" s="32" t="n"/>
      <c r="HC16" s="32" t="n"/>
      <c r="HD16" s="32" t="n"/>
      <c r="HE16" s="32" t="n"/>
      <c r="HF16" s="32" t="n"/>
      <c r="HG16" s="32" t="n"/>
      <c r="HH16" s="32" t="n"/>
      <c r="HI16" s="32" t="n"/>
      <c r="HJ16" s="32" t="n"/>
      <c r="HK16" s="32" t="n"/>
      <c r="HL16" s="32" t="n"/>
      <c r="HM16" s="32" t="n"/>
      <c r="HN16" s="32" t="n"/>
      <c r="HO16" s="32" t="n"/>
      <c r="HP16" s="32" t="n"/>
      <c r="HQ16" s="32" t="n"/>
      <c r="HR16" s="32" t="n"/>
      <c r="HS16" s="32" t="n"/>
      <c r="HT16" s="32" t="n"/>
      <c r="HU16" s="32" t="n"/>
      <c r="HV16" s="32" t="n"/>
      <c r="HW16" s="32" t="n"/>
      <c r="HX16" s="32" t="n"/>
      <c r="HY16" s="32" t="n"/>
      <c r="HZ16" s="32" t="n"/>
      <c r="IA16" s="32" t="n"/>
      <c r="IB16" s="32" t="n"/>
      <c r="IC16" s="32" t="n"/>
      <c r="ID16" s="32" t="n"/>
      <c r="IE16" s="32" t="n"/>
      <c r="IF16" s="32" t="n"/>
      <c r="IG16" s="32" t="n"/>
      <c r="IH16" s="32" t="n"/>
      <c r="II16" s="32" t="n"/>
      <c r="IJ16" s="32" t="n"/>
      <c r="IK16" s="32" t="n"/>
      <c r="IL16" s="26" t="n"/>
      <c r="IM16" s="26" t="inlineStr">
        <is>
          <t>ez_manage.py:4656 top()</t>
        </is>
      </c>
      <c r="IN16" s="26" t="inlineStr">
        <is>
          <t>v12_quick_engine.py:3868 x1</t>
        </is>
      </c>
      <c r="IO16" s="26" t="n"/>
    </row>
    <row r="17" ht="10.5" customHeight="1" s="67">
      <c r="A17" s="26" t="inlineStr">
        <is>
          <t>UNIVERSAL_NOLOSS_GATE</t>
        </is>
      </c>
      <c r="B17" s="26" t="inlineStr">
        <is>
          <t>True</t>
        </is>
      </c>
      <c r="C17" s="26" t="n"/>
      <c r="D17" s="26" t="n"/>
      <c r="E17" s="26" t="n"/>
      <c r="F17" s="26" t="n"/>
      <c r="G17" s="26">
        <f>IFERROR(VLOOKUP($A4&amp;"_"&amp;$B4,Results_Deltas!$A$2:$P$15000,5,FALSE),"")</f>
        <v/>
      </c>
      <c r="H17" s="26">
        <f>IFERROR(VLOOKUP($A4,Results_30d_Deltas!$A$2:$H$5000,7,FALSE)-E3,"")</f>
        <v/>
      </c>
      <c r="I17" s="26">
        <f>IFERROR(VLOOKUP($A4,Results_30d_Deltas!$A$2:$H$5000,6,FALSE),"")</f>
        <v/>
      </c>
      <c r="J17" s="26" t="n"/>
      <c r="K17" s="26" t="n"/>
      <c r="L17" s="26" t="inlineStr">
        <is>
          <t>NO</t>
        </is>
      </c>
      <c r="M17" s="71" t="n">
        <v>-2.361576748762993</v>
      </c>
      <c r="N17" s="76" t="inlineStr">
        <is>
          <t>5/38</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4" t="inlineStr">
        <is>
          <t>NOLOSS_BYPASS_WT5OF5_FILTER_TF=OFF</t>
        </is>
      </c>
      <c r="HG17" s="34" t="inlineStr">
        <is>
          <t>NOLOSS_BYPASS_WT5OF5_FILTER_TF=D</t>
        </is>
      </c>
      <c r="HH17" s="34" t="inlineStr">
        <is>
          <t>NOLOSS_BYPASS_WT5OF5_FILTER_TF=4h</t>
        </is>
      </c>
      <c r="HI17" s="34" t="inlineStr">
        <is>
          <t>NOLOSS_BYPASS_WT5OF5_FILTER_TF=1h</t>
        </is>
      </c>
      <c r="HJ17" s="34" t="inlineStr">
        <is>
          <t>NOLOSS_BYPASS_WT5OF5_FILTER_TF=15m</t>
        </is>
      </c>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ez_manage.py:4233 top()</t>
        </is>
      </c>
      <c r="IN17" s="26" t="inlineStr">
        <is>
          <t>v12_quick_engine.py:837 x18</t>
        </is>
      </c>
      <c r="IO17" s="26" t="n"/>
    </row>
    <row r="18" ht="10.5" customHeight="1" s="67">
      <c r="A18" s="26" t="inlineStr">
        <is>
          <t>RECENT_REDUCTION_GUARD_ENABLED</t>
        </is>
      </c>
      <c r="B18" s="26" t="inlineStr">
        <is>
          <t>False</t>
        </is>
      </c>
      <c r="C18" s="26" t="n"/>
      <c r="D18" s="26" t="n"/>
      <c r="E18" s="26" t="n"/>
      <c r="F18" s="26" t="n"/>
      <c r="G18" s="26">
        <f>IFERROR(VLOOKUP($A7&amp;"_"&amp;$B7,Results_Deltas!$A$2:$P$15000,5,FALSE),"")</f>
        <v/>
      </c>
      <c r="H18" s="26">
        <f>IFERROR(VLOOKUP($A7,Results_30d_Deltas!$A$2:$H$5000,7,FALSE)-E6,"")</f>
        <v/>
      </c>
      <c r="I18" s="26">
        <f>IFERROR(VLOOKUP($A7,Results_30d_Deltas!$A$2:$H$5000,6,FALSE),"")</f>
        <v/>
      </c>
      <c r="J18" s="26" t="n"/>
      <c r="K18" s="26" t="n"/>
      <c r="L18" s="26" t="inlineStr">
        <is>
          <t>NO</t>
        </is>
      </c>
      <c r="M18" s="71" t="n">
        <v>-2.358676815566322</v>
      </c>
      <c r="N18" s="76" t="inlineStr">
        <is>
          <t>1/38</t>
        </is>
      </c>
      <c r="O18" s="73" t="inlineStr">
        <is>
          <t>ATR_TRAIL_FILTER_TF=OFF</t>
        </is>
      </c>
      <c r="P18" s="73" t="inlineStr">
        <is>
          <t>ATR_TRAIL_FILTER_TF=D</t>
        </is>
      </c>
      <c r="Q18" s="73" t="inlineStr">
        <is>
          <t>ATR_TRAIL_FILTER_TF=4h</t>
        </is>
      </c>
      <c r="R18" s="73" t="inlineStr">
        <is>
          <t>ATR_TRAIL_FILTER_TF=1h</t>
        </is>
      </c>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3" t="n"/>
      <c r="IL18" s="26" t="n"/>
      <c r="IM18" s="26" t="inlineStr">
        <is>
          <t>ez_manage.py:5264 top()</t>
        </is>
      </c>
      <c r="IN18" s="26" t="inlineStr">
        <is>
          <t>v12_quick_engine.py:2806 x1</t>
        </is>
      </c>
      <c r="IO18" s="26" t="n"/>
    </row>
    <row r="19" ht="10.5" customHeight="1" s="67">
      <c r="A19" s="26" t="inlineStr">
        <is>
          <t>RECENT_REDUCTION_GUARD_WINDOW_S</t>
        </is>
      </c>
      <c r="B19" s="26" t="inlineStr">
        <is>
          <t>675.0</t>
        </is>
      </c>
      <c r="C19" s="26" t="n"/>
      <c r="D19" s="26" t="n"/>
      <c r="E19" s="26" t="n"/>
      <c r="F19" s="26" t="n"/>
      <c r="G19" s="26">
        <f>IFERROR(VLOOKUP($A30&amp;"_"&amp;$B30,Results_Deltas!$A$2:$P$15000,5,FALSE),"")</f>
        <v/>
      </c>
      <c r="H19" s="26">
        <f>IFERROR(VLOOKUP($A30,Results_30d_Deltas!$A$2:$H$5000,7,FALSE)-E29,"")</f>
        <v/>
      </c>
      <c r="I19" s="26">
        <f>IFERROR(VLOOKUP($A30,Results_30d_Deltas!$A$2:$H$5000,6,FALSE),"")</f>
        <v/>
      </c>
      <c r="J19" s="26" t="n"/>
      <c r="K19" s="26" t="n"/>
      <c r="L19" s="26" t="inlineStr">
        <is>
          <t>NO</t>
        </is>
      </c>
      <c r="M19" s="71" t="n">
        <v>-2.329843275970687</v>
      </c>
      <c r="N19" s="76" t="inlineStr">
        <is>
          <t>0/36</t>
        </is>
      </c>
      <c r="O19" s="73" t="inlineStr">
        <is>
          <t>ATR_TRAIL_FILTER_TF=OFF</t>
        </is>
      </c>
      <c r="P19" s="73" t="inlineStr">
        <is>
          <t>ATR_TRAIL_FILTER_TF=D</t>
        </is>
      </c>
      <c r="Q19" s="73" t="inlineStr">
        <is>
          <t>ATR_TRAIL_FILTER_TF=4h</t>
        </is>
      </c>
      <c r="R19" s="73" t="inlineStr">
        <is>
          <t>ATR_TRAIL_FILTER_TF=1h</t>
        </is>
      </c>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3" t="n"/>
      <c r="IL19" s="26" t="n"/>
      <c r="IM19" s="26" t="inlineStr">
        <is>
          <t>ez_manage.py:5266 top()</t>
        </is>
      </c>
      <c r="IN19" s="26" t="inlineStr">
        <is>
          <t>v12_quick_engine.py:4016 x1</t>
        </is>
      </c>
      <c r="IO19" s="26" t="n"/>
    </row>
    <row r="20" ht="10.5" customHeight="1" s="67">
      <c r="A20" s="26" t="inlineStr">
        <is>
          <t>COUNTER_TREND_SMA200_BYPASS_ENABLED</t>
        </is>
      </c>
      <c r="B20" s="26" t="inlineStr">
        <is>
          <t>False</t>
        </is>
      </c>
      <c r="C20" s="26" t="n"/>
      <c r="D20" s="26" t="n"/>
      <c r="E20" s="26" t="n"/>
      <c r="F20" s="26" t="n"/>
      <c r="G20" s="26">
        <f>IFERROR(VLOOKUP($A13&amp;"_"&amp;$B13,Results_Deltas!$A$2:$P$15000,5,FALSE),"")</f>
        <v/>
      </c>
      <c r="H20" s="26">
        <f>IFERROR(VLOOKUP($A13,Results_30d_Deltas!$A$2:$H$5000,7,FALSE)-E12,"")</f>
        <v/>
      </c>
      <c r="I20" s="26">
        <f>IFERROR(VLOOKUP($A13,Results_30d_Deltas!$A$2:$H$5000,6,FALSE),"")</f>
        <v/>
      </c>
      <c r="J20" s="26" t="n"/>
      <c r="K20" s="26" t="n"/>
      <c r="L20" s="26" t="inlineStr">
        <is>
          <t>NO</t>
        </is>
      </c>
      <c r="M20" s="71" t="n">
        <v>-2.319451442451342</v>
      </c>
      <c r="N20" s="76" t="inlineStr">
        <is>
          <t>2/38</t>
        </is>
      </c>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4" t="inlineStr">
        <is>
          <t>NOLOSS_BYPASS_WT5OF5_FILTER_TF=OFF</t>
        </is>
      </c>
      <c r="HG20" s="34" t="inlineStr">
        <is>
          <t>NOLOSS_BYPASS_WT5OF5_FILTER_TF=D</t>
        </is>
      </c>
      <c r="HH20" s="34" t="inlineStr">
        <is>
          <t>NOLOSS_BYPASS_WT5OF5_FILTER_TF=4h</t>
        </is>
      </c>
      <c r="HI20" s="34" t="inlineStr">
        <is>
          <t>NOLOSS_BYPASS_WT5OF5_FILTER_TF=1h</t>
        </is>
      </c>
      <c r="HJ20" s="34" t="inlineStr">
        <is>
          <t>NOLOSS_BYPASS_WT5OF5_FILTER_TF=15m</t>
        </is>
      </c>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3" t="n"/>
      <c r="IL20" s="26" t="n"/>
      <c r="IM20" s="26" t="inlineStr">
        <is>
          <t>ez_manage.py:3056 top()</t>
        </is>
      </c>
      <c r="IN20" s="26" t="inlineStr">
        <is>
          <t>v12_quick_engine.py:1470 x6</t>
        </is>
      </c>
      <c r="IO20" s="26" t="n"/>
    </row>
    <row r="21" ht="10.5" customHeight="1" s="67">
      <c r="A21" s="26" t="inlineStr">
        <is>
          <t>OPEN_RATE_BREAKER_ENABLED</t>
        </is>
      </c>
      <c r="B21" s="26" t="inlineStr">
        <is>
          <t>False</t>
        </is>
      </c>
      <c r="C21" s="26" t="n"/>
      <c r="D21" s="26" t="n"/>
      <c r="E21" s="26" t="n"/>
      <c r="F21" s="26" t="n"/>
      <c r="G21" s="26">
        <f>IFERROR(VLOOKUP($A22&amp;"_"&amp;$B22,Results_Deltas!$A$2:$P$15000,5,FALSE),"")</f>
        <v/>
      </c>
      <c r="H21" s="26">
        <f>IFERROR(VLOOKUP($A22,Results_30d_Deltas!$A$2:$H$5000,7,FALSE)-E21,"")</f>
        <v/>
      </c>
      <c r="I21" s="26">
        <f>IFERROR(VLOOKUP($A22,Results_30d_Deltas!$A$2:$H$5000,6,FALSE),"")</f>
        <v/>
      </c>
      <c r="J21" s="26" t="n"/>
      <c r="K21" s="26" t="n"/>
      <c r="L21" s="26" t="inlineStr">
        <is>
          <t>NO</t>
        </is>
      </c>
      <c r="M21" s="71" t="n">
        <v>-1.96714267247498</v>
      </c>
      <c r="N21" s="76" t="inlineStr">
        <is>
          <t>2/38</t>
        </is>
      </c>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4" t="inlineStr">
        <is>
          <t>FIRST_OPEN_THROTTLE_FILTER_TF=OFF</t>
        </is>
      </c>
      <c r="EA21" s="34" t="inlineStr">
        <is>
          <t>FIRST_OPEN_THROTTLE_FILTER_TF=D</t>
        </is>
      </c>
      <c r="EB21" s="34" t="inlineStr">
        <is>
          <t>FIRST_OPEN_THROTTLE_FILTER_TF=4h</t>
        </is>
      </c>
      <c r="EC21" s="34" t="inlineStr">
        <is>
          <t>FIRST_OPEN_THROTTLE_FILTER_TF=1h</t>
        </is>
      </c>
      <c r="ED21" s="34" t="inlineStr">
        <is>
          <t>FIRST_OPEN_THROTTLE_FILTER_TF=15m</t>
        </is>
      </c>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4" t="inlineStr">
        <is>
          <t>OPEN_INTENT_SIZE_GATES_FILTER_TF=OFF</t>
        </is>
      </c>
      <c r="HL21" s="34" t="inlineStr">
        <is>
          <t>OPEN_INTENT_SIZE_GATES_FILTER_TF=D</t>
        </is>
      </c>
      <c r="HM21" s="34" t="inlineStr">
        <is>
          <t>OPEN_INTENT_SIZE_GATES_FILTER_TF=4h</t>
        </is>
      </c>
      <c r="HN21" s="34" t="inlineStr">
        <is>
          <t>OPEN_INTENT_SIZE_GATES_FILTER_TF=1h</t>
        </is>
      </c>
      <c r="HO21" s="34" t="inlineStr">
        <is>
          <t>OPEN_INTENT_SIZE_GATES_FILTER_TF=15m</t>
        </is>
      </c>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3" t="n"/>
      <c r="IL21" s="26" t="n"/>
      <c r="IM21" s="26" t="inlineStr">
        <is>
          <t>ez_manage.py:5141 top()</t>
        </is>
      </c>
      <c r="IN21" s="26" t="inlineStr">
        <is>
          <t>v12_quick_engine.py:2538 x1</t>
        </is>
      </c>
      <c r="IO21" s="26" t="n"/>
    </row>
    <row r="22" ht="10.5" customHeight="1" s="67">
      <c r="A22" s="26" t="inlineStr">
        <is>
          <t>TRADES_PER_SYM_PER_DAY_MAX</t>
        </is>
      </c>
      <c r="B22" s="26" t="inlineStr">
        <is>
          <t>4</t>
        </is>
      </c>
      <c r="C22" s="26" t="n"/>
      <c r="D22" s="26" t="n"/>
      <c r="E22" s="26" t="n"/>
      <c r="F22" s="26" t="n"/>
      <c r="G22" s="26">
        <f>IFERROR(VLOOKUP($A35&amp;"_"&amp;$B35,Results_Deltas!$A$2:$P$15000,5,FALSE),"")</f>
        <v/>
      </c>
      <c r="H22" s="26">
        <f>IFERROR(VLOOKUP($A35,Results_30d_Deltas!$A$2:$H$5000,7,FALSE)-E34,"")</f>
        <v/>
      </c>
      <c r="I22" s="26">
        <f>IFERROR(VLOOKUP($A35,Results_30d_Deltas!$A$2:$H$5000,6,FALSE),"")</f>
        <v/>
      </c>
      <c r="J22" s="26" t="n"/>
      <c r="K22" s="26" t="n"/>
      <c r="L22" s="26" t="inlineStr">
        <is>
          <t>NO</t>
        </is>
      </c>
      <c r="M22" s="71" t="n">
        <v>-1.92910130769953</v>
      </c>
      <c r="N22" s="76" t="inlineStr">
        <is>
          <t>0/36</t>
        </is>
      </c>
      <c r="O22" s="73" t="inlineStr">
        <is>
          <t>ATR_TRAIL_FILTER_TF=OFF</t>
        </is>
      </c>
      <c r="P22" s="73" t="inlineStr">
        <is>
          <t>ATR_TRAIL_FILTER_TF=D</t>
        </is>
      </c>
      <c r="Q22" s="73" t="inlineStr">
        <is>
          <t>ATR_TRAIL_FILTER_TF=4h</t>
        </is>
      </c>
      <c r="R22" s="73" t="inlineStr">
        <is>
          <t>ATR_TRAIL_FILTER_TF=1h</t>
        </is>
      </c>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3" t="n"/>
      <c r="IL22" s="26" t="n"/>
      <c r="IM22" s="26" t="inlineStr">
        <is>
          <t>ez_manage.py:4116 top()</t>
        </is>
      </c>
      <c r="IN22" s="26" t="inlineStr">
        <is>
          <t>v12_quick_engine.py:3383 x1</t>
        </is>
      </c>
      <c r="IO22" s="26" t="n"/>
    </row>
    <row r="23" ht="10.5" customHeight="1" s="67">
      <c r="A23" s="27" t="inlineStr">
        <is>
          <t>RECENT_REDUCTION_GUARD_ENABLED</t>
        </is>
      </c>
      <c r="B23" s="27" t="inlineStr">
        <is>
          <t>True</t>
        </is>
      </c>
      <c r="C23" s="26" t="n"/>
      <c r="D23" s="26" t="n"/>
      <c r="E23" s="26" t="n"/>
      <c r="F23" s="26" t="n"/>
      <c r="G23" s="26">
        <f>IFERROR(VLOOKUP($A8&amp;"_"&amp;$B8,Results_Deltas!$A$2:$P$15000,5,FALSE),"")</f>
        <v/>
      </c>
      <c r="H23" s="26">
        <f>IFERROR(VLOOKUP($A8,Results_30d_Deltas!$A$2:$H$5000,7,FALSE)-E7,"")</f>
        <v/>
      </c>
      <c r="I23" s="26">
        <f>IFERROR(VLOOKUP($A8,Results_30d_Deltas!$A$2:$H$5000,6,FALSE),"")</f>
        <v/>
      </c>
      <c r="J23" s="26" t="n"/>
      <c r="K23" s="26" t="n"/>
      <c r="L23" s="26" t="inlineStr">
        <is>
          <t>YES</t>
        </is>
      </c>
      <c r="M23" s="71" t="n">
        <v>-1.318221480692916</v>
      </c>
      <c r="N23" s="76" t="inlineStr">
        <is>
          <t>0/27</t>
        </is>
      </c>
      <c r="O23" s="73" t="inlineStr">
        <is>
          <t>ATR_TRAIL_FILTER_TF=OFF</t>
        </is>
      </c>
      <c r="P23" s="73" t="inlineStr">
        <is>
          <t>ATR_TRAIL_FILTER_TF=D</t>
        </is>
      </c>
      <c r="Q23" s="73" t="inlineStr">
        <is>
          <t>ATR_TRAIL_FILTER_TF=4h</t>
        </is>
      </c>
      <c r="R23" s="73" t="inlineStr">
        <is>
          <t>ATR_TRAIL_FILTER_TF=1h</t>
        </is>
      </c>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3" t="n"/>
      <c r="IL23" s="26" t="n"/>
      <c r="IM23" s="26" t="inlineStr">
        <is>
          <t>ez_manage.py:5264 top()</t>
        </is>
      </c>
      <c r="IN23" s="26" t="inlineStr">
        <is>
          <t>v12_quick_engine.py:2806 x1</t>
        </is>
      </c>
      <c r="IO23" s="26" t="n"/>
    </row>
    <row r="24" ht="10.5" customHeight="1" s="67">
      <c r="A24" s="27" t="inlineStr">
        <is>
          <t>COUNTER_TREND_SMA200_BYPASS_ENABLED</t>
        </is>
      </c>
      <c r="B24" s="27" t="inlineStr">
        <is>
          <t>True</t>
        </is>
      </c>
      <c r="C24" s="26" t="n"/>
      <c r="D24" s="26" t="n"/>
      <c r="E24" s="26" t="n"/>
      <c r="F24" s="26" t="n"/>
      <c r="G24" s="26">
        <f>IFERROR(VLOOKUP($A14&amp;"_"&amp;$B14,Results_Deltas!$A$2:$P$15000,5,FALSE),"")</f>
        <v/>
      </c>
      <c r="H24" s="26">
        <f>IFERROR(VLOOKUP($A14,Results_30d_Deltas!$A$2:$H$5000,7,FALSE)-E13,"")</f>
        <v/>
      </c>
      <c r="I24" s="26">
        <f>IFERROR(VLOOKUP($A14,Results_30d_Deltas!$A$2:$H$5000,6,FALSE),"")</f>
        <v/>
      </c>
      <c r="J24" s="26" t="n"/>
      <c r="K24" s="26" t="n"/>
      <c r="L24" s="26" t="inlineStr">
        <is>
          <t>YES</t>
        </is>
      </c>
      <c r="M24" s="71" t="n">
        <v>-1.289729049722624</v>
      </c>
      <c r="N24" s="76" t="inlineStr">
        <is>
          <t>0/27</t>
        </is>
      </c>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4" t="inlineStr">
        <is>
          <t>NOLOSS_BYPASS_WT5OF5_FILTER_TF=OFF</t>
        </is>
      </c>
      <c r="HG24" s="34" t="inlineStr">
        <is>
          <t>NOLOSS_BYPASS_WT5OF5_FILTER_TF=D</t>
        </is>
      </c>
      <c r="HH24" s="34" t="inlineStr">
        <is>
          <t>NOLOSS_BYPASS_WT5OF5_FILTER_TF=4h</t>
        </is>
      </c>
      <c r="HI24" s="34" t="inlineStr">
        <is>
          <t>NOLOSS_BYPASS_WT5OF5_FILTER_TF=1h</t>
        </is>
      </c>
      <c r="HJ24" s="34" t="inlineStr">
        <is>
          <t>NOLOSS_BYPASS_WT5OF5_FILTER_TF=15m</t>
        </is>
      </c>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3" t="n"/>
      <c r="IL24" s="26" t="n"/>
      <c r="IM24" s="26" t="inlineStr">
        <is>
          <t>ez_manage.py:3056 top()</t>
        </is>
      </c>
      <c r="IN24" s="26" t="inlineStr">
        <is>
          <t>v12_quick_engine.py:1470 x6</t>
        </is>
      </c>
      <c r="IO24" s="26" t="n"/>
    </row>
    <row r="25" ht="10.5" customHeight="1" s="67">
      <c r="A25" s="27" t="inlineStr">
        <is>
          <t>EXECUTE_NOW_MAX_MARK_AGE_S</t>
        </is>
      </c>
      <c r="B25" s="27" t="inlineStr">
        <is>
          <t>60.0</t>
        </is>
      </c>
      <c r="C25" s="26" t="n"/>
      <c r="D25" s="26" t="n"/>
      <c r="E25" s="26" t="n"/>
      <c r="F25" s="26" t="n"/>
      <c r="G25" s="26">
        <f>IFERROR(VLOOKUP($A17&amp;"_"&amp;$B17,Results_Deltas!$A$2:$P$15000,5,FALSE),"")</f>
        <v/>
      </c>
      <c r="H25" s="26">
        <f>IFERROR(VLOOKUP($A17,Results_30d_Deltas!$A$2:$H$5000,7,FALSE)-E16,"")</f>
        <v/>
      </c>
      <c r="I25" s="26">
        <f>IFERROR(VLOOKUP($A17,Results_30d_Deltas!$A$2:$H$5000,6,FALSE),"")</f>
        <v/>
      </c>
      <c r="J25" s="26" t="n"/>
      <c r="K25" s="26" t="n"/>
      <c r="L25" s="26" t="inlineStr">
        <is>
          <t>YES</t>
        </is>
      </c>
      <c r="M25" s="71" t="n">
        <v>-1.074677326911642</v>
      </c>
      <c r="N25" s="76" t="inlineStr">
        <is>
          <t>0/38</t>
        </is>
      </c>
      <c r="O25" s="73" t="inlineStr">
        <is>
          <t>ATR_TRAIL_FILTER_TF=OFF</t>
        </is>
      </c>
      <c r="P25" s="73" t="inlineStr">
        <is>
          <t>ATR_TRAIL_FILTER_TF=D</t>
        </is>
      </c>
      <c r="Q25" s="73" t="inlineStr">
        <is>
          <t>ATR_TRAIL_FILTER_TF=4h</t>
        </is>
      </c>
      <c r="R25" s="73" t="inlineStr">
        <is>
          <t>ATR_TRAIL_FILTER_TF=1h</t>
        </is>
      </c>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3" t="n"/>
      <c r="IL25" s="26" t="n"/>
      <c r="IM25" s="26" t="inlineStr">
        <is>
          <t>ez_manage.py:4656 top()</t>
        </is>
      </c>
      <c r="IN25" s="26" t="inlineStr">
        <is>
          <t>v12_quick_engine.py:3868 x1</t>
        </is>
      </c>
      <c r="IO25" s="26" t="n"/>
    </row>
    <row r="26" ht="10.5" customHeight="1" s="67">
      <c r="A26" s="27" t="inlineStr">
        <is>
          <t>TRADES_PER_SYM_PER_DAY_MAX</t>
        </is>
      </c>
      <c r="B26" s="27" t="inlineStr">
        <is>
          <t>8</t>
        </is>
      </c>
      <c r="C26" s="26" t="n"/>
      <c r="D26" s="26" t="n"/>
      <c r="E26" s="26" t="n"/>
      <c r="F26" s="26" t="n"/>
      <c r="G26" s="26">
        <f>IFERROR(VLOOKUP($A37&amp;"_"&amp;$B37,Results_Deltas!$A$2:$P$15000,5,FALSE),"")</f>
        <v/>
      </c>
      <c r="H26" s="26">
        <f>IFERROR(VLOOKUP($A37,Results_30d_Deltas!$A$2:$H$5000,7,FALSE)-E36,"")</f>
        <v/>
      </c>
      <c r="I26" s="26">
        <f>IFERROR(VLOOKUP($A37,Results_30d_Deltas!$A$2:$H$5000,6,FALSE),"")</f>
        <v/>
      </c>
      <c r="J26" s="26" t="n"/>
      <c r="K26" s="26" t="n"/>
      <c r="L26" s="26" t="inlineStr">
        <is>
          <t>YES</t>
        </is>
      </c>
      <c r="M26" s="71" t="n">
        <v>-1.003331974816698</v>
      </c>
      <c r="N26" s="76" t="inlineStr">
        <is>
          <t>0/36</t>
        </is>
      </c>
      <c r="O26" s="73" t="inlineStr">
        <is>
          <t>ATR_TRAIL_FILTER_TF=OFF</t>
        </is>
      </c>
      <c r="P26" s="73" t="inlineStr">
        <is>
          <t>ATR_TRAIL_FILTER_TF=D</t>
        </is>
      </c>
      <c r="Q26" s="73" t="inlineStr">
        <is>
          <t>ATR_TRAIL_FILTER_TF=4h</t>
        </is>
      </c>
      <c r="R26" s="73" t="inlineStr">
        <is>
          <t>ATR_TRAIL_FILTER_TF=1h</t>
        </is>
      </c>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3" t="n"/>
      <c r="IL26" s="26" t="n"/>
      <c r="IM26" s="26" t="inlineStr">
        <is>
          <t>ez_manage.py:4116 top()</t>
        </is>
      </c>
      <c r="IN26" s="26" t="inlineStr">
        <is>
          <t>v12_quick_engine.py:3383 x1</t>
        </is>
      </c>
      <c r="IO26" s="26" t="n"/>
    </row>
    <row r="27" ht="10.5" customHeight="1" s="67">
      <c r="A27" s="27" t="inlineStr">
        <is>
          <t>OPEN_RATE_BREAKER_ENABLED</t>
        </is>
      </c>
      <c r="B27" s="27" t="inlineStr">
        <is>
          <t>True</t>
        </is>
      </c>
      <c r="C27" s="26" t="n"/>
      <c r="D27" s="26" t="n"/>
      <c r="E27" s="26" t="n"/>
      <c r="F27" s="26" t="n"/>
      <c r="G27" s="26">
        <f>IFERROR(VLOOKUP($A23&amp;"_"&amp;$B23,Results_Deltas!$A$2:$P$15000,5,FALSE),"")</f>
        <v/>
      </c>
      <c r="H27" s="26">
        <f>IFERROR(VLOOKUP($A23,Results_30d_Deltas!$A$2:$H$5000,7,FALSE)-E22,"")</f>
        <v/>
      </c>
      <c r="I27" s="26">
        <f>IFERROR(VLOOKUP($A23,Results_30d_Deltas!$A$2:$H$5000,6,FALSE),"")</f>
        <v/>
      </c>
      <c r="J27" s="26" t="n"/>
      <c r="K27" s="26" t="n"/>
      <c r="L27" s="26" t="inlineStr">
        <is>
          <t>YES</t>
        </is>
      </c>
      <c r="M27" s="71" t="n">
        <v>-0.9997028275106651</v>
      </c>
      <c r="N27" s="76" t="inlineStr">
        <is>
          <t>0/27</t>
        </is>
      </c>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4" t="inlineStr">
        <is>
          <t>FIRST_OPEN_THROTTLE_FILTER_TF=OFF</t>
        </is>
      </c>
      <c r="EA27" s="34" t="inlineStr">
        <is>
          <t>FIRST_OPEN_THROTTLE_FILTER_TF=D</t>
        </is>
      </c>
      <c r="EB27" s="34" t="inlineStr">
        <is>
          <t>FIRST_OPEN_THROTTLE_FILTER_TF=4h</t>
        </is>
      </c>
      <c r="EC27" s="34" t="inlineStr">
        <is>
          <t>FIRST_OPEN_THROTTLE_FILTER_TF=1h</t>
        </is>
      </c>
      <c r="ED27" s="34" t="inlineStr">
        <is>
          <t>FIRST_OPEN_THROTTLE_FILTER_TF=15m</t>
        </is>
      </c>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4" t="inlineStr">
        <is>
          <t>OPEN_INTENT_SIZE_GATES_FILTER_TF=OFF</t>
        </is>
      </c>
      <c r="HL27" s="34" t="inlineStr">
        <is>
          <t>OPEN_INTENT_SIZE_GATES_FILTER_TF=D</t>
        </is>
      </c>
      <c r="HM27" s="34" t="inlineStr">
        <is>
          <t>OPEN_INTENT_SIZE_GATES_FILTER_TF=4h</t>
        </is>
      </c>
      <c r="HN27" s="34" t="inlineStr">
        <is>
          <t>OPEN_INTENT_SIZE_GATES_FILTER_TF=1h</t>
        </is>
      </c>
      <c r="HO27" s="34" t="inlineStr">
        <is>
          <t>OPEN_INTENT_SIZE_GATES_FILTER_TF=15m</t>
        </is>
      </c>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3" t="n"/>
      <c r="IL27" s="26" t="n"/>
      <c r="IM27" s="26" t="inlineStr">
        <is>
          <t>ez_manage.py:5141 top()</t>
        </is>
      </c>
      <c r="IN27" s="26" t="inlineStr">
        <is>
          <t>v12_quick_engine.py:2538 x1</t>
        </is>
      </c>
      <c r="IO27" s="26" t="n"/>
    </row>
    <row r="28" ht="10.5" customHeight="1" s="67">
      <c r="A28" s="27" t="inlineStr">
        <is>
          <t>OPEN_RATE_BREAKER_ENABLED</t>
        </is>
      </c>
      <c r="B28" s="27" t="inlineStr">
        <is>
          <t>True</t>
        </is>
      </c>
      <c r="C28" s="26" t="n"/>
      <c r="D28" s="26" t="n"/>
      <c r="E28" s="26" t="n"/>
      <c r="F28" s="26" t="n"/>
      <c r="G28" s="26">
        <f>IFERROR(VLOOKUP($A23&amp;"_"&amp;$B23,Results_Deltas!$A$2:$P$15000,5,FALSE),"")</f>
        <v/>
      </c>
      <c r="H28" s="26">
        <f>IFERROR(VLOOKUP($A23,Results_30d_Deltas!$A$2:$H$5000,7,FALSE)-E22,"")</f>
        <v/>
      </c>
      <c r="I28" s="26">
        <f>IFERROR(VLOOKUP($A23,Results_30d_Deltas!$A$2:$H$5000,6,FALSE),"")</f>
        <v/>
      </c>
      <c r="J28" s="26" t="n"/>
      <c r="K28" s="26" t="n"/>
      <c r="L28" s="26" t="inlineStr">
        <is>
          <t>YES</t>
        </is>
      </c>
      <c r="M28" s="0" t="n">
        <v>-0.9997028275106651</v>
      </c>
      <c r="N28" s="76" t="inlineStr">
        <is>
          <t>0/27</t>
        </is>
      </c>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c r="AO28" s="32" t="n"/>
      <c r="AP28" s="32" t="n"/>
      <c r="AQ28" s="32" t="n"/>
      <c r="AR28" s="32" t="n"/>
      <c r="AS28" s="32" t="n"/>
      <c r="AT28" s="32" t="n"/>
      <c r="AU28" s="32" t="n"/>
      <c r="AV28" s="32" t="n"/>
      <c r="AW28" s="32" t="n"/>
      <c r="AX28" s="32" t="n"/>
      <c r="AY28" s="32" t="n"/>
      <c r="AZ28" s="32" t="n"/>
      <c r="BA28" s="32" t="n"/>
      <c r="BB28" s="32" t="n"/>
      <c r="BC28" s="32" t="n"/>
      <c r="BD28" s="32" t="n"/>
      <c r="BE28" s="32" t="n"/>
      <c r="BF28" s="32" t="n"/>
      <c r="BG28" s="32" t="n"/>
      <c r="BH28" s="32" t="n"/>
      <c r="BI28" s="32" t="n"/>
      <c r="BJ28" s="32" t="n"/>
      <c r="BK28" s="32" t="n"/>
      <c r="BL28" s="32" t="n"/>
      <c r="BM28" s="32" t="n"/>
      <c r="BN28" s="32" t="n"/>
      <c r="BO28" s="32" t="n"/>
      <c r="BP28" s="32" t="n"/>
      <c r="BQ28" s="32" t="n"/>
      <c r="BR28" s="32" t="n"/>
      <c r="BS28" s="32" t="n"/>
      <c r="BT28" s="32" t="n"/>
      <c r="BU28" s="32" t="n"/>
      <c r="BV28" s="32" t="n"/>
      <c r="BW28" s="32" t="n"/>
      <c r="BX28" s="32" t="n"/>
      <c r="BY28" s="32" t="n"/>
      <c r="BZ28" s="32" t="n"/>
      <c r="CA28" s="32" t="n"/>
      <c r="CB28" s="32" t="n"/>
      <c r="CC28" s="32" t="n"/>
      <c r="CD28" s="32" t="n"/>
      <c r="CE28" s="32" t="n"/>
      <c r="CF28" s="32" t="n"/>
      <c r="CG28" s="32" t="n"/>
      <c r="CH28" s="32" t="n"/>
      <c r="CI28" s="32" t="n"/>
      <c r="CJ28" s="32" t="n"/>
      <c r="CK28" s="32" t="n"/>
      <c r="CL28" s="32" t="n"/>
      <c r="CM28" s="32" t="n"/>
      <c r="CN28" s="32" t="n"/>
      <c r="CO28" s="32" t="n"/>
      <c r="CP28" s="32" t="n"/>
      <c r="CQ28" s="32" t="n"/>
      <c r="CR28" s="32" t="n"/>
      <c r="CS28" s="32"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2" t="n"/>
      <c r="DO28" s="32" t="n"/>
      <c r="DP28" s="32" t="n"/>
      <c r="DQ28" s="32" t="n"/>
      <c r="DR28" s="32" t="n"/>
      <c r="DS28" s="32" t="n"/>
      <c r="DT28" s="32" t="n"/>
      <c r="DU28" s="32" t="n"/>
      <c r="DV28" s="32" t="n"/>
      <c r="DW28" s="32" t="n"/>
      <c r="DX28" s="32" t="n"/>
      <c r="DY28" s="32" t="n"/>
      <c r="DZ28" s="75" t="inlineStr">
        <is>
          <t>FIRST_OPEN_THROTTLE_FILTER_TF=OFF</t>
        </is>
      </c>
      <c r="EA28" s="75" t="inlineStr">
        <is>
          <t>FIRST_OPEN_THROTTLE_FILTER_TF=D</t>
        </is>
      </c>
      <c r="EB28" s="75" t="inlineStr">
        <is>
          <t>FIRST_OPEN_THROTTLE_FILTER_TF=4h</t>
        </is>
      </c>
      <c r="EC28" s="75" t="inlineStr">
        <is>
          <t>FIRST_OPEN_THROTTLE_FILTER_TF=1h</t>
        </is>
      </c>
      <c r="ED28" s="75" t="inlineStr">
        <is>
          <t>FIRST_OPEN_THROTTLE_FILTER_TF=15m</t>
        </is>
      </c>
      <c r="EE28" s="32" t="n"/>
      <c r="EF28" s="32" t="n"/>
      <c r="EG28" s="32" t="n"/>
      <c r="EH28" s="32" t="n"/>
      <c r="EI28" s="32" t="n"/>
      <c r="EJ28" s="32" t="n"/>
      <c r="EK28" s="32" t="n"/>
      <c r="EL28" s="32" t="n"/>
      <c r="EM28" s="32" t="n"/>
      <c r="EN28" s="32" t="n"/>
      <c r="EO28" s="32" t="n"/>
      <c r="EP28" s="32" t="n"/>
      <c r="EQ28" s="32" t="n"/>
      <c r="ER28" s="32" t="n"/>
      <c r="ES28" s="32" t="n"/>
      <c r="ET28" s="32" t="n"/>
      <c r="EU28" s="32" t="n"/>
      <c r="EV28" s="32" t="n"/>
      <c r="EW28" s="32" t="n"/>
      <c r="EX28" s="32" t="n"/>
      <c r="EY28" s="32" t="n"/>
      <c r="EZ28" s="32" t="n"/>
      <c r="FA28" s="32" t="n"/>
      <c r="FB28" s="32" t="n"/>
      <c r="FC28" s="32" t="n"/>
      <c r="FD28" s="32" t="n"/>
      <c r="FE28" s="32" t="n"/>
      <c r="FF28" s="32" t="n"/>
      <c r="FG28" s="32" t="n"/>
      <c r="FH28" s="32" t="n"/>
      <c r="FI28" s="32" t="n"/>
      <c r="FJ28" s="32" t="n"/>
      <c r="FK28" s="32" t="n"/>
      <c r="FL28" s="32" t="n"/>
      <c r="FM28" s="32" t="n"/>
      <c r="FN28" s="32" t="n"/>
      <c r="FO28" s="32" t="n"/>
      <c r="FP28" s="32" t="n"/>
      <c r="FQ28" s="32" t="n"/>
      <c r="FR28" s="32" t="n"/>
      <c r="FS28" s="32" t="n"/>
      <c r="FT28" s="32" t="n"/>
      <c r="FU28" s="32" t="n"/>
      <c r="FV28" s="32" t="n"/>
      <c r="FW28" s="32" t="n"/>
      <c r="FX28" s="32" t="n"/>
      <c r="FY28" s="32" t="n"/>
      <c r="FZ28" s="32" t="n"/>
      <c r="GA28" s="32" t="n"/>
      <c r="GB28" s="32" t="n"/>
      <c r="GC28" s="32" t="n"/>
      <c r="GD28" s="32" t="n"/>
      <c r="GE28" s="32" t="n"/>
      <c r="GF28" s="32" t="n"/>
      <c r="GG28" s="32" t="n"/>
      <c r="GH28" s="32" t="n"/>
      <c r="GI28" s="32" t="n"/>
      <c r="GJ28" s="32" t="n"/>
      <c r="GK28" s="32" t="n"/>
      <c r="GL28" s="32" t="n"/>
      <c r="GM28" s="32" t="n"/>
      <c r="GN28" s="32" t="n"/>
      <c r="GO28" s="32" t="n"/>
      <c r="GP28" s="32" t="n"/>
      <c r="GQ28" s="32" t="n"/>
      <c r="GR28" s="32" t="n"/>
      <c r="GS28" s="32" t="n"/>
      <c r="GT28" s="32" t="n"/>
      <c r="GU28" s="32" t="n"/>
      <c r="GV28" s="32" t="n"/>
      <c r="GW28" s="32" t="n"/>
      <c r="GX28" s="32" t="n"/>
      <c r="GY28" s="32" t="n"/>
      <c r="GZ28" s="32" t="n"/>
      <c r="HA28" s="32" t="n"/>
      <c r="HB28" s="32" t="n"/>
      <c r="HC28" s="32" t="n"/>
      <c r="HD28" s="32" t="n"/>
      <c r="HE28" s="32" t="n"/>
      <c r="HF28" s="32" t="n"/>
      <c r="HG28" s="32" t="n"/>
      <c r="HH28" s="32" t="n"/>
      <c r="HI28" s="32" t="n"/>
      <c r="HJ28" s="32" t="n"/>
      <c r="HK28" s="75" t="inlineStr">
        <is>
          <t>OPEN_INTENT_SIZE_GATES_FILTER_TF=OFF</t>
        </is>
      </c>
      <c r="HL28" s="75" t="inlineStr">
        <is>
          <t>OPEN_INTENT_SIZE_GATES_FILTER_TF=D</t>
        </is>
      </c>
      <c r="HM28" s="75" t="inlineStr">
        <is>
          <t>OPEN_INTENT_SIZE_GATES_FILTER_TF=4h</t>
        </is>
      </c>
      <c r="HN28" s="75" t="inlineStr">
        <is>
          <t>OPEN_INTENT_SIZE_GATES_FILTER_TF=1h</t>
        </is>
      </c>
      <c r="HO28" s="75" t="inlineStr">
        <is>
          <t>OPEN_INTENT_SIZE_GATES_FILTER_TF=15m</t>
        </is>
      </c>
      <c r="HP28" s="32" t="n"/>
      <c r="HQ28" s="32" t="n"/>
      <c r="HR28" s="32" t="n"/>
      <c r="HS28" s="32" t="n"/>
      <c r="HT28" s="32" t="n"/>
      <c r="HU28" s="32" t="n"/>
      <c r="HV28" s="32" t="n"/>
      <c r="HW28" s="32" t="n"/>
      <c r="HX28" s="32" t="n"/>
      <c r="HY28" s="32" t="n"/>
      <c r="HZ28" s="32" t="n"/>
      <c r="IA28" s="32" t="n"/>
      <c r="IB28" s="32" t="n"/>
      <c r="IC28" s="32" t="n"/>
      <c r="ID28" s="32" t="n"/>
      <c r="IE28" s="32" t="n"/>
      <c r="IF28" s="32" t="n"/>
      <c r="IG28" s="32" t="n"/>
      <c r="IH28" s="32" t="n"/>
      <c r="II28" s="32" t="n"/>
      <c r="IJ28" s="32" t="n"/>
      <c r="IK28" s="32" t="n"/>
      <c r="IL28" s="26" t="n"/>
      <c r="IM28" s="26" t="inlineStr">
        <is>
          <t>ez_manage.py:5141 top()</t>
        </is>
      </c>
      <c r="IN28" s="26" t="inlineStr">
        <is>
          <t>v12_quick_engine.py:2538 x1</t>
        </is>
      </c>
      <c r="IO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71" t="n">
        <v>-0.9505250287737137</v>
      </c>
      <c r="N29" s="76" t="inlineStr">
        <is>
          <t>0/38</t>
        </is>
      </c>
      <c r="O29" s="73" t="inlineStr">
        <is>
          <t>ATR_TRAIL_FILTER_TF=OFF</t>
        </is>
      </c>
      <c r="P29" s="73" t="inlineStr">
        <is>
          <t>ATR_TRAIL_FILTER_TF=D</t>
        </is>
      </c>
      <c r="Q29" s="73" t="inlineStr">
        <is>
          <t>ATR_TRAIL_FILTER_TF=4h</t>
        </is>
      </c>
      <c r="R29" s="73" t="inlineStr">
        <is>
          <t>ATR_TRAIL_FILTER_TF=1h</t>
        </is>
      </c>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3" t="n"/>
      <c r="IL29" s="26" t="n"/>
      <c r="IM29" s="26" t="inlineStr">
        <is>
          <t>ez_manage.py:5266 top()</t>
        </is>
      </c>
      <c r="IN29" s="26" t="inlineStr">
        <is>
          <t>v12_quick_engine.py:4016 x1</t>
        </is>
      </c>
      <c r="IO29" s="26" t="n"/>
    </row>
    <row r="30" ht="10.5" customHeight="1" s="67">
      <c r="A30" s="27" t="inlineStr">
        <is>
          <t>UNIVERSAL_NOLOSS_GATE</t>
        </is>
      </c>
      <c r="B30" s="27" t="inlineStr">
        <is>
          <t>False</t>
        </is>
      </c>
      <c r="C30" s="26" t="n"/>
      <c r="D30" s="26" t="n"/>
      <c r="E30" s="26" t="n"/>
      <c r="F30" s="26" t="n"/>
      <c r="G30" s="26">
        <f>IFERROR(VLOOKUP($A3&amp;"="&amp;$B3,Results_Deltas!$A$2:$P$15000,5,FALSE),"")</f>
        <v/>
      </c>
      <c r="H30" s="26">
        <f>IFERROR(VLOOKUP($A3,Results_30d_Deltas!$A$2:$H$5000,7,FALSE)-E3,"")</f>
        <v/>
      </c>
      <c r="I30" s="26">
        <f>IFERROR(VLOOKUP($A3,Results_30d_Deltas!$A$2:$H$5000,6,FALSE),"")</f>
        <v/>
      </c>
      <c r="J30" s="26" t="n"/>
      <c r="K30" s="26" t="n"/>
      <c r="L30" s="26" t="inlineStr">
        <is>
          <t>YES</t>
        </is>
      </c>
      <c r="M30" s="71" t="n">
        <v>-0.8341172090251789</v>
      </c>
      <c r="N30" s="76" t="inlineStr">
        <is>
          <t>6/41</t>
        </is>
      </c>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4" t="inlineStr">
        <is>
          <t>NOLOSS_BYPASS_WT5OF5_FILTER_TF=OFF</t>
        </is>
      </c>
      <c r="HG30" s="34" t="inlineStr">
        <is>
          <t>NOLOSS_BYPASS_WT5OF5_FILTER_TF=D</t>
        </is>
      </c>
      <c r="HH30" s="34" t="inlineStr">
        <is>
          <t>NOLOSS_BYPASS_WT5OF5_FILTER_TF=4h</t>
        </is>
      </c>
      <c r="HI30" s="34" t="inlineStr">
        <is>
          <t>NOLOSS_BYPASS_WT5OF5_FILTER_TF=1h</t>
        </is>
      </c>
      <c r="HJ30" s="34" t="inlineStr">
        <is>
          <t>NOLOSS_BYPASS_WT5OF5_FILTER_TF=15m</t>
        </is>
      </c>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3" t="n"/>
      <c r="IL30" s="26" t="n"/>
      <c r="IM30" s="26" t="inlineStr">
        <is>
          <t>ez_manage.py:4233 top()</t>
        </is>
      </c>
      <c r="IN30" s="26" t="inlineStr">
        <is>
          <t>v12_quick_engine.py:837 x18</t>
        </is>
      </c>
      <c r="IO30" s="26" t="n"/>
    </row>
    <row r="31" ht="15.75" customHeight="1" s="67">
      <c r="A31" s="27" t="inlineStr">
        <is>
          <t>UNIVERSAL_NOLOSS_GATE</t>
        </is>
      </c>
      <c r="B31" s="27" t="inlineStr">
        <is>
          <t>False</t>
        </is>
      </c>
      <c r="C31" s="26" t="n"/>
      <c r="D31" s="26" t="n"/>
      <c r="E31" s="26" t="n"/>
      <c r="F31" s="26" t="n"/>
      <c r="G31" s="26">
        <f>IFERROR(VLOOKUP($A213&amp;"_"&amp;$B213,Results_Deltas!$A$2:$P$15000,5,FALSE),"")</f>
        <v/>
      </c>
      <c r="H31" s="26">
        <f>IFERROR(VLOOKUP($A214,Results_30d_Deltas!$A$2:$H$5000,7,FALSE)-E3,"")</f>
        <v/>
      </c>
      <c r="I31" s="26">
        <f>IFERROR(VLOOKUP($A214,Results_30d_Deltas!$A$2:$H$5000,6,FALSE),"")</f>
        <v/>
      </c>
      <c r="J31" s="26" t="n"/>
      <c r="K31" s="26" t="n"/>
      <c r="L31" s="26" t="inlineStr">
        <is>
          <t>YES</t>
        </is>
      </c>
      <c r="M31" s="71" t="n">
        <v>-0.8341172090251789</v>
      </c>
      <c r="N31" s="76" t="inlineStr">
        <is>
          <t>6/41</t>
        </is>
      </c>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6" t="inlineStr">
        <is>
          <t>NOLOSS_BYPASS_WT5OF5_FILTER_TF=OFF</t>
        </is>
      </c>
      <c r="HG31" s="36" t="inlineStr">
        <is>
          <t>NOLOSS_BYPASS_WT5OF5_FILTER_TF=D</t>
        </is>
      </c>
      <c r="HH31" s="36" t="inlineStr">
        <is>
          <t>NOLOSS_BYPASS_WT5OF5_FILTER_TF=4h</t>
        </is>
      </c>
      <c r="HI31" s="36" t="inlineStr">
        <is>
          <t>NOLOSS_BYPASS_WT5OF5_FILTER_TF=1h</t>
        </is>
      </c>
      <c r="HJ31" s="36" t="inlineStr">
        <is>
          <t>NOLOSS_BYPASS_WT5OF5_FILTER_TF=15m</t>
        </is>
      </c>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3" t="n"/>
      <c r="IL31" s="26" t="n"/>
      <c r="IM31" s="26" t="inlineStr">
        <is>
          <t>ez_manage.py:4233 top()</t>
        </is>
      </c>
      <c r="IN31" s="26" t="inlineStr">
        <is>
          <t>v12_quick_engine.py:837 x18</t>
        </is>
      </c>
      <c r="IO31" s="26" t="n"/>
    </row>
    <row r="32" ht="10.5" customHeight="1" s="67">
      <c r="A32" s="26" t="inlineStr">
        <is>
          <t>ABSOLUTE_OPEN_LOCK_SEC</t>
        </is>
      </c>
      <c r="B32" s="26" t="n"/>
      <c r="C32" s="26" t="n"/>
      <c r="D32" s="26" t="n"/>
      <c r="E32" s="26" t="n"/>
      <c r="F32" s="26" t="n"/>
      <c r="G32" s="26">
        <f>IFERROR(VLOOKUP($A9&amp;"_"&amp;$B9,Results_Deltas!$A$2:$P$15000,5,FALSE),"")</f>
        <v/>
      </c>
      <c r="H32" s="26">
        <f>IFERROR(VLOOKUP($A9,Results_30d_Deltas!$A$2:$H$5000,7,FALSE)-E8,"")</f>
        <v/>
      </c>
      <c r="I32" s="26">
        <f>IFERROR(VLOOKUP($A9,Results_30d_Deltas!$A$2:$H$5000,6,FALSE),"")</f>
        <v/>
      </c>
      <c r="J32" s="26" t="n"/>
      <c r="K32" s="26" t="n"/>
      <c r="L32" s="26" t="inlineStr">
        <is>
          <t>YES</t>
        </is>
      </c>
      <c r="N32" s="76" t="inlineStr">
        <is>
          <t>UNTESTED</t>
        </is>
      </c>
      <c r="O32" s="73" t="inlineStr">
        <is>
          <t>ATR_TRAIL_FILTER_TF=OFF</t>
        </is>
      </c>
      <c r="P32" s="73" t="inlineStr">
        <is>
          <t>ATR_TRAIL_FILTER_TF=D</t>
        </is>
      </c>
      <c r="Q32" s="73" t="inlineStr">
        <is>
          <t>ATR_TRAIL_FILTER_TF=4h</t>
        </is>
      </c>
      <c r="R32" s="73" t="inlineStr">
        <is>
          <t>ATR_TRAIL_FILTER_TF=1h</t>
        </is>
      </c>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3" t="n"/>
      <c r="IL32" s="26" t="n"/>
      <c r="IM32" s="26" t="inlineStr">
        <is>
          <t>config only</t>
        </is>
      </c>
      <c r="IN32" s="26" t="inlineStr">
        <is>
          <t>not declared</t>
        </is>
      </c>
      <c r="IO32" s="26" t="n"/>
    </row>
    <row r="33" ht="10.5" customHeight="1" s="67">
      <c r="A33" s="26" t="inlineStr">
        <is>
          <t>ABSOLUTE_OPEN_LOCK_SEC</t>
        </is>
      </c>
      <c r="B33" s="26" t="n"/>
      <c r="C33" s="26" t="n"/>
      <c r="D33" s="26" t="n"/>
      <c r="E33" s="26" t="n"/>
      <c r="F33" s="26" t="n"/>
      <c r="G33" s="26">
        <f>IFERROR(VLOOKUP($A9&amp;"_"&amp;$B9,Results_Deltas!$A$2:$P$15000,5,FALSE),"")</f>
        <v/>
      </c>
      <c r="H33" s="26">
        <f>IFERROR(VLOOKUP($A9,Results_30d_Deltas!$A$2:$H$5000,7,FALSE)-E8,"")</f>
        <v/>
      </c>
      <c r="I33" s="26">
        <f>IFERROR(VLOOKUP($A9,Results_30d_Deltas!$A$2:$H$5000,6,FALSE),"")</f>
        <v/>
      </c>
      <c r="J33" s="26" t="n"/>
      <c r="K33" s="26" t="n"/>
      <c r="L33" s="26" t="inlineStr">
        <is>
          <t>YES</t>
        </is>
      </c>
      <c r="N33" s="76" t="inlineStr">
        <is>
          <t>UNTESTED</t>
        </is>
      </c>
      <c r="O33" s="74" t="inlineStr">
        <is>
          <t>ATR_TRAIL_FILTER_TF=OFF</t>
        </is>
      </c>
      <c r="P33" s="74" t="inlineStr">
        <is>
          <t>ATR_TRAIL_FILTER_TF=D</t>
        </is>
      </c>
      <c r="Q33" s="74" t="inlineStr">
        <is>
          <t>ATR_TRAIL_FILTER_TF=4h</t>
        </is>
      </c>
      <c r="R33" s="74" t="inlineStr">
        <is>
          <t>ATR_TRAIL_FILTER_TF=1h</t>
        </is>
      </c>
      <c r="S33" s="32" t="n"/>
      <c r="T33" s="32" t="n"/>
      <c r="U33" s="32" t="n"/>
      <c r="V33" s="32" t="n"/>
      <c r="W33" s="32" t="n"/>
      <c r="X33" s="32" t="n"/>
      <c r="Y33" s="32" t="n"/>
      <c r="Z33" s="32" t="n"/>
      <c r="AA33" s="32" t="n"/>
      <c r="AB33" s="32" t="n"/>
      <c r="AC33" s="32" t="n"/>
      <c r="AD33" s="32" t="n"/>
      <c r="AE33" s="32" t="n"/>
      <c r="AF33" s="32" t="n"/>
      <c r="AG33" s="32" t="n"/>
      <c r="AH33" s="32" t="n"/>
      <c r="AI33" s="32" t="n"/>
      <c r="AJ33" s="32" t="n"/>
      <c r="AK33" s="32" t="n"/>
      <c r="AL33" s="32" t="n"/>
      <c r="AM33" s="32" t="n"/>
      <c r="AN33" s="32" t="n"/>
      <c r="AO33" s="32" t="n"/>
      <c r="AP33" s="32" t="n"/>
      <c r="AQ33" s="32" t="n"/>
      <c r="AR33" s="32" t="n"/>
      <c r="AS33" s="32" t="n"/>
      <c r="AT33" s="32" t="n"/>
      <c r="AU33" s="32" t="n"/>
      <c r="AV33" s="32" t="n"/>
      <c r="AW33" s="32" t="n"/>
      <c r="AX33" s="32" t="n"/>
      <c r="AY33" s="32" t="n"/>
      <c r="AZ33" s="32" t="n"/>
      <c r="BA33" s="32" t="n"/>
      <c r="BB33" s="32" t="n"/>
      <c r="BC33" s="32" t="n"/>
      <c r="BD33" s="32" t="n"/>
      <c r="BE33" s="32" t="n"/>
      <c r="BF33" s="32" t="n"/>
      <c r="BG33" s="32" t="n"/>
      <c r="BH33" s="32" t="n"/>
      <c r="BI33" s="32" t="n"/>
      <c r="BJ33" s="32" t="n"/>
      <c r="BK33" s="32" t="n"/>
      <c r="BL33" s="32" t="n"/>
      <c r="BM33" s="32" t="n"/>
      <c r="BN33" s="32" t="n"/>
      <c r="BO33" s="32" t="n"/>
      <c r="BP33" s="32" t="n"/>
      <c r="BQ33" s="32" t="n"/>
      <c r="BR33" s="32" t="n"/>
      <c r="BS33" s="32" t="n"/>
      <c r="BT33" s="32" t="n"/>
      <c r="BU33" s="32" t="n"/>
      <c r="BV33" s="32" t="n"/>
      <c r="BW33" s="32" t="n"/>
      <c r="BX33" s="32" t="n"/>
      <c r="BY33" s="32" t="n"/>
      <c r="BZ33" s="32" t="n"/>
      <c r="CA33" s="32" t="n"/>
      <c r="CB33" s="32" t="n"/>
      <c r="CC33" s="32" t="n"/>
      <c r="CD33" s="32" t="n"/>
      <c r="CE33" s="32" t="n"/>
      <c r="CF33" s="32" t="n"/>
      <c r="CG33" s="32" t="n"/>
      <c r="CH33" s="32" t="n"/>
      <c r="CI33" s="32" t="n"/>
      <c r="CJ33" s="32" t="n"/>
      <c r="CK33" s="32" t="n"/>
      <c r="CL33" s="32" t="n"/>
      <c r="CM33" s="32" t="n"/>
      <c r="CN33" s="32" t="n"/>
      <c r="CO33" s="32" t="n"/>
      <c r="CP33" s="32" t="n"/>
      <c r="CQ33" s="32" t="n"/>
      <c r="CR33" s="32" t="n"/>
      <c r="CS33" s="32"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2" t="n"/>
      <c r="DO33" s="32" t="n"/>
      <c r="DP33" s="32" t="n"/>
      <c r="DQ33" s="32" t="n"/>
      <c r="DR33" s="32" t="n"/>
      <c r="DS33" s="32" t="n"/>
      <c r="DT33" s="32" t="n"/>
      <c r="DU33" s="32" t="n"/>
      <c r="DV33" s="32" t="n"/>
      <c r="DW33" s="32" t="n"/>
      <c r="DX33" s="32" t="n"/>
      <c r="DY33" s="32" t="n"/>
      <c r="DZ33" s="32" t="n"/>
      <c r="EA33" s="32" t="n"/>
      <c r="EB33" s="32" t="n"/>
      <c r="EC33" s="32" t="n"/>
      <c r="ED33" s="32" t="n"/>
      <c r="EE33" s="32" t="n"/>
      <c r="EF33" s="32" t="n"/>
      <c r="EG33" s="32" t="n"/>
      <c r="EH33" s="32" t="n"/>
      <c r="EI33" s="32" t="n"/>
      <c r="EJ33" s="32" t="n"/>
      <c r="EK33" s="32" t="n"/>
      <c r="EL33" s="32" t="n"/>
      <c r="EM33" s="32" t="n"/>
      <c r="EN33" s="32" t="n"/>
      <c r="EO33" s="32" t="n"/>
      <c r="EP33" s="32" t="n"/>
      <c r="EQ33" s="32" t="n"/>
      <c r="ER33" s="32" t="n"/>
      <c r="ES33" s="32" t="n"/>
      <c r="ET33" s="32" t="n"/>
      <c r="EU33" s="32" t="n"/>
      <c r="EV33" s="32" t="n"/>
      <c r="EW33" s="32" t="n"/>
      <c r="EX33" s="32" t="n"/>
      <c r="EY33" s="32" t="n"/>
      <c r="EZ33" s="32" t="n"/>
      <c r="FA33" s="32" t="n"/>
      <c r="FB33" s="32" t="n"/>
      <c r="FC33" s="32" t="n"/>
      <c r="FD33" s="32" t="n"/>
      <c r="FE33" s="32" t="n"/>
      <c r="FF33" s="32" t="n"/>
      <c r="FG33" s="32" t="n"/>
      <c r="FH33" s="32" t="n"/>
      <c r="FI33" s="32" t="n"/>
      <c r="FJ33" s="32" t="n"/>
      <c r="FK33" s="32" t="n"/>
      <c r="FL33" s="32" t="n"/>
      <c r="FM33" s="32" t="n"/>
      <c r="FN33" s="32" t="n"/>
      <c r="FO33" s="32" t="n"/>
      <c r="FP33" s="32" t="n"/>
      <c r="FQ33" s="32" t="n"/>
      <c r="FR33" s="32" t="n"/>
      <c r="FS33" s="32" t="n"/>
      <c r="FT33" s="32" t="n"/>
      <c r="FU33" s="32" t="n"/>
      <c r="FV33" s="32" t="n"/>
      <c r="FW33" s="32" t="n"/>
      <c r="FX33" s="32" t="n"/>
      <c r="FY33" s="32" t="n"/>
      <c r="FZ33" s="32" t="n"/>
      <c r="GA33" s="32" t="n"/>
      <c r="GB33" s="32" t="n"/>
      <c r="GC33" s="32" t="n"/>
      <c r="GD33" s="32" t="n"/>
      <c r="GE33" s="32" t="n"/>
      <c r="GF33" s="32" t="n"/>
      <c r="GG33" s="32" t="n"/>
      <c r="GH33" s="32" t="n"/>
      <c r="GI33" s="32" t="n"/>
      <c r="GJ33" s="32" t="n"/>
      <c r="GK33" s="32" t="n"/>
      <c r="GL33" s="32" t="n"/>
      <c r="GM33" s="32" t="n"/>
      <c r="GN33" s="32" t="n"/>
      <c r="GO33" s="32" t="n"/>
      <c r="GP33" s="32" t="n"/>
      <c r="GQ33" s="32" t="n"/>
      <c r="GR33" s="32" t="n"/>
      <c r="GS33" s="32" t="n"/>
      <c r="GT33" s="32" t="n"/>
      <c r="GU33" s="32" t="n"/>
      <c r="GV33" s="32" t="n"/>
      <c r="GW33" s="32" t="n"/>
      <c r="GX33" s="32" t="n"/>
      <c r="GY33" s="32" t="n"/>
      <c r="GZ33" s="32" t="n"/>
      <c r="HA33" s="32" t="n"/>
      <c r="HB33" s="32" t="n"/>
      <c r="HC33" s="32" t="n"/>
      <c r="HD33" s="32" t="n"/>
      <c r="HE33" s="32" t="n"/>
      <c r="HF33" s="32" t="n"/>
      <c r="HG33" s="32" t="n"/>
      <c r="HH33" s="32" t="n"/>
      <c r="HI33" s="32" t="n"/>
      <c r="HJ33" s="32" t="n"/>
      <c r="HK33" s="32" t="n"/>
      <c r="HL33" s="32" t="n"/>
      <c r="HM33" s="32" t="n"/>
      <c r="HN33" s="32" t="n"/>
      <c r="HO33" s="32" t="n"/>
      <c r="HP33" s="32" t="n"/>
      <c r="HQ33" s="32" t="n"/>
      <c r="HR33" s="32" t="n"/>
      <c r="HS33" s="32" t="n"/>
      <c r="HT33" s="32" t="n"/>
      <c r="HU33" s="32" t="n"/>
      <c r="HV33" s="32" t="n"/>
      <c r="HW33" s="32" t="n"/>
      <c r="HX33" s="32" t="n"/>
      <c r="HY33" s="32" t="n"/>
      <c r="HZ33" s="32" t="n"/>
      <c r="IA33" s="32" t="n"/>
      <c r="IB33" s="32" t="n"/>
      <c r="IC33" s="32" t="n"/>
      <c r="ID33" s="32" t="n"/>
      <c r="IE33" s="32" t="n"/>
      <c r="IF33" s="32" t="n"/>
      <c r="IG33" s="32" t="n"/>
      <c r="IH33" s="32" t="n"/>
      <c r="II33" s="32" t="n"/>
      <c r="IJ33" s="32" t="n"/>
      <c r="IK33" s="32" t="n"/>
      <c r="IL33" s="26" t="n"/>
      <c r="IM33" s="26" t="inlineStr">
        <is>
          <t>config only</t>
        </is>
      </c>
      <c r="IN33" s="26" t="inlineStr">
        <is>
          <t>not declared</t>
        </is>
      </c>
      <c r="IO33" s="26" t="n"/>
    </row>
    <row r="34" ht="10.5" customHeight="1" s="67">
      <c r="A34" s="26" t="inlineStr">
        <is>
          <t>ABSOLUTE_OPEN_LOCK_SEC</t>
        </is>
      </c>
      <c r="B34" s="26" t="n"/>
      <c r="C34" s="26" t="n"/>
      <c r="D34" s="26" t="n"/>
      <c r="E34" s="26" t="n"/>
      <c r="F34" s="26" t="n"/>
      <c r="G34" s="26">
        <f>IFERROR(VLOOKUP($A9&amp;"_"&amp;$B9,Results_Deltas!$A$2:$P$15000,5,FALSE),"")</f>
        <v/>
      </c>
      <c r="H34" s="26">
        <f>IFERROR(VLOOKUP($A9,Results_30d_Deltas!$A$2:$H$5000,7,FALSE)-E8,"")</f>
        <v/>
      </c>
      <c r="I34" s="26">
        <f>IFERROR(VLOOKUP($A9,Results_30d_Deltas!$A$2:$H$5000,6,FALSE),"")</f>
        <v/>
      </c>
      <c r="J34" s="26" t="n"/>
      <c r="K34" s="26" t="n"/>
      <c r="L34" s="26" t="inlineStr">
        <is>
          <t>YES</t>
        </is>
      </c>
      <c r="N34" s="76" t="inlineStr">
        <is>
          <t>UNTESTED</t>
        </is>
      </c>
      <c r="O34" s="74" t="inlineStr">
        <is>
          <t>ATR_TRAIL_FILTER_TF=OFF</t>
        </is>
      </c>
      <c r="P34" s="74" t="inlineStr">
        <is>
          <t>ATR_TRAIL_FILTER_TF=D</t>
        </is>
      </c>
      <c r="Q34" s="74" t="inlineStr">
        <is>
          <t>ATR_TRAIL_FILTER_TF=4h</t>
        </is>
      </c>
      <c r="R34" s="74" t="inlineStr">
        <is>
          <t>ATR_TRAIL_FILTER_TF=1h</t>
        </is>
      </c>
      <c r="S34" s="32" t="n"/>
      <c r="T34" s="32" t="n"/>
      <c r="U34" s="32" t="n"/>
      <c r="V34" s="32" t="n"/>
      <c r="W34" s="32" t="n"/>
      <c r="X34" s="32" t="n"/>
      <c r="Y34" s="32" t="n"/>
      <c r="Z34" s="32" t="n"/>
      <c r="AA34" s="32" t="n"/>
      <c r="AB34" s="32" t="n"/>
      <c r="AC34" s="32" t="n"/>
      <c r="AD34" s="32" t="n"/>
      <c r="AE34" s="32" t="n"/>
      <c r="AF34" s="32" t="n"/>
      <c r="AG34" s="32" t="n"/>
      <c r="AH34" s="32" t="n"/>
      <c r="AI34" s="32" t="n"/>
      <c r="AJ34" s="32" t="n"/>
      <c r="AK34" s="32" t="n"/>
      <c r="AL34" s="32" t="n"/>
      <c r="AM34" s="32" t="n"/>
      <c r="AN34" s="32" t="n"/>
      <c r="AO34" s="32" t="n"/>
      <c r="AP34" s="32" t="n"/>
      <c r="AQ34" s="32" t="n"/>
      <c r="AR34" s="32" t="n"/>
      <c r="AS34" s="32" t="n"/>
      <c r="AT34" s="32" t="n"/>
      <c r="AU34" s="32" t="n"/>
      <c r="AV34" s="32" t="n"/>
      <c r="AW34" s="32" t="n"/>
      <c r="AX34" s="32" t="n"/>
      <c r="AY34" s="32" t="n"/>
      <c r="AZ34" s="32" t="n"/>
      <c r="BA34" s="32" t="n"/>
      <c r="BB34" s="32" t="n"/>
      <c r="BC34" s="32" t="n"/>
      <c r="BD34" s="32" t="n"/>
      <c r="BE34" s="32" t="n"/>
      <c r="BF34" s="32" t="n"/>
      <c r="BG34" s="32" t="n"/>
      <c r="BH34" s="32" t="n"/>
      <c r="BI34" s="32" t="n"/>
      <c r="BJ34" s="32" t="n"/>
      <c r="BK34" s="32" t="n"/>
      <c r="BL34" s="32" t="n"/>
      <c r="BM34" s="32" t="n"/>
      <c r="BN34" s="32" t="n"/>
      <c r="BO34" s="32" t="n"/>
      <c r="BP34" s="32" t="n"/>
      <c r="BQ34" s="32" t="n"/>
      <c r="BR34" s="32" t="n"/>
      <c r="BS34" s="32" t="n"/>
      <c r="BT34" s="32" t="n"/>
      <c r="BU34" s="32" t="n"/>
      <c r="BV34" s="32" t="n"/>
      <c r="BW34" s="32" t="n"/>
      <c r="BX34" s="32" t="n"/>
      <c r="BY34" s="32" t="n"/>
      <c r="BZ34" s="32" t="n"/>
      <c r="CA34" s="32" t="n"/>
      <c r="CB34" s="32" t="n"/>
      <c r="CC34" s="32" t="n"/>
      <c r="CD34" s="32" t="n"/>
      <c r="CE34" s="32" t="n"/>
      <c r="CF34" s="32" t="n"/>
      <c r="CG34" s="32" t="n"/>
      <c r="CH34" s="32" t="n"/>
      <c r="CI34" s="32" t="n"/>
      <c r="CJ34" s="32" t="n"/>
      <c r="CK34" s="32" t="n"/>
      <c r="CL34" s="32" t="n"/>
      <c r="CM34" s="32" t="n"/>
      <c r="CN34" s="32" t="n"/>
      <c r="CO34" s="32" t="n"/>
      <c r="CP34" s="32" t="n"/>
      <c r="CQ34" s="32" t="n"/>
      <c r="CR34" s="32" t="n"/>
      <c r="CS34" s="32"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2" t="n"/>
      <c r="DO34" s="32" t="n"/>
      <c r="DP34" s="32" t="n"/>
      <c r="DQ34" s="32" t="n"/>
      <c r="DR34" s="32" t="n"/>
      <c r="DS34" s="32" t="n"/>
      <c r="DT34" s="32" t="n"/>
      <c r="DU34" s="32" t="n"/>
      <c r="DV34" s="32" t="n"/>
      <c r="DW34" s="32" t="n"/>
      <c r="DX34" s="32" t="n"/>
      <c r="DY34" s="32" t="n"/>
      <c r="DZ34" s="32" t="n"/>
      <c r="EA34" s="32" t="n"/>
      <c r="EB34" s="32" t="n"/>
      <c r="EC34" s="32" t="n"/>
      <c r="ED34" s="32" t="n"/>
      <c r="EE34" s="32" t="n"/>
      <c r="EF34" s="32" t="n"/>
      <c r="EG34" s="32" t="n"/>
      <c r="EH34" s="32" t="n"/>
      <c r="EI34" s="32" t="n"/>
      <c r="EJ34" s="32" t="n"/>
      <c r="EK34" s="32" t="n"/>
      <c r="EL34" s="32" t="n"/>
      <c r="EM34" s="32" t="n"/>
      <c r="EN34" s="32" t="n"/>
      <c r="EO34" s="32" t="n"/>
      <c r="EP34" s="32" t="n"/>
      <c r="EQ34" s="32" t="n"/>
      <c r="ER34" s="32" t="n"/>
      <c r="ES34" s="32" t="n"/>
      <c r="ET34" s="32" t="n"/>
      <c r="EU34" s="32" t="n"/>
      <c r="EV34" s="32" t="n"/>
      <c r="EW34" s="32" t="n"/>
      <c r="EX34" s="32" t="n"/>
      <c r="EY34" s="32" t="n"/>
      <c r="EZ34" s="32" t="n"/>
      <c r="FA34" s="32" t="n"/>
      <c r="FB34" s="32" t="n"/>
      <c r="FC34" s="32" t="n"/>
      <c r="FD34" s="32" t="n"/>
      <c r="FE34" s="32" t="n"/>
      <c r="FF34" s="32" t="n"/>
      <c r="FG34" s="32" t="n"/>
      <c r="FH34" s="32" t="n"/>
      <c r="FI34" s="32" t="n"/>
      <c r="FJ34" s="32" t="n"/>
      <c r="FK34" s="32" t="n"/>
      <c r="FL34" s="32" t="n"/>
      <c r="FM34" s="32" t="n"/>
      <c r="FN34" s="32" t="n"/>
      <c r="FO34" s="32" t="n"/>
      <c r="FP34" s="32" t="n"/>
      <c r="FQ34" s="32" t="n"/>
      <c r="FR34" s="32" t="n"/>
      <c r="FS34" s="32" t="n"/>
      <c r="FT34" s="32" t="n"/>
      <c r="FU34" s="32" t="n"/>
      <c r="FV34" s="32" t="n"/>
      <c r="FW34" s="32" t="n"/>
      <c r="FX34" s="32" t="n"/>
      <c r="FY34" s="32" t="n"/>
      <c r="FZ34" s="32" t="n"/>
      <c r="GA34" s="32" t="n"/>
      <c r="GB34" s="32" t="n"/>
      <c r="GC34" s="32" t="n"/>
      <c r="GD34" s="32" t="n"/>
      <c r="GE34" s="32" t="n"/>
      <c r="GF34" s="32" t="n"/>
      <c r="GG34" s="32" t="n"/>
      <c r="GH34" s="32" t="n"/>
      <c r="GI34" s="32" t="n"/>
      <c r="GJ34" s="32" t="n"/>
      <c r="GK34" s="32" t="n"/>
      <c r="GL34" s="32" t="n"/>
      <c r="GM34" s="32" t="n"/>
      <c r="GN34" s="32" t="n"/>
      <c r="GO34" s="32" t="n"/>
      <c r="GP34" s="32" t="n"/>
      <c r="GQ34" s="32" t="n"/>
      <c r="GR34" s="32" t="n"/>
      <c r="GS34" s="32" t="n"/>
      <c r="GT34" s="32" t="n"/>
      <c r="GU34" s="32" t="n"/>
      <c r="GV34" s="32" t="n"/>
      <c r="GW34" s="32" t="n"/>
      <c r="GX34" s="32" t="n"/>
      <c r="GY34" s="32" t="n"/>
      <c r="GZ34" s="32" t="n"/>
      <c r="HA34" s="32" t="n"/>
      <c r="HB34" s="32" t="n"/>
      <c r="HC34" s="32" t="n"/>
      <c r="HD34" s="32" t="n"/>
      <c r="HE34" s="32" t="n"/>
      <c r="HF34" s="32" t="n"/>
      <c r="HG34" s="32" t="n"/>
      <c r="HH34" s="32" t="n"/>
      <c r="HI34" s="32" t="n"/>
      <c r="HJ34" s="32" t="n"/>
      <c r="HK34" s="32" t="n"/>
      <c r="HL34" s="32" t="n"/>
      <c r="HM34" s="32" t="n"/>
      <c r="HN34" s="32" t="n"/>
      <c r="HO34" s="32" t="n"/>
      <c r="HP34" s="32" t="n"/>
      <c r="HQ34" s="32" t="n"/>
      <c r="HR34" s="32" t="n"/>
      <c r="HS34" s="32" t="n"/>
      <c r="HT34" s="32" t="n"/>
      <c r="HU34" s="32" t="n"/>
      <c r="HV34" s="32" t="n"/>
      <c r="HW34" s="32" t="n"/>
      <c r="HX34" s="32" t="n"/>
      <c r="HY34" s="32" t="n"/>
      <c r="HZ34" s="32" t="n"/>
      <c r="IA34" s="32" t="n"/>
      <c r="IB34" s="32" t="n"/>
      <c r="IC34" s="32" t="n"/>
      <c r="ID34" s="32" t="n"/>
      <c r="IE34" s="32" t="n"/>
      <c r="IF34" s="32" t="n"/>
      <c r="IG34" s="32" t="n"/>
      <c r="IH34" s="32" t="n"/>
      <c r="II34" s="32" t="n"/>
      <c r="IJ34" s="32" t="n"/>
      <c r="IK34" s="32" t="n"/>
      <c r="IL34" s="26" t="n"/>
      <c r="IM34" s="26" t="inlineStr">
        <is>
          <t>config only</t>
        </is>
      </c>
      <c r="IN34" s="26" t="inlineStr">
        <is>
          <t>not declared</t>
        </is>
      </c>
      <c r="IO34" s="26" t="n"/>
    </row>
    <row r="35" ht="10.5" customHeight="1" s="67">
      <c r="A35" s="26" t="inlineStr">
        <is>
          <t>ABSOLUTE_OPEN_LOCK_SEC</t>
        </is>
      </c>
      <c r="B35" s="26" t="n"/>
      <c r="C35" s="26" t="n"/>
      <c r="D35" s="26" t="n"/>
      <c r="E35" s="26" t="n"/>
      <c r="F35" s="26" t="n"/>
      <c r="G35" s="26">
        <f>IFERROR(VLOOKUP($A9&amp;"_"&amp;$B9,Results_Deltas!$A$2:$P$15000,5,FALSE),"")</f>
        <v/>
      </c>
      <c r="H35" s="26">
        <f>IFERROR(VLOOKUP($A9,Results_30d_Deltas!$A$2:$H$5000,7,FALSE)-E8,"")</f>
        <v/>
      </c>
      <c r="I35" s="26">
        <f>IFERROR(VLOOKUP($A9,Results_30d_Deltas!$A$2:$H$5000,6,FALSE),"")</f>
        <v/>
      </c>
      <c r="J35" s="26" t="n"/>
      <c r="K35" s="26" t="n"/>
      <c r="L35" s="26" t="inlineStr">
        <is>
          <t>YES</t>
        </is>
      </c>
      <c r="N35" s="76" t="inlineStr">
        <is>
          <t>UNTESTED</t>
        </is>
      </c>
      <c r="O35" s="74" t="inlineStr">
        <is>
          <t>ATR_TRAIL_FILTER_TF=OFF</t>
        </is>
      </c>
      <c r="P35" s="74" t="inlineStr">
        <is>
          <t>ATR_TRAIL_FILTER_TF=D</t>
        </is>
      </c>
      <c r="Q35" s="74" t="inlineStr">
        <is>
          <t>ATR_TRAIL_FILTER_TF=4h</t>
        </is>
      </c>
      <c r="R35" s="74" t="inlineStr">
        <is>
          <t>ATR_TRAIL_FILTER_TF=1h</t>
        </is>
      </c>
      <c r="S35" s="32" t="n"/>
      <c r="T35" s="32" t="n"/>
      <c r="U35" s="32" t="n"/>
      <c r="V35" s="32" t="n"/>
      <c r="W35" s="32" t="n"/>
      <c r="X35" s="32" t="n"/>
      <c r="Y35" s="32" t="n"/>
      <c r="Z35" s="32" t="n"/>
      <c r="AA35" s="32" t="n"/>
      <c r="AB35" s="32" t="n"/>
      <c r="AC35" s="32" t="n"/>
      <c r="AD35" s="32" t="n"/>
      <c r="AE35" s="32" t="n"/>
      <c r="AF35" s="32" t="n"/>
      <c r="AG35" s="32" t="n"/>
      <c r="AH35" s="32" t="n"/>
      <c r="AI35" s="32" t="n"/>
      <c r="AJ35" s="32" t="n"/>
      <c r="AK35" s="32" t="n"/>
      <c r="AL35" s="32" t="n"/>
      <c r="AM35" s="32" t="n"/>
      <c r="AN35" s="32" t="n"/>
      <c r="AO35" s="32" t="n"/>
      <c r="AP35" s="32" t="n"/>
      <c r="AQ35" s="32" t="n"/>
      <c r="AR35" s="32" t="n"/>
      <c r="AS35" s="32" t="n"/>
      <c r="AT35" s="32" t="n"/>
      <c r="AU35" s="32" t="n"/>
      <c r="AV35" s="32" t="n"/>
      <c r="AW35" s="32" t="n"/>
      <c r="AX35" s="32" t="n"/>
      <c r="AY35" s="32" t="n"/>
      <c r="AZ35" s="32" t="n"/>
      <c r="BA35" s="32" t="n"/>
      <c r="BB35" s="32" t="n"/>
      <c r="BC35" s="32" t="n"/>
      <c r="BD35" s="32" t="n"/>
      <c r="BE35" s="32" t="n"/>
      <c r="BF35" s="32" t="n"/>
      <c r="BG35" s="32" t="n"/>
      <c r="BH35" s="32" t="n"/>
      <c r="BI35" s="32" t="n"/>
      <c r="BJ35" s="32" t="n"/>
      <c r="BK35" s="32" t="n"/>
      <c r="BL35" s="32" t="n"/>
      <c r="BM35" s="32" t="n"/>
      <c r="BN35" s="32" t="n"/>
      <c r="BO35" s="32" t="n"/>
      <c r="BP35" s="32" t="n"/>
      <c r="BQ35" s="32" t="n"/>
      <c r="BR35" s="32" t="n"/>
      <c r="BS35" s="32" t="n"/>
      <c r="BT35" s="32" t="n"/>
      <c r="BU35" s="32" t="n"/>
      <c r="BV35" s="32" t="n"/>
      <c r="BW35" s="32" t="n"/>
      <c r="BX35" s="32" t="n"/>
      <c r="BY35" s="32" t="n"/>
      <c r="BZ35" s="32" t="n"/>
      <c r="CA35" s="32" t="n"/>
      <c r="CB35" s="32" t="n"/>
      <c r="CC35" s="32" t="n"/>
      <c r="CD35" s="32" t="n"/>
      <c r="CE35" s="32" t="n"/>
      <c r="CF35" s="32" t="n"/>
      <c r="CG35" s="32" t="n"/>
      <c r="CH35" s="32" t="n"/>
      <c r="CI35" s="32" t="n"/>
      <c r="CJ35" s="32" t="n"/>
      <c r="CK35" s="32" t="n"/>
      <c r="CL35" s="32" t="n"/>
      <c r="CM35" s="32" t="n"/>
      <c r="CN35" s="32" t="n"/>
      <c r="CO35" s="32" t="n"/>
      <c r="CP35" s="32" t="n"/>
      <c r="CQ35" s="32" t="n"/>
      <c r="CR35" s="32" t="n"/>
      <c r="CS35" s="32"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2" t="n"/>
      <c r="DO35" s="32" t="n"/>
      <c r="DP35" s="32" t="n"/>
      <c r="DQ35" s="32" t="n"/>
      <c r="DR35" s="32" t="n"/>
      <c r="DS35" s="32" t="n"/>
      <c r="DT35" s="32" t="n"/>
      <c r="DU35" s="32" t="n"/>
      <c r="DV35" s="32" t="n"/>
      <c r="DW35" s="32" t="n"/>
      <c r="DX35" s="32" t="n"/>
      <c r="DY35" s="32" t="n"/>
      <c r="DZ35" s="32" t="n"/>
      <c r="EA35" s="32" t="n"/>
      <c r="EB35" s="32" t="n"/>
      <c r="EC35" s="32" t="n"/>
      <c r="ED35" s="32" t="n"/>
      <c r="EE35" s="32" t="n"/>
      <c r="EF35" s="32" t="n"/>
      <c r="EG35" s="32" t="n"/>
      <c r="EH35" s="32" t="n"/>
      <c r="EI35" s="32" t="n"/>
      <c r="EJ35" s="32" t="n"/>
      <c r="EK35" s="32" t="n"/>
      <c r="EL35" s="32" t="n"/>
      <c r="EM35" s="32" t="n"/>
      <c r="EN35" s="32" t="n"/>
      <c r="EO35" s="32" t="n"/>
      <c r="EP35" s="32" t="n"/>
      <c r="EQ35" s="32" t="n"/>
      <c r="ER35" s="32" t="n"/>
      <c r="ES35" s="32" t="n"/>
      <c r="ET35" s="32" t="n"/>
      <c r="EU35" s="32" t="n"/>
      <c r="EV35" s="32" t="n"/>
      <c r="EW35" s="32" t="n"/>
      <c r="EX35" s="32" t="n"/>
      <c r="EY35" s="32" t="n"/>
      <c r="EZ35" s="32" t="n"/>
      <c r="FA35" s="32" t="n"/>
      <c r="FB35" s="32" t="n"/>
      <c r="FC35" s="32" t="n"/>
      <c r="FD35" s="32" t="n"/>
      <c r="FE35" s="32" t="n"/>
      <c r="FF35" s="32" t="n"/>
      <c r="FG35" s="32" t="n"/>
      <c r="FH35" s="32" t="n"/>
      <c r="FI35" s="32" t="n"/>
      <c r="FJ35" s="32" t="n"/>
      <c r="FK35" s="32" t="n"/>
      <c r="FL35" s="32" t="n"/>
      <c r="FM35" s="32" t="n"/>
      <c r="FN35" s="32" t="n"/>
      <c r="FO35" s="32" t="n"/>
      <c r="FP35" s="32" t="n"/>
      <c r="FQ35" s="32" t="n"/>
      <c r="FR35" s="32" t="n"/>
      <c r="FS35" s="32" t="n"/>
      <c r="FT35" s="32" t="n"/>
      <c r="FU35" s="32" t="n"/>
      <c r="FV35" s="32" t="n"/>
      <c r="FW35" s="32" t="n"/>
      <c r="FX35" s="32" t="n"/>
      <c r="FY35" s="32" t="n"/>
      <c r="FZ35" s="32" t="n"/>
      <c r="GA35" s="32" t="n"/>
      <c r="GB35" s="32" t="n"/>
      <c r="GC35" s="32" t="n"/>
      <c r="GD35" s="32" t="n"/>
      <c r="GE35" s="32" t="n"/>
      <c r="GF35" s="32" t="n"/>
      <c r="GG35" s="32" t="n"/>
      <c r="GH35" s="32" t="n"/>
      <c r="GI35" s="32" t="n"/>
      <c r="GJ35" s="32" t="n"/>
      <c r="GK35" s="32" t="n"/>
      <c r="GL35" s="32" t="n"/>
      <c r="GM35" s="32" t="n"/>
      <c r="GN35" s="32" t="n"/>
      <c r="GO35" s="32" t="n"/>
      <c r="GP35" s="32" t="n"/>
      <c r="GQ35" s="32" t="n"/>
      <c r="GR35" s="32" t="n"/>
      <c r="GS35" s="32" t="n"/>
      <c r="GT35" s="32" t="n"/>
      <c r="GU35" s="32" t="n"/>
      <c r="GV35" s="32" t="n"/>
      <c r="GW35" s="32" t="n"/>
      <c r="GX35" s="32" t="n"/>
      <c r="GY35" s="32" t="n"/>
      <c r="GZ35" s="32" t="n"/>
      <c r="HA35" s="32" t="n"/>
      <c r="HB35" s="32" t="n"/>
      <c r="HC35" s="32" t="n"/>
      <c r="HD35" s="32" t="n"/>
      <c r="HE35" s="32" t="n"/>
      <c r="HF35" s="32" t="n"/>
      <c r="HG35" s="32" t="n"/>
      <c r="HH35" s="32" t="n"/>
      <c r="HI35" s="32" t="n"/>
      <c r="HJ35" s="32" t="n"/>
      <c r="HK35" s="32" t="n"/>
      <c r="HL35" s="32" t="n"/>
      <c r="HM35" s="32" t="n"/>
      <c r="HN35" s="32" t="n"/>
      <c r="HO35" s="32" t="n"/>
      <c r="HP35" s="32" t="n"/>
      <c r="HQ35" s="32" t="n"/>
      <c r="HR35" s="32" t="n"/>
      <c r="HS35" s="32" t="n"/>
      <c r="HT35" s="32" t="n"/>
      <c r="HU35" s="32" t="n"/>
      <c r="HV35" s="32" t="n"/>
      <c r="HW35" s="32" t="n"/>
      <c r="HX35" s="32" t="n"/>
      <c r="HY35" s="32" t="n"/>
      <c r="HZ35" s="32" t="n"/>
      <c r="IA35" s="32" t="n"/>
      <c r="IB35" s="32" t="n"/>
      <c r="IC35" s="32" t="n"/>
      <c r="ID35" s="32" t="n"/>
      <c r="IE35" s="32" t="n"/>
      <c r="IF35" s="32" t="n"/>
      <c r="IG35" s="32" t="n"/>
      <c r="IH35" s="32" t="n"/>
      <c r="II35" s="32" t="n"/>
      <c r="IJ35" s="32" t="n"/>
      <c r="IK35" s="32" t="n"/>
      <c r="IL35" s="26" t="n"/>
      <c r="IM35" s="26" t="inlineStr">
        <is>
          <t>config only</t>
        </is>
      </c>
      <c r="IN35" s="26" t="inlineStr">
        <is>
          <t>not declared</t>
        </is>
      </c>
      <c r="IO35" s="26" t="n"/>
    </row>
    <row r="36" ht="10.5" customHeight="1" s="67">
      <c r="A36" s="26" t="inlineStr">
        <is>
          <t>ABSOLUTE_OPEN_LOCK_SEC</t>
        </is>
      </c>
      <c r="B36" s="26" t="n"/>
      <c r="C36" s="26" t="n"/>
      <c r="D36" s="26" t="n"/>
      <c r="E36" s="26" t="n"/>
      <c r="F36" s="26" t="n"/>
      <c r="G36" s="26">
        <f>IFERROR(VLOOKUP($A9&amp;"_"&amp;$B9,Results_Deltas!$A$2:$P$15000,5,FALSE),"")</f>
        <v/>
      </c>
      <c r="H36" s="26">
        <f>IFERROR(VLOOKUP($A9,Results_30d_Deltas!$A$2:$H$5000,7,FALSE)-E8,"")</f>
        <v/>
      </c>
      <c r="I36" s="26">
        <f>IFERROR(VLOOKUP($A9,Results_30d_Deltas!$A$2:$H$5000,6,FALSE),"")</f>
        <v/>
      </c>
      <c r="J36" s="26" t="n"/>
      <c r="K36" s="26" t="n"/>
      <c r="L36" s="26" t="inlineStr">
        <is>
          <t>YES</t>
        </is>
      </c>
      <c r="N36" s="76" t="inlineStr">
        <is>
          <t>UNTESTED</t>
        </is>
      </c>
      <c r="O36" s="74" t="inlineStr">
        <is>
          <t>ATR_TRAIL_FILTER_TF=OFF</t>
        </is>
      </c>
      <c r="P36" s="74" t="inlineStr">
        <is>
          <t>ATR_TRAIL_FILTER_TF=D</t>
        </is>
      </c>
      <c r="Q36" s="74" t="inlineStr">
        <is>
          <t>ATR_TRAIL_FILTER_TF=4h</t>
        </is>
      </c>
      <c r="R36" s="74" t="inlineStr">
        <is>
          <t>ATR_TRAIL_FILTER_TF=1h</t>
        </is>
      </c>
      <c r="S36" s="32" t="n"/>
      <c r="T36" s="32" t="n"/>
      <c r="U36" s="32" t="n"/>
      <c r="V36" s="32" t="n"/>
      <c r="W36" s="32" t="n"/>
      <c r="X36" s="32" t="n"/>
      <c r="Y36" s="32" t="n"/>
      <c r="Z36" s="32" t="n"/>
      <c r="AA36" s="32" t="n"/>
      <c r="AB36" s="32" t="n"/>
      <c r="AC36" s="32" t="n"/>
      <c r="AD36" s="32" t="n"/>
      <c r="AE36" s="32" t="n"/>
      <c r="AF36" s="32" t="n"/>
      <c r="AG36" s="32" t="n"/>
      <c r="AH36" s="32" t="n"/>
      <c r="AI36" s="32" t="n"/>
      <c r="AJ36" s="32" t="n"/>
      <c r="AK36" s="32" t="n"/>
      <c r="AL36" s="32" t="n"/>
      <c r="AM36" s="32" t="n"/>
      <c r="AN36" s="32" t="n"/>
      <c r="AO36" s="32" t="n"/>
      <c r="AP36" s="32" t="n"/>
      <c r="AQ36" s="32" t="n"/>
      <c r="AR36" s="32" t="n"/>
      <c r="AS36" s="32" t="n"/>
      <c r="AT36" s="32" t="n"/>
      <c r="AU36" s="32" t="n"/>
      <c r="AV36" s="32" t="n"/>
      <c r="AW36" s="32" t="n"/>
      <c r="AX36" s="32" t="n"/>
      <c r="AY36" s="32" t="n"/>
      <c r="AZ36" s="32" t="n"/>
      <c r="BA36" s="32" t="n"/>
      <c r="BB36" s="32" t="n"/>
      <c r="BC36" s="32" t="n"/>
      <c r="BD36" s="32" t="n"/>
      <c r="BE36" s="32" t="n"/>
      <c r="BF36" s="32" t="n"/>
      <c r="BG36" s="32" t="n"/>
      <c r="BH36" s="32" t="n"/>
      <c r="BI36" s="32" t="n"/>
      <c r="BJ36" s="32" t="n"/>
      <c r="BK36" s="32" t="n"/>
      <c r="BL36" s="32" t="n"/>
      <c r="BM36" s="32" t="n"/>
      <c r="BN36" s="32" t="n"/>
      <c r="BO36" s="32" t="n"/>
      <c r="BP36" s="32" t="n"/>
      <c r="BQ36" s="32" t="n"/>
      <c r="BR36" s="32" t="n"/>
      <c r="BS36" s="32" t="n"/>
      <c r="BT36" s="32" t="n"/>
      <c r="BU36" s="32" t="n"/>
      <c r="BV36" s="32" t="n"/>
      <c r="BW36" s="32" t="n"/>
      <c r="BX36" s="32" t="n"/>
      <c r="BY36" s="32" t="n"/>
      <c r="BZ36" s="32" t="n"/>
      <c r="CA36" s="32" t="n"/>
      <c r="CB36" s="32" t="n"/>
      <c r="CC36" s="32" t="n"/>
      <c r="CD36" s="32" t="n"/>
      <c r="CE36" s="32" t="n"/>
      <c r="CF36" s="32" t="n"/>
      <c r="CG36" s="32" t="n"/>
      <c r="CH36" s="32" t="n"/>
      <c r="CI36" s="32" t="n"/>
      <c r="CJ36" s="32" t="n"/>
      <c r="CK36" s="32" t="n"/>
      <c r="CL36" s="32" t="n"/>
      <c r="CM36" s="32" t="n"/>
      <c r="CN36" s="32" t="n"/>
      <c r="CO36" s="32" t="n"/>
      <c r="CP36" s="32" t="n"/>
      <c r="CQ36" s="32" t="n"/>
      <c r="CR36" s="32" t="n"/>
      <c r="CS36" s="32"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2" t="n"/>
      <c r="DO36" s="32" t="n"/>
      <c r="DP36" s="32" t="n"/>
      <c r="DQ36" s="32" t="n"/>
      <c r="DR36" s="32" t="n"/>
      <c r="DS36" s="32" t="n"/>
      <c r="DT36" s="32" t="n"/>
      <c r="DU36" s="32" t="n"/>
      <c r="DV36" s="32" t="n"/>
      <c r="DW36" s="32" t="n"/>
      <c r="DX36" s="32" t="n"/>
      <c r="DY36" s="32" t="n"/>
      <c r="DZ36" s="32" t="n"/>
      <c r="EA36" s="32" t="n"/>
      <c r="EB36" s="32" t="n"/>
      <c r="EC36" s="32" t="n"/>
      <c r="ED36" s="32" t="n"/>
      <c r="EE36" s="32" t="n"/>
      <c r="EF36" s="32" t="n"/>
      <c r="EG36" s="32" t="n"/>
      <c r="EH36" s="32" t="n"/>
      <c r="EI36" s="32" t="n"/>
      <c r="EJ36" s="32" t="n"/>
      <c r="EK36" s="32" t="n"/>
      <c r="EL36" s="32" t="n"/>
      <c r="EM36" s="32" t="n"/>
      <c r="EN36" s="32" t="n"/>
      <c r="EO36" s="32" t="n"/>
      <c r="EP36" s="32" t="n"/>
      <c r="EQ36" s="32" t="n"/>
      <c r="ER36" s="32" t="n"/>
      <c r="ES36" s="32" t="n"/>
      <c r="ET36" s="32" t="n"/>
      <c r="EU36" s="32" t="n"/>
      <c r="EV36" s="32" t="n"/>
      <c r="EW36" s="32" t="n"/>
      <c r="EX36" s="32" t="n"/>
      <c r="EY36" s="32" t="n"/>
      <c r="EZ36" s="32" t="n"/>
      <c r="FA36" s="32" t="n"/>
      <c r="FB36" s="32" t="n"/>
      <c r="FC36" s="32" t="n"/>
      <c r="FD36" s="32" t="n"/>
      <c r="FE36" s="32" t="n"/>
      <c r="FF36" s="32" t="n"/>
      <c r="FG36" s="32" t="n"/>
      <c r="FH36" s="32" t="n"/>
      <c r="FI36" s="32" t="n"/>
      <c r="FJ36" s="32" t="n"/>
      <c r="FK36" s="32" t="n"/>
      <c r="FL36" s="32" t="n"/>
      <c r="FM36" s="32" t="n"/>
      <c r="FN36" s="32" t="n"/>
      <c r="FO36" s="32" t="n"/>
      <c r="FP36" s="32" t="n"/>
      <c r="FQ36" s="32" t="n"/>
      <c r="FR36" s="32" t="n"/>
      <c r="FS36" s="32" t="n"/>
      <c r="FT36" s="32" t="n"/>
      <c r="FU36" s="32" t="n"/>
      <c r="FV36" s="32" t="n"/>
      <c r="FW36" s="32" t="n"/>
      <c r="FX36" s="32" t="n"/>
      <c r="FY36" s="32" t="n"/>
      <c r="FZ36" s="32" t="n"/>
      <c r="GA36" s="32" t="n"/>
      <c r="GB36" s="32" t="n"/>
      <c r="GC36" s="32" t="n"/>
      <c r="GD36" s="32" t="n"/>
      <c r="GE36" s="32" t="n"/>
      <c r="GF36" s="32" t="n"/>
      <c r="GG36" s="32" t="n"/>
      <c r="GH36" s="32" t="n"/>
      <c r="GI36" s="32" t="n"/>
      <c r="GJ36" s="32" t="n"/>
      <c r="GK36" s="32" t="n"/>
      <c r="GL36" s="32" t="n"/>
      <c r="GM36" s="32" t="n"/>
      <c r="GN36" s="32" t="n"/>
      <c r="GO36" s="32" t="n"/>
      <c r="GP36" s="32" t="n"/>
      <c r="GQ36" s="32" t="n"/>
      <c r="GR36" s="32" t="n"/>
      <c r="GS36" s="32" t="n"/>
      <c r="GT36" s="32" t="n"/>
      <c r="GU36" s="32" t="n"/>
      <c r="GV36" s="32" t="n"/>
      <c r="GW36" s="32" t="n"/>
      <c r="GX36" s="32" t="n"/>
      <c r="GY36" s="32" t="n"/>
      <c r="GZ36" s="32" t="n"/>
      <c r="HA36" s="32" t="n"/>
      <c r="HB36" s="32" t="n"/>
      <c r="HC36" s="32" t="n"/>
      <c r="HD36" s="32" t="n"/>
      <c r="HE36" s="32" t="n"/>
      <c r="HF36" s="32" t="n"/>
      <c r="HG36" s="32" t="n"/>
      <c r="HH36" s="32" t="n"/>
      <c r="HI36" s="32" t="n"/>
      <c r="HJ36" s="32" t="n"/>
      <c r="HK36" s="32" t="n"/>
      <c r="HL36" s="32" t="n"/>
      <c r="HM36" s="32" t="n"/>
      <c r="HN36" s="32" t="n"/>
      <c r="HO36" s="32" t="n"/>
      <c r="HP36" s="32" t="n"/>
      <c r="HQ36" s="32" t="n"/>
      <c r="HR36" s="32" t="n"/>
      <c r="HS36" s="32" t="n"/>
      <c r="HT36" s="32" t="n"/>
      <c r="HU36" s="32" t="n"/>
      <c r="HV36" s="32" t="n"/>
      <c r="HW36" s="32" t="n"/>
      <c r="HX36" s="32" t="n"/>
      <c r="HY36" s="32" t="n"/>
      <c r="HZ36" s="32" t="n"/>
      <c r="IA36" s="32" t="n"/>
      <c r="IB36" s="32" t="n"/>
      <c r="IC36" s="32" t="n"/>
      <c r="ID36" s="32" t="n"/>
      <c r="IE36" s="32" t="n"/>
      <c r="IF36" s="32" t="n"/>
      <c r="IG36" s="32" t="n"/>
      <c r="IH36" s="32" t="n"/>
      <c r="II36" s="32" t="n"/>
      <c r="IJ36" s="32" t="n"/>
      <c r="IK36" s="32" t="n"/>
      <c r="IL36" s="26" t="n"/>
      <c r="IM36" s="26" t="inlineStr">
        <is>
          <t>config only</t>
        </is>
      </c>
      <c r="IN36" s="26" t="inlineStr">
        <is>
          <t>not declared</t>
        </is>
      </c>
      <c r="IO36" s="26" t="n"/>
    </row>
    <row r="37" ht="10.5" customHeight="1" s="67">
      <c r="A37" s="26" t="inlineStr">
        <is>
          <t>BALANCE_FLOOR_USD</t>
        </is>
      </c>
      <c r="B37" s="26" t="n"/>
      <c r="C37" s="26" t="n"/>
      <c r="D37" s="26" t="n"/>
      <c r="E37" s="26" t="n"/>
      <c r="F37" s="26" t="n"/>
      <c r="G37" s="26">
        <f>IFERROR(VLOOKUP($A10&amp;"_"&amp;$B10,Results_Deltas!$A$2:$P$15000,5,FALSE),"")</f>
        <v/>
      </c>
      <c r="H37" s="26">
        <f>IFERROR(VLOOKUP($A10,Results_30d_Deltas!$A$2:$H$5000,7,FALSE)-E9,"")</f>
        <v/>
      </c>
      <c r="I37" s="26">
        <f>IFERROR(VLOOKUP($A10,Results_30d_Deltas!$A$2:$H$5000,6,FALSE),"")</f>
        <v/>
      </c>
      <c r="J37" s="26" t="n"/>
      <c r="K37" s="26" t="n"/>
      <c r="L37" s="26" t="inlineStr">
        <is>
          <t>YES</t>
        </is>
      </c>
      <c r="N37" s="76" t="inlineStr">
        <is>
          <t>UNTESTED</t>
        </is>
      </c>
      <c r="O37" s="73" t="inlineStr">
        <is>
          <t>ATR_TRAIL_FILTER_TF=OFF</t>
        </is>
      </c>
      <c r="P37" s="73" t="inlineStr">
        <is>
          <t>ATR_TRAIL_FILTER_TF=D</t>
        </is>
      </c>
      <c r="Q37" s="73" t="inlineStr">
        <is>
          <t>ATR_TRAIL_FILTER_TF=4h</t>
        </is>
      </c>
      <c r="R37" s="73" t="inlineStr">
        <is>
          <t>ATR_TRAIL_FILTER_TF=1h</t>
        </is>
      </c>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3" t="n"/>
      <c r="IL37" s="26" t="n"/>
      <c r="IM37" s="26" t="inlineStr">
        <is>
          <t>config only</t>
        </is>
      </c>
      <c r="IN37" s="26" t="inlineStr">
        <is>
          <t>not declared</t>
        </is>
      </c>
      <c r="IO37" s="26" t="n"/>
    </row>
    <row r="38" ht="10.5" customHeight="1" s="67">
      <c r="A38" s="26" t="inlineStr">
        <is>
          <t>CIRCUIT_BREAKER_THRESHOLD_PCT</t>
        </is>
      </c>
      <c r="B38" s="26" t="n"/>
      <c r="C38" s="26" t="n"/>
      <c r="D38" s="26" t="n"/>
      <c r="E38" s="26" t="n"/>
      <c r="F38" s="26" t="n"/>
      <c r="G38" s="26">
        <f>IFERROR(VLOOKUP($A12&amp;"_"&amp;$B12,Results_Deltas!$A$2:$P$15000,5,FALSE),"")</f>
        <v/>
      </c>
      <c r="H38" s="26">
        <f>IFERROR(VLOOKUP($A12,Results_30d_Deltas!$A$2:$H$5000,7,FALSE)-E11,"")</f>
        <v/>
      </c>
      <c r="I38" s="26">
        <f>IFERROR(VLOOKUP($A12,Results_30d_Deltas!$A$2:$H$5000,6,FALSE),"")</f>
        <v/>
      </c>
      <c r="J38" s="26" t="n"/>
      <c r="K38" s="26" t="n"/>
      <c r="L38" s="26" t="inlineStr">
        <is>
          <t>YES</t>
        </is>
      </c>
      <c r="N38" s="76" t="inlineStr">
        <is>
          <t>UNTESTED</t>
        </is>
      </c>
      <c r="O38" s="73" t="inlineStr">
        <is>
          <t>ATR_TRAIL_FILTER_TF=OFF</t>
        </is>
      </c>
      <c r="P38" s="73" t="inlineStr">
        <is>
          <t>ATR_TRAIL_FILTER_TF=D</t>
        </is>
      </c>
      <c r="Q38" s="73" t="inlineStr">
        <is>
          <t>ATR_TRAIL_FILTER_TF=4h</t>
        </is>
      </c>
      <c r="R38" s="73" t="inlineStr">
        <is>
          <t>ATR_TRAIL_FILTER_TF=1h</t>
        </is>
      </c>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3" t="n"/>
      <c r="IL38" s="26" t="n"/>
      <c r="IM38" s="26" t="inlineStr">
        <is>
          <t>config only</t>
        </is>
      </c>
      <c r="IN38" s="26" t="inlineStr">
        <is>
          <t>not declared</t>
        </is>
      </c>
      <c r="IO38" s="26" t="n"/>
    </row>
    <row r="39" ht="10.5" customHeight="1" s="67">
      <c r="A39" s="26" t="inlineStr">
        <is>
          <t>HARD_AUGMENT_LOCK_SEC</t>
        </is>
      </c>
      <c r="B39" s="26" t="n"/>
      <c r="C39" s="26" t="n"/>
      <c r="D39" s="26" t="n"/>
      <c r="E39" s="26" t="n"/>
      <c r="F39" s="26" t="n"/>
      <c r="G39" s="26">
        <f>IFERROR(VLOOKUP($A20&amp;"_"&amp;$B20,Results_Deltas!$A$2:$P$15000,5,FALSE),"")</f>
        <v/>
      </c>
      <c r="H39" s="26">
        <f>IFERROR(VLOOKUP($A20,Results_30d_Deltas!$A$2:$H$5000,7,FALSE)-E19,"")</f>
        <v/>
      </c>
      <c r="I39" s="26">
        <f>IFERROR(VLOOKUP($A20,Results_30d_Deltas!$A$2:$H$5000,6,FALSE),"")</f>
        <v/>
      </c>
      <c r="J39" s="26" t="n"/>
      <c r="K39" s="26" t="n"/>
      <c r="L39" s="26" t="inlineStr">
        <is>
          <t>YES</t>
        </is>
      </c>
      <c r="N39" s="76" t="inlineStr">
        <is>
          <t>UNTESTED</t>
        </is>
      </c>
      <c r="O39" s="73" t="inlineStr">
        <is>
          <t>ATR_TRAIL_FILTER_TF=OFF</t>
        </is>
      </c>
      <c r="P39" s="73" t="inlineStr">
        <is>
          <t>ATR_TRAIL_FILTER_TF=D</t>
        </is>
      </c>
      <c r="Q39" s="73" t="inlineStr">
        <is>
          <t>ATR_TRAIL_FILTER_TF=4h</t>
        </is>
      </c>
      <c r="R39" s="73" t="inlineStr">
        <is>
          <t>ATR_TRAIL_FILTER_TF=1h</t>
        </is>
      </c>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3" t="n"/>
      <c r="IL39" s="26" t="n"/>
      <c r="IM39" s="26" t="inlineStr">
        <is>
          <t>config only</t>
        </is>
      </c>
      <c r="IN39" s="26" t="inlineStr">
        <is>
          <t>not declared</t>
        </is>
      </c>
      <c r="IO39" s="26" t="n"/>
    </row>
    <row r="40" ht="10.5" customHeight="1" s="67">
      <c r="A40" s="26" t="inlineStr">
        <is>
          <t>HARD_REDUCE_LOCK_SEC</t>
        </is>
      </c>
      <c r="B40" s="26" t="n"/>
      <c r="C40" s="26" t="n"/>
      <c r="D40" s="26" t="n"/>
      <c r="E40" s="26" t="n"/>
      <c r="F40" s="26" t="n"/>
      <c r="G40" s="26">
        <f>IFERROR(VLOOKUP($A21&amp;"_"&amp;$B21,Results_Deltas!$A$2:$P$15000,5,FALSE),"")</f>
        <v/>
      </c>
      <c r="H40" s="26">
        <f>IFERROR(VLOOKUP($A21,Results_30d_Deltas!$A$2:$H$5000,7,FALSE)-E20,"")</f>
        <v/>
      </c>
      <c r="I40" s="26">
        <f>IFERROR(VLOOKUP($A21,Results_30d_Deltas!$A$2:$H$5000,6,FALSE),"")</f>
        <v/>
      </c>
      <c r="J40" s="26" t="n"/>
      <c r="K40" s="26" t="n"/>
      <c r="L40" s="26" t="inlineStr">
        <is>
          <t>YES</t>
        </is>
      </c>
      <c r="N40" s="76" t="inlineStr">
        <is>
          <t>UNTESTED</t>
        </is>
      </c>
      <c r="O40" s="73" t="inlineStr">
        <is>
          <t>ATR_TRAIL_FILTER_TF=OFF</t>
        </is>
      </c>
      <c r="P40" s="73" t="inlineStr">
        <is>
          <t>ATR_TRAIL_FILTER_TF=D</t>
        </is>
      </c>
      <c r="Q40" s="73" t="inlineStr">
        <is>
          <t>ATR_TRAIL_FILTER_TF=4h</t>
        </is>
      </c>
      <c r="R40" s="73" t="inlineStr">
        <is>
          <t>ATR_TRAIL_FILTER_TF=1h</t>
        </is>
      </c>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3" t="n"/>
      <c r="IL40" s="26" t="n"/>
      <c r="IM40" s="26" t="inlineStr">
        <is>
          <t>config only</t>
        </is>
      </c>
      <c r="IN40" s="26" t="inlineStr">
        <is>
          <t>not declared</t>
        </is>
      </c>
      <c r="IO40" s="26" t="n"/>
    </row>
    <row r="41" ht="10.5" customHeight="1" s="67">
      <c r="A41" s="26" t="inlineStr">
        <is>
          <t>STALE_HOLD_ENABLED</t>
        </is>
      </c>
      <c r="B41" s="26" t="n"/>
      <c r="C41" s="26" t="n"/>
      <c r="D41" s="26" t="n"/>
      <c r="E41" s="26" t="n"/>
      <c r="F41" s="26" t="n"/>
      <c r="G41" s="26">
        <f>IFERROR(VLOOKUP($A34&amp;"_"&amp;$B34,Results_Deltas!$A$2:$P$15000,5,FALSE),"")</f>
        <v/>
      </c>
      <c r="H41" s="26">
        <f>IFERROR(VLOOKUP($A34,Results_30d_Deltas!$A$2:$H$5000,7,FALSE)-E33,"")</f>
        <v/>
      </c>
      <c r="I41" s="26">
        <f>IFERROR(VLOOKUP($A34,Results_30d_Deltas!$A$2:$H$5000,6,FALSE),"")</f>
        <v/>
      </c>
      <c r="J41" s="26" t="n"/>
      <c r="K41" s="26" t="n"/>
      <c r="L41" s="26" t="inlineStr">
        <is>
          <t>YES</t>
        </is>
      </c>
      <c r="N41" s="76" t="inlineStr">
        <is>
          <t>UNTESTED</t>
        </is>
      </c>
      <c r="O41" s="73" t="inlineStr">
        <is>
          <t>ATR_TRAIL_FILTER_TF=OFF</t>
        </is>
      </c>
      <c r="P41" s="73" t="inlineStr">
        <is>
          <t>ATR_TRAIL_FILTER_TF=D</t>
        </is>
      </c>
      <c r="Q41" s="73" t="inlineStr">
        <is>
          <t>ATR_TRAIL_FILTER_TF=4h</t>
        </is>
      </c>
      <c r="R41" s="73" t="inlineStr">
        <is>
          <t>ATR_TRAIL_FILTER_TF=1h</t>
        </is>
      </c>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3" t="n"/>
      <c r="IK41" s="33" t="n"/>
      <c r="IL41" s="26" t="n"/>
      <c r="IM41" s="26" t="inlineStr">
        <is>
          <t>config only</t>
        </is>
      </c>
      <c r="IN41" s="26" t="inlineStr">
        <is>
          <t>not declared</t>
        </is>
      </c>
      <c r="IO41" s="26" t="n"/>
    </row>
    <row r="42" ht="15.75" customHeight="1" s="67">
      <c r="A42" s="26" t="inlineStr">
        <is>
          <t>UNIVERSAL_NOLOSS_BYPASS_REASONS</t>
        </is>
      </c>
      <c r="B42" s="26" t="n"/>
      <c r="C42" s="26" t="n"/>
      <c r="D42" s="26" t="n"/>
      <c r="E42" s="26" t="n"/>
      <c r="F42" s="26" t="n"/>
      <c r="G42" s="26">
        <f>IFERROR(VLOOKUP($A40&amp;"_"&amp;$B40,Results_Deltas!$A$2:$P$15000,5,FALSE),"")</f>
        <v/>
      </c>
      <c r="H42" s="26">
        <f>IFERROR(VLOOKUP($A40,Results_30d_Deltas!$A$2:$H$5000,7,FALSE)-E39,"")</f>
        <v/>
      </c>
      <c r="I42" s="26">
        <f>IFERROR(VLOOKUP($A40,Results_30d_Deltas!$A$2:$H$5000,6,FALSE),"")</f>
        <v/>
      </c>
      <c r="J42" s="26" t="n"/>
      <c r="K42" s="26" t="n"/>
      <c r="L42" s="26" t="inlineStr">
        <is>
          <t>YES</t>
        </is>
      </c>
      <c r="N42" s="76" t="inlineStr">
        <is>
          <t>UNTESTED</t>
        </is>
      </c>
      <c r="O42" s="73" t="inlineStr">
        <is>
          <t>ATR_TRAIL_FILTER_TF=OFF</t>
        </is>
      </c>
      <c r="P42" s="73" t="inlineStr">
        <is>
          <t>ATR_TRAIL_FILTER_TF=D</t>
        </is>
      </c>
      <c r="Q42" s="73" t="inlineStr">
        <is>
          <t>ATR_TRAIL_FILTER_TF=4h</t>
        </is>
      </c>
      <c r="R42" s="73" t="inlineStr">
        <is>
          <t>ATR_TRAIL_FILTER_TF=1h</t>
        </is>
      </c>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3" t="n"/>
      <c r="IK42" s="33" t="n"/>
      <c r="IL42" s="26" t="n"/>
      <c r="IM42" s="26" t="inlineStr">
        <is>
          <t>config only</t>
        </is>
      </c>
      <c r="IN42" s="26" t="inlineStr">
        <is>
          <t>not declared</t>
        </is>
      </c>
      <c r="IO42" s="26" t="n"/>
    </row>
    <row r="43" ht="15.75" customHeight="1" s="67">
      <c r="A43" s="37" t="inlineStr">
        <is>
          <t>COOLDOWN_LOCKS_FILTER_TF</t>
        </is>
      </c>
      <c r="B43" s="38" t="inlineStr">
        <is>
          <t>1h</t>
        </is>
      </c>
      <c r="C43" s="38" t="n"/>
      <c r="D43" s="38" t="inlineStr">
        <is>
          <t>GLOBAL_CHECK</t>
        </is>
      </c>
      <c r="E43" s="38" t="n"/>
      <c r="F43" s="26" t="n"/>
      <c r="G43" s="38">
        <f>IFERROR(VLOOKUP($A57&amp;"_"&amp;$B57,Results_Deltas!$A$2:$P$15000,5,FALSE),"")</f>
        <v/>
      </c>
      <c r="H43" s="38" t="inlineStr">
        <is>
          <t>Blanket (page end)</t>
        </is>
      </c>
      <c r="I43" s="26" t="n"/>
      <c r="J43" s="26" t="n"/>
      <c r="K43" s="26" t="n"/>
      <c r="L43" s="26" t="inlineStr">
        <is>
          <t>NO</t>
        </is>
      </c>
      <c r="M43" s="71" t="n">
        <v>-11.78738939326196</v>
      </c>
      <c r="N43" s="76" t="inlineStr">
        <is>
          <t>773</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CRYPTO_SPIKE_FADE_THRESHOLD_PCT</t>
        </is>
      </c>
      <c r="B44" s="38" t="inlineStr">
        <is>
          <t>12.5</t>
        </is>
      </c>
      <c r="C44" s="38" t="n"/>
      <c r="D44" s="38" t="inlineStr">
        <is>
          <t>GLOBAL_CHECK, STOCKS_EXIT</t>
        </is>
      </c>
      <c r="E44" s="38" t="n"/>
      <c r="F44" s="26" t="n"/>
      <c r="G44" s="38">
        <f>IFERROR(VLOOKUP($A60&amp;"_"&amp;$B60,Results_Deltas!$A$2:$P$15000,5,FALSE),"")</f>
        <v/>
      </c>
      <c r="H44" s="38" t="inlineStr">
        <is>
          <t>Blanket (page end)</t>
        </is>
      </c>
      <c r="I44" s="26" t="n"/>
      <c r="J44" s="26" t="n"/>
      <c r="K44" s="26" t="n"/>
      <c r="L44" s="26" t="inlineStr">
        <is>
          <t>NO</t>
        </is>
      </c>
      <c r="M44" s="71" t="n">
        <v>-11.11034823900433</v>
      </c>
      <c r="N44" s="76" t="inlineStr">
        <is>
          <t>773</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CRYPTO_SPIKE_FADE_THRESHOLD_PCT</t>
        </is>
      </c>
      <c r="B45" s="40" t="inlineStr">
        <is>
          <t>10</t>
        </is>
      </c>
      <c r="C45" s="38" t="n"/>
      <c r="D45" s="38" t="inlineStr">
        <is>
          <t>GLOBAL_CHECK, STOCKS_EXIT</t>
        </is>
      </c>
      <c r="E45" s="38" t="n"/>
      <c r="F45" s="26" t="n"/>
      <c r="G45" s="38">
        <f>IFERROR(VLOOKUP($A59&amp;"_"&amp;$B59,Results_Deltas!$A$2:$P$15000,5,FALSE),"")</f>
        <v/>
      </c>
      <c r="H45" s="38" t="inlineStr">
        <is>
          <t>Blanket (page end)</t>
        </is>
      </c>
      <c r="I45" s="26" t="n"/>
      <c r="J45" s="26" t="n"/>
      <c r="K45" s="26" t="n"/>
      <c r="L45" s="26" t="inlineStr">
        <is>
          <t>NO</t>
        </is>
      </c>
      <c r="M45" s="71" t="n">
        <v>-11.05578136759454</v>
      </c>
      <c r="N45" s="76" t="inlineStr">
        <is>
          <t>773</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COOLDOWN_LOCKS_FILTER_TF</t>
        </is>
      </c>
      <c r="B46" s="40" t="inlineStr">
        <is>
          <t>15m</t>
        </is>
      </c>
      <c r="C46" s="38" t="n"/>
      <c r="D46" s="38" t="inlineStr">
        <is>
          <t>GLOBAL_CHECK</t>
        </is>
      </c>
      <c r="E46" s="38" t="n"/>
      <c r="F46" s="26" t="n"/>
      <c r="G46" s="38">
        <f>IFERROR(VLOOKUP($A58&amp;"_"&amp;$B58,Results_Deltas!$A$2:$P$15000,5,FALSE),"")</f>
        <v/>
      </c>
      <c r="H46" s="38" t="inlineStr">
        <is>
          <t>Blanket (page end)</t>
        </is>
      </c>
      <c r="I46" s="26" t="n"/>
      <c r="J46" s="26" t="n"/>
      <c r="K46" s="26" t="n"/>
      <c r="L46" s="26" t="inlineStr">
        <is>
          <t>NO</t>
        </is>
      </c>
      <c r="M46" s="71" t="n">
        <v>-11.01271341270659</v>
      </c>
      <c r="N46" s="76" t="inlineStr">
        <is>
          <t>773</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BANDAID_OFF_LOSER_RECOVER_PCT</t>
        </is>
      </c>
      <c r="B47" s="38" t="inlineStr">
        <is>
          <t>0</t>
        </is>
      </c>
      <c r="C47" s="38" t="n"/>
      <c r="D47" s="38" t="inlineStr">
        <is>
          <t>AUGMENT, ENTRY, EXIT, GLOBAL_CHECK, REDUCE, STOCKS_EXIT</t>
        </is>
      </c>
      <c r="E47" s="38" t="n"/>
      <c r="F47" s="26" t="n"/>
      <c r="G47" s="38">
        <f>IFERROR(VLOOKUP($A48&amp;"_"&amp;$B48,Results_Deltas!$A$2:$P$15000,5,FALSE),"")</f>
        <v/>
      </c>
      <c r="H47" s="38" t="inlineStr">
        <is>
          <t>Blanket (page end)</t>
        </is>
      </c>
      <c r="I47" s="26" t="n"/>
      <c r="J47" s="26" t="n"/>
      <c r="K47" s="26" t="n"/>
      <c r="L47" s="26" t="inlineStr">
        <is>
          <t>NO</t>
        </is>
      </c>
      <c r="M47" s="71" t="n">
        <v>-10.56361507187052</v>
      </c>
      <c r="N47" s="76" t="inlineStr">
        <is>
          <t>1998</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ADX_RANGING_THRESHOLD</t>
        </is>
      </c>
      <c r="B48" s="38" t="inlineStr">
        <is>
          <t>15</t>
        </is>
      </c>
      <c r="C48" s="38" t="n"/>
      <c r="D48" s="38" t="inlineStr">
        <is>
          <t>ENTRY, GLOBAL_CHECK, STOCKS_EXIT</t>
        </is>
      </c>
      <c r="E48" s="38" t="n"/>
      <c r="F48" s="26" t="n"/>
      <c r="G48" s="38">
        <f>IFERROR(VLOOKUP($A46&amp;"_"&amp;$B46,Results_Deltas!$A$2:$P$15000,5,FALSE),"")</f>
        <v/>
      </c>
      <c r="H48" s="38" t="inlineStr">
        <is>
          <t>Blanket (page end)</t>
        </is>
      </c>
      <c r="I48" s="26" t="n"/>
      <c r="J48" s="26" t="n"/>
      <c r="K48" s="26" t="n"/>
      <c r="L48" s="26" t="inlineStr">
        <is>
          <t>YES</t>
        </is>
      </c>
      <c r="M48" s="71" t="n">
        <v>-10.51757542748208</v>
      </c>
      <c r="N48" s="76" t="inlineStr">
        <is>
          <t>2032</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ADX_RANGING_THRESHOLD</t>
        </is>
      </c>
      <c r="B49" s="38" t="inlineStr">
        <is>
          <t>25</t>
        </is>
      </c>
      <c r="C49" s="38" t="n"/>
      <c r="D49" s="38" t="inlineStr">
        <is>
          <t>ENTRY, GLOBAL_CHECK, STOCKS_EXIT</t>
        </is>
      </c>
      <c r="E49" s="38" t="n"/>
      <c r="F49" s="26" t="n"/>
      <c r="G49" s="38">
        <f>IFERROR(VLOOKUP($A45&amp;"_"&amp;$B45,Results_Deltas!$A$2:$P$15000,5,FALSE),"")</f>
        <v/>
      </c>
      <c r="H49" s="38" t="inlineStr">
        <is>
          <t>Blanket (page end)</t>
        </is>
      </c>
      <c r="I49" s="26" t="n"/>
      <c r="J49" s="26" t="n"/>
      <c r="K49" s="26" t="n"/>
      <c r="L49" s="26" t="inlineStr">
        <is>
          <t>NO</t>
        </is>
      </c>
      <c r="M49" s="71" t="n">
        <v>-10.48826539587658</v>
      </c>
      <c r="N49" s="76" t="inlineStr">
        <is>
          <t>2034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ADX_RANGING_THRESHOLD</t>
        </is>
      </c>
      <c r="B50" s="40" t="inlineStr">
        <is>
          <t>10</t>
        </is>
      </c>
      <c r="C50" s="38" t="n"/>
      <c r="D50" s="38" t="inlineStr">
        <is>
          <t>ENTRY, GLOBAL_CHECK, STOCKS_EXIT</t>
        </is>
      </c>
      <c r="E50" s="38" t="n"/>
      <c r="F50" s="26" t="n"/>
      <c r="G50" s="38">
        <f>IFERROR(VLOOKUP($A47&amp;"_"&amp;$B47,Results_Deltas!$A$2:$P$15000,5,FALSE),"")</f>
        <v/>
      </c>
      <c r="H50" s="38" t="inlineStr">
        <is>
          <t>Blanket (page end)</t>
        </is>
      </c>
      <c r="I50" s="26" t="n"/>
      <c r="J50" s="26" t="n"/>
      <c r="K50" s="26" t="n"/>
      <c r="L50" s="26" t="inlineStr">
        <is>
          <t>NO</t>
        </is>
      </c>
      <c r="M50" s="71" t="n">
        <v>-10.47556676351441</v>
      </c>
      <c r="N50" s="76" t="inlineStr">
        <is>
          <t>2034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ADX_RANGING_THRESHOLD</t>
        </is>
      </c>
      <c r="B51" s="38" t="inlineStr">
        <is>
          <t>20</t>
        </is>
      </c>
      <c r="C51" s="38" t="n"/>
      <c r="D51" s="38" t="inlineStr">
        <is>
          <t>ENTRY, GLOBAL_CHECK, STOCKS_EXIT</t>
        </is>
      </c>
      <c r="E51" s="38" t="n"/>
      <c r="F51" s="26" t="n"/>
      <c r="G51" s="38">
        <f>IFERROR(VLOOKUP($A44&amp;"_"&amp;$B44,Results_Deltas!$A$2:$P$15000,5,FALSE),"")</f>
        <v/>
      </c>
      <c r="H51" s="38" t="inlineStr">
        <is>
          <t>Blanket (page end)</t>
        </is>
      </c>
      <c r="I51" s="26" t="n"/>
      <c r="J51" s="26" t="n"/>
      <c r="K51" s="26" t="n"/>
      <c r="L51" s="26" t="inlineStr">
        <is>
          <t>NO</t>
        </is>
      </c>
      <c r="M51" s="71" t="n">
        <v>-10.45822751242081</v>
      </c>
      <c r="N51" s="76" t="inlineStr">
        <is>
          <t>2035</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71" t="n">
        <v>-10.33058656443832</v>
      </c>
      <c r="N52" s="76" t="inlineStr">
        <is>
          <t>1315</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OFF</t>
        </is>
      </c>
      <c r="C53" s="38" t="n"/>
      <c r="D53" s="38" t="inlineStr">
        <is>
          <t>GLOBAL_CHECK</t>
        </is>
      </c>
      <c r="E53" s="38" t="n"/>
      <c r="F53" s="26" t="n"/>
      <c r="G53" s="38">
        <f>IFERROR(VLOOKUP($A54&amp;"_"&amp;$B54,Results_Deltas!$A$2:$P$15000,5,FALSE),"")</f>
        <v/>
      </c>
      <c r="H53" s="38" t="inlineStr">
        <is>
          <t>Blanket (page end)</t>
        </is>
      </c>
      <c r="I53" s="26" t="n"/>
      <c r="J53" s="26" t="n"/>
      <c r="K53" s="26" t="n"/>
      <c r="L53" s="26" t="inlineStr">
        <is>
          <t>NO</t>
        </is>
      </c>
      <c r="M53" s="71" t="n">
        <v>-10.2938154851563</v>
      </c>
      <c r="N53" s="76" t="inlineStr">
        <is>
          <t>1246</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BAND_ARROW_ENABLED</t>
        </is>
      </c>
      <c r="B54" s="38" t="inlineStr">
        <is>
          <t>True</t>
        </is>
      </c>
      <c r="C54" s="38" t="n"/>
      <c r="D54" s="38" t="inlineStr">
        <is>
          <t>GLOBAL_CHECK, STOCKS_EXIT</t>
        </is>
      </c>
      <c r="E54" s="38" t="n"/>
      <c r="F54" s="26" t="n"/>
      <c r="G54" s="38">
        <f>IFERROR(VLOOKUP($A53&amp;"_"&amp;$B53,Results_Deltas!$A$2:$P$15000,5,FALSE),"")</f>
        <v/>
      </c>
      <c r="H54" s="38" t="inlineStr">
        <is>
          <t>Blanket (page end)</t>
        </is>
      </c>
      <c r="I54" s="26" t="n"/>
      <c r="J54" s="26" t="n"/>
      <c r="K54" s="26" t="n"/>
      <c r="L54" s="26" t="inlineStr">
        <is>
          <t>NO</t>
        </is>
      </c>
      <c r="M54" s="71" t="n">
        <v>-10.2162790610781</v>
      </c>
      <c r="N54" s="76" t="inlineStr">
        <is>
          <t>1349</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BANDAID_OFF_LOSER_RECOVER_PCT</t>
        </is>
      </c>
      <c r="B55" s="38" t="inlineStr">
        <is>
          <t>0.5</t>
        </is>
      </c>
      <c r="C55" s="38" t="n"/>
      <c r="D55" s="38" t="inlineStr">
        <is>
          <t>AUGMENT, ENTRY, EXIT, GLOBAL_CHECK, REDUCE, STOCKS_EXIT</t>
        </is>
      </c>
      <c r="E55" s="38" t="n"/>
      <c r="F55" s="26" t="n"/>
      <c r="G55" s="38">
        <f>IFERROR(VLOOKUP($A51&amp;"_"&amp;$B51,Results_Deltas!$A$2:$P$15000,5,FALSE),"")</f>
        <v/>
      </c>
      <c r="H55" s="38" t="inlineStr">
        <is>
          <t>Blanket (page end)</t>
        </is>
      </c>
      <c r="I55" s="26" t="n"/>
      <c r="J55" s="26" t="n"/>
      <c r="K55" s="26" t="n"/>
      <c r="L55" s="26" t="inlineStr">
        <is>
          <t>YES</t>
        </is>
      </c>
      <c r="M55" s="71" t="n">
        <v>-10.20732160372568</v>
      </c>
      <c r="N55" s="76" t="inlineStr">
        <is>
          <t>1348</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BANDAID_OFF_LOSER_RECOVER_PCT</t>
        </is>
      </c>
      <c r="B56" s="38" t="inlineStr">
        <is>
          <t>2.0</t>
        </is>
      </c>
      <c r="C56" s="38" t="n"/>
      <c r="D56" s="38" t="inlineStr">
        <is>
          <t>AUGMENT, ENTRY, EXIT, GLOBAL_CHECK, REDUCE, STOCKS_EXIT</t>
        </is>
      </c>
      <c r="E56" s="38" t="n"/>
      <c r="F56" s="26" t="n"/>
      <c r="G56" s="38">
        <f>IFERROR(VLOOKUP($A49&amp;"_"&amp;$B49,Results_Deltas!$A$2:$P$15000,5,FALSE),"")</f>
        <v/>
      </c>
      <c r="H56" s="38" t="inlineStr">
        <is>
          <t>Blanket (page end)</t>
        </is>
      </c>
      <c r="I56" s="26" t="n"/>
      <c r="J56" s="26" t="n"/>
      <c r="K56" s="26" t="n"/>
      <c r="L56" s="26" t="inlineStr">
        <is>
          <t>NO</t>
        </is>
      </c>
      <c r="M56" s="71" t="n">
        <v>-9.876802566211136</v>
      </c>
      <c r="N56" s="76" t="inlineStr">
        <is>
          <t>1347</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BANDAID_OFF_LOSER_RECOVER_PCT</t>
        </is>
      </c>
      <c r="B57" s="38" t="inlineStr">
        <is>
          <t>1.0</t>
        </is>
      </c>
      <c r="C57" s="38" t="n"/>
      <c r="D57" s="38" t="inlineStr">
        <is>
          <t>AUGMENT, ENTRY, EXIT, GLOBAL_CHECK, REDUCE, STOCKS_EXIT</t>
        </is>
      </c>
      <c r="E57" s="38" t="n"/>
      <c r="F57" s="26" t="n"/>
      <c r="G57" s="38">
        <f>IFERROR(VLOOKUP($A50&amp;"_"&amp;$B50,Results_Deltas!$A$2:$P$15000,5,FALSE),"")</f>
        <v/>
      </c>
      <c r="H57" s="38" t="inlineStr">
        <is>
          <t>Blanket (page end)</t>
        </is>
      </c>
      <c r="I57" s="26" t="n"/>
      <c r="J57" s="26" t="n"/>
      <c r="K57" s="26" t="n"/>
      <c r="L57" s="26" t="inlineStr">
        <is>
          <t>NO</t>
        </is>
      </c>
      <c r="M57" s="71" t="n">
        <v>-9.751732300615391</v>
      </c>
      <c r="N57" s="76" t="inlineStr">
        <is>
          <t>1342</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COOLDOWN_LOCKS_FILTER_TF</t>
        </is>
      </c>
      <c r="B58" s="38" t="inlineStr">
        <is>
          <t>4h</t>
        </is>
      </c>
      <c r="C58" s="38" t="n"/>
      <c r="D58" s="38" t="inlineStr">
        <is>
          <t>GLOBAL_CHECK</t>
        </is>
      </c>
      <c r="E58" s="38" t="n"/>
      <c r="F58" s="26" t="n"/>
      <c r="G58" s="38">
        <f>IFERROR(VLOOKUP($A56&amp;"_"&amp;$B56,Results_Deltas!$A$2:$P$15000,5,FALSE),"")</f>
        <v/>
      </c>
      <c r="H58" s="38" t="inlineStr">
        <is>
          <t>Blanket (page end)</t>
        </is>
      </c>
      <c r="I58" s="26" t="n"/>
      <c r="J58" s="26" t="n"/>
      <c r="K58" s="26" t="n"/>
      <c r="L58" s="26" t="inlineStr">
        <is>
          <t>NO</t>
        </is>
      </c>
      <c r="M58" s="71" t="n">
        <v>-9.708874626694151</v>
      </c>
      <c r="N58" s="76" t="inlineStr">
        <is>
          <t>913</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DC_MOMENT_STRONG_THRESHOLD</t>
        </is>
      </c>
      <c r="B59" s="38" t="inlineStr">
        <is>
          <t>50</t>
        </is>
      </c>
      <c r="C59" s="38" t="n"/>
      <c r="D59" s="38" t="inlineStr">
        <is>
          <t>ENTRY, GLOBAL_CHECK, STOCKS_EXIT</t>
        </is>
      </c>
      <c r="E59" s="38" t="n"/>
      <c r="F59" s="26" t="n"/>
      <c r="G59" s="38">
        <f>IFERROR(VLOOKUP($A64&amp;"_"&amp;$B64,Results_Deltas!$A$2:$P$15000,5,FALSE),"")</f>
        <v/>
      </c>
      <c r="H59" s="38" t="inlineStr">
        <is>
          <t>Blanket (page end)</t>
        </is>
      </c>
      <c r="I59" s="26" t="n"/>
      <c r="J59" s="26" t="n"/>
      <c r="K59" s="26" t="n"/>
      <c r="L59" s="26" t="inlineStr">
        <is>
          <t>NO</t>
        </is>
      </c>
      <c r="M59" s="71" t="n">
        <v>-8.228240506948248</v>
      </c>
      <c r="N59" s="76" t="inlineStr">
        <is>
          <t>4</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FG_FEAR_THRESHOLD</t>
        </is>
      </c>
      <c r="B60" s="40" t="inlineStr">
        <is>
          <t>25</t>
        </is>
      </c>
      <c r="C60" s="38" t="n"/>
      <c r="D60" s="38" t="inlineStr">
        <is>
          <t>GLOBAL_CHECK, STOCKS_EXIT</t>
        </is>
      </c>
      <c r="E60" s="38" t="n"/>
      <c r="F60" s="26" t="n"/>
      <c r="G60" s="38">
        <f>IFERROR(VLOOKUP($A88&amp;"_"&amp;$B88,Results_Deltas!$A$2:$P$15000,5,FALSE),"")</f>
        <v/>
      </c>
      <c r="H60" s="38" t="inlineStr">
        <is>
          <t>Blanket (page end)</t>
        </is>
      </c>
      <c r="I60" s="26" t="n"/>
      <c r="J60" s="26" t="n"/>
      <c r="K60" s="26" t="n"/>
      <c r="L60" s="26" t="inlineStr">
        <is>
          <t>NO</t>
        </is>
      </c>
      <c r="M60" s="71" t="n">
        <v>-8.118929241903089</v>
      </c>
      <c r="N60" s="76" t="inlineStr">
        <is>
          <t>4</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DELTA_REENTRY_FILTER_ENABLED</t>
        </is>
      </c>
      <c r="B61" s="40" t="inlineStr">
        <is>
          <t>False</t>
        </is>
      </c>
      <c r="C61" s="38" t="n"/>
      <c r="D61" s="38" t="inlineStr">
        <is>
          <t>ENTRY, GLOBAL_CHECK, STOCKS_EXIT</t>
        </is>
      </c>
      <c r="E61" s="38" t="n"/>
      <c r="F61" s="26" t="n"/>
      <c r="G61" s="38">
        <f>IFERROR(VLOOKUP($A69&amp;"_"&amp;$B69,Results_Deltas!$A$2:$P$15000,5,FALSE),"")</f>
        <v/>
      </c>
      <c r="H61" s="38" t="inlineStr">
        <is>
          <t>Blanket (page end)</t>
        </is>
      </c>
      <c r="I61" s="26" t="n"/>
      <c r="J61" s="26" t="n"/>
      <c r="K61" s="26" t="n"/>
      <c r="L61" s="26" t="inlineStr">
        <is>
          <t>NO</t>
        </is>
      </c>
      <c r="M61" s="71" t="n">
        <v>-8.094701747805196</v>
      </c>
      <c r="N61" s="76" t="inlineStr">
        <is>
          <t>4</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DUP_GUARD_FILTER_TF</t>
        </is>
      </c>
      <c r="B62" s="40" t="inlineStr">
        <is>
          <t>15m</t>
        </is>
      </c>
      <c r="C62" s="38" t="n"/>
      <c r="D62" s="38" t="inlineStr">
        <is>
          <t>GLOBAL_CHECK</t>
        </is>
      </c>
      <c r="E62" s="38" t="n"/>
      <c r="F62" s="26" t="n"/>
      <c r="G62" s="38">
        <f>IFERROR(VLOOKUP($A75&amp;"_"&amp;$B75,Results_Deltas!$A$2:$P$15000,5,FALSE),"")</f>
        <v/>
      </c>
      <c r="H62" s="38" t="inlineStr">
        <is>
          <t>Blanket (page end)</t>
        </is>
      </c>
      <c r="I62" s="26" t="n"/>
      <c r="J62" s="26" t="n"/>
      <c r="K62" s="26" t="n"/>
      <c r="L62" s="26" t="inlineStr">
        <is>
          <t>NO</t>
        </is>
      </c>
      <c r="M62" s="71" t="n">
        <v>-8.094701747805196</v>
      </c>
      <c r="N62" s="76" t="inlineStr">
        <is>
          <t>4</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EMA_BLANKET_FILTER_ENABLED</t>
        </is>
      </c>
      <c r="B63" s="40" t="inlineStr">
        <is>
          <t>True</t>
        </is>
      </c>
      <c r="C63" s="38" t="n"/>
      <c r="D63" s="38" t="inlineStr">
        <is>
          <t>GLOBAL_CHECK</t>
        </is>
      </c>
      <c r="E63" s="38" t="n"/>
      <c r="F63" s="26" t="n"/>
      <c r="G63" s="38">
        <f>IFERROR(VLOOKUP($A80&amp;"_"&amp;$B80,Results_Deltas!$A$2:$P$15000,5,FALSE),"")</f>
        <v/>
      </c>
      <c r="H63" s="38" t="inlineStr">
        <is>
          <t>Blanket (page end)</t>
        </is>
      </c>
      <c r="I63" s="26" t="n"/>
      <c r="J63" s="26" t="n"/>
      <c r="K63" s="26" t="n"/>
      <c r="L63" s="26" t="inlineStr">
        <is>
          <t>NO</t>
        </is>
      </c>
      <c r="M63" s="71" t="n">
        <v>-8.094701747805196</v>
      </c>
      <c r="N63" s="76" t="inlineStr">
        <is>
          <t>4</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EMA_BLANKET_FILTER_MIN_TFS</t>
        </is>
      </c>
      <c r="B64" s="38" t="inlineStr">
        <is>
          <t>2</t>
        </is>
      </c>
      <c r="C64" s="38" t="n"/>
      <c r="D64" s="38" t="inlineStr">
        <is>
          <t>GLOBAL_CHECK</t>
        </is>
      </c>
      <c r="E64" s="38" t="n"/>
      <c r="F64" s="26" t="n"/>
      <c r="G64" s="38">
        <f>IFERROR(VLOOKUP($A82&amp;"_"&amp;$B82,Results_Deltas!$A$2:$P$15000,5,FALSE),"")</f>
        <v/>
      </c>
      <c r="H64" s="38" t="inlineStr">
        <is>
          <t>Blanket (page end)</t>
        </is>
      </c>
      <c r="I64" s="26" t="n"/>
      <c r="J64" s="26" t="n"/>
      <c r="K64" s="26" t="n"/>
      <c r="L64" s="26" t="inlineStr">
        <is>
          <t>NO</t>
        </is>
      </c>
      <c r="M64" s="71" t="n">
        <v>-8.094701747805196</v>
      </c>
      <c r="N64" s="76" t="inlineStr">
        <is>
          <t>4</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EXECUTE_NOW_SINGLE_GATE_ENFORCE</t>
        </is>
      </c>
      <c r="B65" s="38" t="inlineStr">
        <is>
          <t>0.0</t>
        </is>
      </c>
      <c r="C65" s="38" t="n"/>
      <c r="D65" s="38" t="inlineStr">
        <is>
          <t>ENTRY, GLOBAL_CHECK, STOCKS_EXIT</t>
        </is>
      </c>
      <c r="E65" s="38" t="n"/>
      <c r="F65" s="26" t="n"/>
      <c r="G65" s="38">
        <f>IFERROR(VLOOKUP($A84&amp;"_"&amp;$B84,Results_Deltas!$A$2:$P$15000,5,FALSE),"")</f>
        <v/>
      </c>
      <c r="H65" s="38" t="inlineStr">
        <is>
          <t>Blanket (page end)</t>
        </is>
      </c>
      <c r="I65" s="26" t="n"/>
      <c r="J65" s="26" t="n"/>
      <c r="K65" s="26" t="n"/>
      <c r="L65" s="26" t="inlineStr">
        <is>
          <t>YES</t>
        </is>
      </c>
      <c r="M65" s="71" t="n">
        <v>-8.094701747805196</v>
      </c>
      <c r="N65" s="76" t="inlineStr">
        <is>
          <t>4</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EXECUTE_NOW_SINGLE_GATE_ENFORCE</t>
        </is>
      </c>
      <c r="B66" s="38" t="inlineStr">
        <is>
          <t>0.0_ALT</t>
        </is>
      </c>
      <c r="C66" s="38" t="n"/>
      <c r="D66" s="38" t="inlineStr">
        <is>
          <t>ENTRY, GLOBAL_CHECK, STOCKS_EXIT</t>
        </is>
      </c>
      <c r="E66" s="38" t="n"/>
      <c r="F66" s="26" t="n"/>
      <c r="G66" s="38">
        <f>IFERROR(VLOOKUP($A85&amp;"_"&amp;$B85,Results_Deltas!$A$2:$P$15000,5,FALSE),"")</f>
        <v/>
      </c>
      <c r="H66" s="38" t="inlineStr">
        <is>
          <t>Blanket (page end)</t>
        </is>
      </c>
      <c r="I66" s="26" t="n"/>
      <c r="J66" s="26" t="n"/>
      <c r="K66" s="26" t="n"/>
      <c r="L66" s="26" t="inlineStr">
        <is>
          <t>NO</t>
        </is>
      </c>
      <c r="M66" s="71" t="n">
        <v>-8.094701747805196</v>
      </c>
      <c r="N66" s="76" t="inlineStr">
        <is>
          <t>4</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EZ_MANAGE_THROTTLER_RATE</t>
        </is>
      </c>
      <c r="B67" s="38" t="inlineStr">
        <is>
          <t>0.0</t>
        </is>
      </c>
      <c r="C67" s="38" t="n"/>
      <c r="D67" s="38" t="inlineStr">
        <is>
          <t>GLOBAL_CHECK, STOCKS_EXIT</t>
        </is>
      </c>
      <c r="E67" s="38" t="n"/>
      <c r="F67" s="26" t="n"/>
      <c r="G67" s="38">
        <f>IFERROR(VLOOKUP($A86&amp;"_"&amp;$B86,Results_Deltas!$A$2:$P$15000,5,FALSE),"")</f>
        <v/>
      </c>
      <c r="H67" s="38" t="inlineStr">
        <is>
          <t>Blanket (page end)</t>
        </is>
      </c>
      <c r="I67" s="26" t="n"/>
      <c r="J67" s="26" t="n"/>
      <c r="K67" s="26" t="n"/>
      <c r="L67" s="26" t="inlineStr">
        <is>
          <t>NO</t>
        </is>
      </c>
      <c r="M67" s="71" t="n">
        <v>-8.094701747805196</v>
      </c>
      <c r="N67" s="76" t="inlineStr">
        <is>
          <t>4</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EZ_MANAGE_THROTTLER_RATE</t>
        </is>
      </c>
      <c r="B68" s="38" t="inlineStr">
        <is>
          <t>0.0_ALT</t>
        </is>
      </c>
      <c r="C68" s="38" t="n"/>
      <c r="D68" s="38" t="inlineStr">
        <is>
          <t>GLOBAL_CHECK, STOCKS_EXIT</t>
        </is>
      </c>
      <c r="E68" s="38" t="n"/>
      <c r="F68" s="26" t="n"/>
      <c r="G68" s="38">
        <f>IFERROR(VLOOKUP($A87&amp;"_"&amp;$B87,Results_Deltas!$A$2:$P$15000,5,FALSE),"")</f>
        <v/>
      </c>
      <c r="H68" s="38" t="inlineStr">
        <is>
          <t>Blanket (page end)</t>
        </is>
      </c>
      <c r="I68" s="26" t="n"/>
      <c r="J68" s="26" t="n"/>
      <c r="K68" s="26" t="n"/>
      <c r="L68" s="26" t="inlineStr">
        <is>
          <t>NO</t>
        </is>
      </c>
      <c r="M68" s="71" t="n">
        <v>-8.094701747805196</v>
      </c>
      <c r="N68" s="76" t="inlineStr">
        <is>
          <t>4</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DC_MOMENT_STRONG_THRESHOLD</t>
        </is>
      </c>
      <c r="B69" s="38" t="inlineStr">
        <is>
          <t>20</t>
        </is>
      </c>
      <c r="C69" s="38" t="n"/>
      <c r="D69" s="38" t="inlineStr">
        <is>
          <t>ENTRY, GLOBAL_CHECK, STOCKS_EXIT</t>
        </is>
      </c>
      <c r="E69" s="38" t="n"/>
      <c r="F69" s="26" t="n"/>
      <c r="G69" s="38">
        <f>IFERROR(VLOOKUP($A66&amp;"_"&amp;$B66,Results_Deltas!$A$2:$P$15000,5,FALSE),"")</f>
        <v/>
      </c>
      <c r="H69" s="38" t="inlineStr">
        <is>
          <t>Blanket (page end)</t>
        </is>
      </c>
      <c r="I69" s="26" t="n"/>
      <c r="J69" s="26" t="n"/>
      <c r="K69" s="26" t="n"/>
      <c r="L69" s="26" t="inlineStr">
        <is>
          <t>NO</t>
        </is>
      </c>
      <c r="M69" s="71" t="n">
        <v>-8.094698537102694</v>
      </c>
      <c r="N69" s="76" t="inlineStr">
        <is>
          <t>4</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CRYPTO_SPIKE_FADE_THRESHOLD_PCT</t>
        </is>
      </c>
      <c r="B70" s="38" t="inlineStr">
        <is>
          <t>5</t>
        </is>
      </c>
      <c r="C70" s="38" t="n"/>
      <c r="D70" s="38" t="inlineStr">
        <is>
          <t>GLOBAL_CHECK, STOCKS_EXIT</t>
        </is>
      </c>
      <c r="E70" s="38" t="n"/>
      <c r="F70" s="26" t="n"/>
      <c r="G70" s="38">
        <f>IFERROR(VLOOKUP($A62&amp;"_"&amp;$B62,Results_Deltas!$A$2:$P$15000,5,FALSE),"")</f>
        <v/>
      </c>
      <c r="H70" s="38" t="inlineStr">
        <is>
          <t>Blanket (page end)</t>
        </is>
      </c>
      <c r="I70" s="26" t="n"/>
      <c r="J70" s="26" t="n"/>
      <c r="K70" s="26" t="n"/>
      <c r="L70" s="26" t="inlineStr">
        <is>
          <t>YES</t>
        </is>
      </c>
      <c r="M70" s="71" t="n">
        <v>-8.072586718840112</v>
      </c>
      <c r="N70" s="76" t="inlineStr">
        <is>
          <t>4</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EMA_BLANKET_FILTER_ENABLED</t>
        </is>
      </c>
      <c r="B71" s="38" t="inlineStr">
        <is>
          <t>False</t>
        </is>
      </c>
      <c r="C71" s="38" t="n"/>
      <c r="D71" s="38" t="inlineStr">
        <is>
          <t>GLOBAL_CHECK</t>
        </is>
      </c>
      <c r="E71" s="38" t="n"/>
      <c r="F71" s="26" t="n"/>
      <c r="G71" s="38">
        <f>IFERROR(VLOOKUP($A79&amp;"_"&amp;$B79,Results_Deltas!$A$2:$P$15000,5,FALSE),"")</f>
        <v/>
      </c>
      <c r="H71" s="38" t="inlineStr">
        <is>
          <t>Blanket (page end)</t>
        </is>
      </c>
      <c r="I71" s="26" t="n"/>
      <c r="J71" s="26" t="n"/>
      <c r="K71" s="26" t="n"/>
      <c r="L71" s="26" t="inlineStr">
        <is>
          <t>YES</t>
        </is>
      </c>
      <c r="M71" s="71" t="n">
        <v>-8.028597027991141</v>
      </c>
      <c r="N71" s="76" t="inlineStr">
        <is>
          <t>4</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DC_MOMENT_STRONG_THRESHOLD</t>
        </is>
      </c>
      <c r="B72" s="38" t="inlineStr">
        <is>
          <t>30</t>
        </is>
      </c>
      <c r="C72" s="38" t="n"/>
      <c r="D72" s="38" t="inlineStr">
        <is>
          <t>ENTRY, GLOBAL_CHECK, STOCKS_EXIT</t>
        </is>
      </c>
      <c r="E72" s="38" t="n"/>
      <c r="F72" s="26" t="n"/>
      <c r="G72" s="38">
        <f>IFERROR(VLOOKUP($A65&amp;"_"&amp;$B65,Results_Deltas!$A$2:$P$15000,5,FALSE),"")</f>
        <v/>
      </c>
      <c r="H72" s="38" t="inlineStr">
        <is>
          <t>Blanket (page end)</t>
        </is>
      </c>
      <c r="I72" s="26" t="n"/>
      <c r="J72" s="26" t="n"/>
      <c r="K72" s="26" t="n"/>
      <c r="L72" s="26" t="inlineStr">
        <is>
          <t>NO</t>
        </is>
      </c>
      <c r="M72" s="71" t="n">
        <v>-8.022656861232564</v>
      </c>
      <c r="N72" s="76" t="inlineStr">
        <is>
          <t>4</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EMA_9_21_FILTER_MIN_TFS</t>
        </is>
      </c>
      <c r="B73" s="38" t="inlineStr">
        <is>
          <t>0</t>
        </is>
      </c>
      <c r="C73" s="38" t="n"/>
      <c r="D73" s="38" t="inlineStr">
        <is>
          <t>GLOBAL_CHECK</t>
        </is>
      </c>
      <c r="E73" s="38" t="n"/>
      <c r="F73" s="26" t="n"/>
      <c r="G73" s="38">
        <f>IFERROR(VLOOKUP($A76&amp;"_"&amp;$B76,Results_Deltas!$A$2:$P$15000,5,FALSE),"")</f>
        <v/>
      </c>
      <c r="H73" s="38" t="inlineStr">
        <is>
          <t>Blanket (page end)</t>
        </is>
      </c>
      <c r="I73" s="26" t="n"/>
      <c r="J73" s="26" t="n"/>
      <c r="K73" s="26" t="n"/>
      <c r="L73" s="26" t="inlineStr">
        <is>
          <t>NO</t>
        </is>
      </c>
      <c r="M73" s="71" t="n">
        <v>-8.014059812397118</v>
      </c>
      <c r="N73" s="76" t="inlineStr">
        <is>
          <t>4</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DUP_GUARD_FILTER_TF</t>
        </is>
      </c>
      <c r="B74" s="38" t="inlineStr">
        <is>
          <t>D</t>
        </is>
      </c>
      <c r="C74" s="38" t="n"/>
      <c r="D74" s="38" t="inlineStr">
        <is>
          <t>GLOBAL_CHECK</t>
        </is>
      </c>
      <c r="E74" s="38" t="n"/>
      <c r="F74" s="26" t="n"/>
      <c r="G74" s="38">
        <f>IFERROR(VLOOKUP($A72&amp;"_"&amp;$B72,Results_Deltas!$A$2:$P$15000,5,FALSE),"")</f>
        <v/>
      </c>
      <c r="H74" s="38" t="inlineStr">
        <is>
          <t>Blanket (page end)</t>
        </is>
      </c>
      <c r="I74" s="26" t="n"/>
      <c r="J74" s="26" t="n"/>
      <c r="K74" s="26" t="n"/>
      <c r="L74" s="26" t="inlineStr">
        <is>
          <t>NO</t>
        </is>
      </c>
      <c r="M74" s="71" t="n">
        <v>-7.97224863607913</v>
      </c>
      <c r="N74" s="76" t="inlineStr">
        <is>
          <t>4</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DC_MOMENT_STRONG_THRESHOLD</t>
        </is>
      </c>
      <c r="B75" s="40" t="inlineStr">
        <is>
          <t>40</t>
        </is>
      </c>
      <c r="C75" s="38" t="n"/>
      <c r="D75" s="38" t="inlineStr">
        <is>
          <t>ENTRY, GLOBAL_CHECK, STOCKS_EXIT</t>
        </is>
      </c>
      <c r="E75" s="38" t="n"/>
      <c r="F75" s="26" t="n"/>
      <c r="G75" s="38">
        <f>IFERROR(VLOOKUP($A63&amp;"_"&amp;$B63,Results_Deltas!$A$2:$P$15000,5,FALSE),"")</f>
        <v/>
      </c>
      <c r="H75" s="38" t="inlineStr">
        <is>
          <t>Blanket (page end)</t>
        </is>
      </c>
      <c r="I75" s="26" t="n"/>
      <c r="J75" s="26" t="n"/>
      <c r="K75" s="26" t="n"/>
      <c r="L75" s="26" t="inlineStr">
        <is>
          <t>YES</t>
        </is>
      </c>
      <c r="M75" s="71" t="n">
        <v>-7.937216871994933</v>
      </c>
      <c r="N75" s="76" t="inlineStr">
        <is>
          <t>4</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DELTA_REENTRY_FILTER_ENABLED</t>
        </is>
      </c>
      <c r="B76" s="38" t="inlineStr">
        <is>
          <t>True</t>
        </is>
      </c>
      <c r="C76" s="38" t="n"/>
      <c r="D76" s="38" t="inlineStr">
        <is>
          <t>ENTRY, GLOBAL_CHECK, STOCKS_EXIT</t>
        </is>
      </c>
      <c r="E76" s="38" t="n"/>
      <c r="F76" s="26" t="n"/>
      <c r="G76" s="38">
        <f>IFERROR(VLOOKUP($A70&amp;"_"&amp;$B70,Results_Deltas!$A$2:$P$15000,5,FALSE),"")</f>
        <v/>
      </c>
      <c r="H76" s="38" t="inlineStr">
        <is>
          <t>Blanket (page end)</t>
        </is>
      </c>
      <c r="I76" s="26" t="n"/>
      <c r="J76" s="26" t="n"/>
      <c r="K76" s="26" t="n"/>
      <c r="L76" s="26" t="inlineStr">
        <is>
          <t>NO</t>
        </is>
      </c>
      <c r="M76" s="71" t="n">
        <v>-7.933248663376705</v>
      </c>
      <c r="N76" s="76" t="inlineStr">
        <is>
          <t>4</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DELTA_HTF_GATE</t>
        </is>
      </c>
      <c r="B77" s="38" t="inlineStr">
        <is>
          <t>4h</t>
        </is>
      </c>
      <c r="C77" s="38" t="n"/>
      <c r="D77" s="38" t="inlineStr">
        <is>
          <t>ENTRY, GLOBAL_CHECK, STOCKS_EXIT</t>
        </is>
      </c>
      <c r="E77" s="38" t="n"/>
      <c r="F77" s="26" t="n"/>
      <c r="G77" s="38">
        <f>IFERROR(VLOOKUP($A67&amp;"_"&amp;$B67,Results_Deltas!$A$2:$P$15000,5,FALSE),"")</f>
        <v/>
      </c>
      <c r="H77" s="38" t="inlineStr">
        <is>
          <t>Blanket (page end)</t>
        </is>
      </c>
      <c r="I77" s="26" t="n"/>
      <c r="J77" s="26" t="n"/>
      <c r="K77" s="26" t="n"/>
      <c r="L77" s="26" t="inlineStr">
        <is>
          <t>YES</t>
        </is>
      </c>
      <c r="M77" s="71" t="n">
        <v>-7.905671214287299</v>
      </c>
      <c r="N77" s="76" t="inlineStr">
        <is>
          <t>4</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DELTA_HTF_GATE</t>
        </is>
      </c>
      <c r="B78" s="38" t="inlineStr">
        <is>
          <t>4h_ALT</t>
        </is>
      </c>
      <c r="C78" s="38" t="n"/>
      <c r="D78" s="38" t="inlineStr">
        <is>
          <t>ENTRY, GLOBAL_CHECK, STOCKS_EXIT</t>
        </is>
      </c>
      <c r="E78" s="38" t="n"/>
      <c r="F78" s="26" t="n"/>
      <c r="G78" s="38">
        <f>IFERROR(VLOOKUP($A68&amp;"_"&amp;$B68,Results_Deltas!$A$2:$P$15000,5,FALSE),"")</f>
        <v/>
      </c>
      <c r="H78" s="38" t="inlineStr">
        <is>
          <t>Blanket (page end)</t>
        </is>
      </c>
      <c r="I78" s="26" t="n"/>
      <c r="J78" s="26" t="n"/>
      <c r="K78" s="26" t="n"/>
      <c r="L78" s="26" t="inlineStr">
        <is>
          <t>NO</t>
        </is>
      </c>
      <c r="M78" s="71" t="n">
        <v>-7.905671214287299</v>
      </c>
      <c r="N78" s="76" t="inlineStr">
        <is>
          <t>4</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CRYPTO_SPIKE_FADE_THRESHOLD_PCT</t>
        </is>
      </c>
      <c r="B79" s="38" t="inlineStr">
        <is>
          <t>7.5</t>
        </is>
      </c>
      <c r="C79" s="38" t="n"/>
      <c r="D79" s="38" t="inlineStr">
        <is>
          <t>GLOBAL_CHECK, STOCKS_EXIT</t>
        </is>
      </c>
      <c r="E79" s="38" t="n"/>
      <c r="F79" s="26" t="n"/>
      <c r="G79" s="38">
        <f>IFERROR(VLOOKUP($A61&amp;"_"&amp;$B61,Results_Deltas!$A$2:$P$15000,5,FALSE),"")</f>
        <v/>
      </c>
      <c r="H79" s="38" t="inlineStr">
        <is>
          <t>Blanket (page end)</t>
        </is>
      </c>
      <c r="I79" s="26" t="n"/>
      <c r="J79" s="26" t="n"/>
      <c r="K79" s="26" t="n"/>
      <c r="L79" s="26" t="inlineStr">
        <is>
          <t>NO</t>
        </is>
      </c>
      <c r="M79" s="71" t="n">
        <v>-7.889733056560084</v>
      </c>
      <c r="N79" s="76" t="inlineStr">
        <is>
          <t>4</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EMA_9_21_FILTER_MIN_TFS</t>
        </is>
      </c>
      <c r="B80" s="38" t="inlineStr">
        <is>
          <t>1</t>
        </is>
      </c>
      <c r="C80" s="38" t="n"/>
      <c r="D80" s="38" t="inlineStr">
        <is>
          <t>GLOBAL_CHECK</t>
        </is>
      </c>
      <c r="E80" s="38" t="n"/>
      <c r="F80" s="26" t="n"/>
      <c r="G80" s="38">
        <f>IFERROR(VLOOKUP($A78&amp;"_"&amp;$B78,Results_Deltas!$A$2:$P$15000,5,FALSE),"")</f>
        <v/>
      </c>
      <c r="H80" s="38" t="inlineStr">
        <is>
          <t>Blanket (page end)</t>
        </is>
      </c>
      <c r="I80" s="26" t="n"/>
      <c r="J80" s="26" t="n"/>
      <c r="K80" s="26" t="n"/>
      <c r="L80" s="26" t="inlineStr">
        <is>
          <t>NO</t>
        </is>
      </c>
      <c r="M80" s="71" t="n">
        <v>-7.870952725311383</v>
      </c>
      <c r="N80" s="76" t="inlineStr">
        <is>
          <t>4</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EMA_BLANKET_FILTER_MIN_TFS</t>
        </is>
      </c>
      <c r="B81" s="38" t="inlineStr">
        <is>
          <t>1</t>
        </is>
      </c>
      <c r="C81" s="38" t="n"/>
      <c r="D81" s="38" t="inlineStr">
        <is>
          <t>GLOBAL_CHECK</t>
        </is>
      </c>
      <c r="E81" s="38" t="n"/>
      <c r="F81" s="26" t="n"/>
      <c r="G81" s="38">
        <f>IFERROR(VLOOKUP($A83&amp;"_"&amp;$B83,Results_Deltas!$A$2:$P$15000,5,FALSE),"")</f>
        <v/>
      </c>
      <c r="H81" s="38" t="inlineStr">
        <is>
          <t>Blanket (page end)</t>
        </is>
      </c>
      <c r="I81" s="26" t="n"/>
      <c r="J81" s="26" t="n"/>
      <c r="K81" s="26" t="n"/>
      <c r="L81" s="26" t="inlineStr">
        <is>
          <t>NO</t>
        </is>
      </c>
      <c r="M81" s="71" t="n">
        <v>-7.852829649631056</v>
      </c>
      <c r="N81" s="76" t="inlineStr">
        <is>
          <t>4</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EMA_BLANKET_FILTER_MIN_TFS</t>
        </is>
      </c>
      <c r="B82" s="38" t="inlineStr">
        <is>
          <t>0</t>
        </is>
      </c>
      <c r="C82" s="38" t="n"/>
      <c r="D82" s="38" t="inlineStr">
        <is>
          <t>GLOBAL_CHECK</t>
        </is>
      </c>
      <c r="E82" s="38" t="n"/>
      <c r="F82" s="26" t="n"/>
      <c r="G82" s="38">
        <f>IFERROR(VLOOKUP($A81&amp;"_"&amp;$B81,Results_Deltas!$A$2:$P$15000,5,FALSE),"")</f>
        <v/>
      </c>
      <c r="H82" s="38" t="inlineStr">
        <is>
          <t>Blanket (page end)</t>
        </is>
      </c>
      <c r="I82" s="26" t="n"/>
      <c r="J82" s="26" t="n"/>
      <c r="K82" s="26" t="n"/>
      <c r="L82" s="26" t="inlineStr">
        <is>
          <t>NO</t>
        </is>
      </c>
      <c r="M82" s="71" t="n">
        <v>-7.741919003045144</v>
      </c>
      <c r="N82" s="76" t="inlineStr">
        <is>
          <t>4</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DUP_GUARD_FILTER_TF</t>
        </is>
      </c>
      <c r="B83" s="38" t="inlineStr">
        <is>
          <t>4h</t>
        </is>
      </c>
      <c r="C83" s="38" t="n"/>
      <c r="D83" s="38" t="inlineStr">
        <is>
          <t>GLOBAL_CHECK</t>
        </is>
      </c>
      <c r="E83" s="38" t="n"/>
      <c r="F83" s="26" t="n"/>
      <c r="G83" s="38">
        <f>IFERROR(VLOOKUP($A73&amp;"_"&amp;$B73,Results_Deltas!$A$2:$P$15000,5,FALSE),"")</f>
        <v/>
      </c>
      <c r="H83" s="38" t="inlineStr">
        <is>
          <t>Blanket (page end)</t>
        </is>
      </c>
      <c r="I83" s="26" t="n"/>
      <c r="J83" s="26" t="n"/>
      <c r="K83" s="26" t="n"/>
      <c r="L83" s="26" t="inlineStr">
        <is>
          <t>YES</t>
        </is>
      </c>
      <c r="M83" s="71" t="n">
        <v>-7.580458089119935</v>
      </c>
      <c r="N83" s="76" t="inlineStr">
        <is>
          <t>4</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DUP_GUARD_FILTER_TF</t>
        </is>
      </c>
      <c r="B84" s="38" t="inlineStr">
        <is>
          <t>1h</t>
        </is>
      </c>
      <c r="C84" s="38" t="n"/>
      <c r="D84" s="38" t="inlineStr">
        <is>
          <t>GLOBAL_CHECK</t>
        </is>
      </c>
      <c r="E84" s="38" t="n"/>
      <c r="F84" s="26" t="n"/>
      <c r="G84" s="38">
        <f>IFERROR(VLOOKUP($A74&amp;"_"&amp;$B74,Results_Deltas!$A$2:$P$15000,5,FALSE),"")</f>
        <v/>
      </c>
      <c r="H84" s="38" t="inlineStr">
        <is>
          <t>Blanket (page end)</t>
        </is>
      </c>
      <c r="I84" s="26" t="n"/>
      <c r="J84" s="26" t="n"/>
      <c r="K84" s="26" t="n"/>
      <c r="L84" s="26" t="inlineStr">
        <is>
          <t>NO</t>
        </is>
      </c>
      <c r="M84" s="71" t="n">
        <v>-7.580458089119935</v>
      </c>
      <c r="N84" s="76" t="inlineStr">
        <is>
          <t>4</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DUP_GUARD_FILTER_TF</t>
        </is>
      </c>
      <c r="B85" s="38" t="inlineStr">
        <is>
          <t>OFF</t>
        </is>
      </c>
      <c r="C85" s="38" t="n"/>
      <c r="D85" s="38" t="inlineStr">
        <is>
          <t>GLOBAL_CHECK</t>
        </is>
      </c>
      <c r="E85" s="38" t="n"/>
      <c r="F85" s="26" t="n"/>
      <c r="G85" s="38">
        <f>IFERROR(VLOOKUP($A71&amp;"_"&amp;$B71,Results_Deltas!$A$2:$P$15000,5,FALSE),"")</f>
        <v/>
      </c>
      <c r="H85" s="38" t="inlineStr">
        <is>
          <t>Blanket (page end)</t>
        </is>
      </c>
      <c r="I85" s="26" t="n"/>
      <c r="J85" s="26" t="n"/>
      <c r="K85" s="26" t="n"/>
      <c r="L85" s="26" t="inlineStr">
        <is>
          <t>NO</t>
        </is>
      </c>
      <c r="M85" s="71" t="n">
        <v>-7.506989703440311</v>
      </c>
      <c r="N85" s="76" t="inlineStr">
        <is>
          <t>4</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EMA_9_21_FILTER_MIN_TFS</t>
        </is>
      </c>
      <c r="B86" s="38" t="inlineStr">
        <is>
          <t>2</t>
        </is>
      </c>
      <c r="C86" s="38" t="n"/>
      <c r="D86" s="38" t="inlineStr">
        <is>
          <t>GLOBAL_CHECK</t>
        </is>
      </c>
      <c r="E86" s="38" t="n"/>
      <c r="F86" s="26" t="n"/>
      <c r="G86" s="38">
        <f>IFERROR(VLOOKUP($A77&amp;"_"&amp;$B77,Results_Deltas!$A$2:$P$15000,5,FALSE),"")</f>
        <v/>
      </c>
      <c r="H86" s="38" t="inlineStr">
        <is>
          <t>Blanket (page end)</t>
        </is>
      </c>
      <c r="I86" s="26" t="n"/>
      <c r="J86" s="26" t="n"/>
      <c r="K86" s="26" t="n"/>
      <c r="L86" s="26" t="inlineStr">
        <is>
          <t>NO</t>
        </is>
      </c>
      <c r="M86" s="71" t="n">
        <v>-7.092046844558992</v>
      </c>
      <c r="N86" s="76" t="inlineStr">
        <is>
          <t>4</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COOLDOWN_LOCKS_FILTER_TF</t>
        </is>
      </c>
      <c r="B87" s="38" t="inlineStr">
        <is>
          <t>D</t>
        </is>
      </c>
      <c r="C87" s="38" t="n"/>
      <c r="D87" s="38" t="inlineStr">
        <is>
          <t>GLOBAL_CHECK</t>
        </is>
      </c>
      <c r="E87" s="38" t="n"/>
      <c r="F87" s="26" t="n"/>
      <c r="G87" s="38">
        <f>IFERROR(VLOOKUP($A55&amp;"_"&amp;$B55,Results_Deltas!$A$2:$P$15000,5,FALSE),"")</f>
        <v/>
      </c>
      <c r="H87" s="38" t="inlineStr">
        <is>
          <t>Blanket (page end)</t>
        </is>
      </c>
      <c r="I87" s="26" t="n"/>
      <c r="J87" s="26" t="n"/>
      <c r="K87" s="26" t="n"/>
      <c r="L87" s="26" t="inlineStr">
        <is>
          <t>NO</t>
        </is>
      </c>
      <c r="N87" s="76"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FG_FEAR_THRESHOLD</t>
        </is>
      </c>
      <c r="B88" s="38" t="inlineStr">
        <is>
          <t>31.25</t>
        </is>
      </c>
      <c r="C88" s="38" t="n"/>
      <c r="D88" s="38" t="inlineStr">
        <is>
          <t>GLOBAL_CHECK, STOCKS_EXIT</t>
        </is>
      </c>
      <c r="E88" s="38" t="n"/>
      <c r="F88" s="26" t="n"/>
      <c r="G88" s="38">
        <f>IFERROR(VLOOKUP($A89&amp;"_"&amp;$B89,Results_Deltas!$A$2:$P$15000,5,FALSE),"")</f>
        <v/>
      </c>
      <c r="H88" s="38" t="inlineStr">
        <is>
          <t>Blanket (page end)</t>
        </is>
      </c>
      <c r="I88" s="26" t="n"/>
      <c r="J88" s="26" t="n"/>
      <c r="K88" s="26" t="n"/>
      <c r="L88" s="26" t="inlineStr">
        <is>
          <t>NO</t>
        </is>
      </c>
      <c r="N88" s="76"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FG_FEAR_THRESHOLD</t>
        </is>
      </c>
      <c r="B89" s="38" t="inlineStr">
        <is>
          <t>18.75</t>
        </is>
      </c>
      <c r="C89" s="38" t="n"/>
      <c r="D89" s="38" t="inlineStr">
        <is>
          <t>GLOBAL_CHECK, STOCKS_EXIT</t>
        </is>
      </c>
      <c r="E89" s="38" t="n"/>
      <c r="F89" s="26" t="n"/>
      <c r="G89" s="38">
        <f>IFERROR(VLOOKUP($A90&amp;"_"&amp;$B90,Results_Deltas!$A$2:$P$15000,5,FALSE),"")</f>
        <v/>
      </c>
      <c r="H89" s="38" t="inlineStr">
        <is>
          <t>Blanket (page end)</t>
        </is>
      </c>
      <c r="I89" s="26" t="n"/>
      <c r="J89" s="26" t="n"/>
      <c r="K89" s="26" t="n"/>
      <c r="L89" s="26" t="inlineStr">
        <is>
          <t>NO</t>
        </is>
      </c>
      <c r="N89" s="76"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FG_FEAR_THRESHOLD</t>
        </is>
      </c>
      <c r="B90" s="38" t="inlineStr">
        <is>
          <t>12.5</t>
        </is>
      </c>
      <c r="C90" s="38" t="n"/>
      <c r="D90" s="38" t="inlineStr">
        <is>
          <t>GLOBAL_CHECK, STOCKS_EXIT</t>
        </is>
      </c>
      <c r="E90" s="38" t="n"/>
      <c r="F90" s="26" t="n"/>
      <c r="G90" s="38">
        <f>IFERROR(VLOOKUP($A91&amp;"_"&amp;$B91,Results_Deltas!$A$2:$P$15000,5,FALSE),"")</f>
        <v/>
      </c>
      <c r="H90" s="38" t="inlineStr">
        <is>
          <t>Blanket (page end)</t>
        </is>
      </c>
      <c r="I90" s="26" t="n"/>
      <c r="J90" s="26" t="n"/>
      <c r="K90" s="26" t="n"/>
      <c r="L90" s="26" t="inlineStr">
        <is>
          <t>NO</t>
        </is>
      </c>
      <c r="N90" s="76"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FG_GREED_THRESHOLD</t>
        </is>
      </c>
      <c r="B91" s="40" t="inlineStr">
        <is>
          <t>75</t>
        </is>
      </c>
      <c r="C91" s="38" t="n"/>
      <c r="D91" s="38" t="inlineStr">
        <is>
          <t>GLOBAL_CHECK, STOCKS_EXIT</t>
        </is>
      </c>
      <c r="E91" s="38" t="n"/>
      <c r="F91" s="26" t="n"/>
      <c r="G91" s="38">
        <f>IFERROR(VLOOKUP($A92&amp;"_"&amp;$B92,Results_Deltas!$A$2:$P$15000,5,FALSE),"")</f>
        <v/>
      </c>
      <c r="H91" s="38" t="inlineStr">
        <is>
          <t>Blanket (page end)</t>
        </is>
      </c>
      <c r="I91" s="26" t="n"/>
      <c r="J91" s="26" t="n"/>
      <c r="K91" s="26" t="n"/>
      <c r="L91" s="26" t="inlineStr">
        <is>
          <t>YES</t>
        </is>
      </c>
      <c r="N91" s="76"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FG_GREED_THRESHOLD</t>
        </is>
      </c>
      <c r="B92" s="38" t="inlineStr">
        <is>
          <t>93.75</t>
        </is>
      </c>
      <c r="C92" s="38" t="n"/>
      <c r="D92" s="38" t="inlineStr">
        <is>
          <t>GLOBAL_CHECK, STOCKS_EXIT</t>
        </is>
      </c>
      <c r="E92" s="38" t="n"/>
      <c r="F92" s="26" t="n"/>
      <c r="G92" s="38">
        <f>IFERROR(VLOOKUP($A93&amp;"_"&amp;$B93,Results_Deltas!$A$2:$P$15000,5,FALSE),"")</f>
        <v/>
      </c>
      <c r="H92" s="38" t="inlineStr">
        <is>
          <t>Blanket (page end)</t>
        </is>
      </c>
      <c r="I92" s="26" t="n"/>
      <c r="J92" s="26" t="n"/>
      <c r="K92" s="26" t="n"/>
      <c r="L92" s="26" t="inlineStr">
        <is>
          <t>NO</t>
        </is>
      </c>
      <c r="N92" s="76"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FG_GREED_THRESHOLD</t>
        </is>
      </c>
      <c r="B93" s="38" t="inlineStr">
        <is>
          <t>56.25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N93" s="76"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FG_GREED_THRESHOLD</t>
        </is>
      </c>
      <c r="B94" s="38" t="inlineStr">
        <is>
          <t>37.5</t>
        </is>
      </c>
      <c r="C94" s="38" t="n"/>
      <c r="D94" s="38" t="inlineStr">
        <is>
          <t>GLOBAL_CHECK, STOCKS_EXIT</t>
        </is>
      </c>
      <c r="E94" s="38" t="n"/>
      <c r="F94" s="26" t="n"/>
      <c r="G94" s="38">
        <f>IFERROR(VLOOKUP($A95&amp;"_"&amp;$B95,Results_Deltas!$A$2:$P$15000,5,FALSE),"")</f>
        <v/>
      </c>
      <c r="H94" s="38" t="inlineStr">
        <is>
          <t>Blanket (page end)</t>
        </is>
      </c>
      <c r="I94" s="26" t="n"/>
      <c r="J94" s="26" t="n"/>
      <c r="K94" s="26" t="n"/>
      <c r="L94" s="26" t="inlineStr">
        <is>
          <t>NO</t>
        </is>
      </c>
      <c r="N94" s="76"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FUNDING_GATE_FILTER_TF</t>
        </is>
      </c>
      <c r="B95" s="38" t="inlineStr">
        <is>
          <t>OFF</t>
        </is>
      </c>
      <c r="C95" s="38" t="n"/>
      <c r="D95" s="38" t="inlineStr">
        <is>
          <t>GLOBAL_CHECK</t>
        </is>
      </c>
      <c r="E95" s="38" t="n"/>
      <c r="F95" s="26" t="n"/>
      <c r="G95" s="38">
        <f>IFERROR(VLOOKUP($A96&amp;"_"&amp;$B96,Results_Deltas!$A$2:$P$15000,5,FALSE),"")</f>
        <v/>
      </c>
      <c r="H95" s="38" t="inlineStr">
        <is>
          <t>Blanket (page end)</t>
        </is>
      </c>
      <c r="I95" s="26" t="n"/>
      <c r="J95" s="26" t="n"/>
      <c r="K95" s="26" t="n"/>
      <c r="L95" s="26" t="inlineStr">
        <is>
          <t>YES</t>
        </is>
      </c>
      <c r="N95" s="76"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FUNDING_GATE_FILTER_TF</t>
        </is>
      </c>
      <c r="B96" s="38" t="inlineStr">
        <is>
          <t>D</t>
        </is>
      </c>
      <c r="C96" s="38" t="n"/>
      <c r="D96" s="38" t="inlineStr">
        <is>
          <t>GLOBAL_CHECK</t>
        </is>
      </c>
      <c r="E96" s="38" t="n"/>
      <c r="F96" s="26" t="n"/>
      <c r="G96" s="38">
        <f>IFERROR(VLOOKUP($A97&amp;"_"&amp;$B97,Results_Deltas!$A$2:$P$15000,5,FALSE),"")</f>
        <v/>
      </c>
      <c r="H96" s="38" t="inlineStr">
        <is>
          <t>Blanket (page end)</t>
        </is>
      </c>
      <c r="I96" s="26" t="n"/>
      <c r="J96" s="26" t="n"/>
      <c r="K96" s="26" t="n"/>
      <c r="L96" s="26" t="inlineStr">
        <is>
          <t>NO</t>
        </is>
      </c>
      <c r="N96" s="76"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FUNDING_GATE_FILTER_TF</t>
        </is>
      </c>
      <c r="B97" s="38" t="inlineStr">
        <is>
          <t>4h</t>
        </is>
      </c>
      <c r="C97" s="38" t="n"/>
      <c r="D97" s="38" t="inlineStr">
        <is>
          <t>GLOBAL_CHECK</t>
        </is>
      </c>
      <c r="E97" s="38" t="n"/>
      <c r="F97" s="26" t="n"/>
      <c r="G97" s="38">
        <f>IFERROR(VLOOKUP($A98&amp;"_"&amp;$B98,Results_Deltas!$A$2:$P$15000,5,FALSE),"")</f>
        <v/>
      </c>
      <c r="H97" s="38" t="inlineStr">
        <is>
          <t>Blanket (page end)</t>
        </is>
      </c>
      <c r="I97" s="26" t="n"/>
      <c r="J97" s="26" t="n"/>
      <c r="K97" s="26" t="n"/>
      <c r="L97" s="26" t="inlineStr">
        <is>
          <t>NO</t>
        </is>
      </c>
      <c r="N97" s="76"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FUNDING_GATE_FILTER_TF</t>
        </is>
      </c>
      <c r="B98" s="38" t="inlineStr">
        <is>
          <t>1h</t>
        </is>
      </c>
      <c r="C98" s="38" t="n"/>
      <c r="D98" s="38" t="inlineStr">
        <is>
          <t>GLOBAL_CHECK</t>
        </is>
      </c>
      <c r="E98" s="38" t="n"/>
      <c r="F98" s="26" t="n"/>
      <c r="G98" s="38">
        <f>IFERROR(VLOOKUP($A99&amp;"_"&amp;$B99,Results_Deltas!$A$2:$P$15000,5,FALSE),"")</f>
        <v/>
      </c>
      <c r="H98" s="38" t="inlineStr">
        <is>
          <t>Blanket (page end)</t>
        </is>
      </c>
      <c r="I98" s="26" t="n"/>
      <c r="J98" s="26" t="n"/>
      <c r="K98" s="26" t="n"/>
      <c r="L98" s="26" t="inlineStr">
        <is>
          <t>NO</t>
        </is>
      </c>
      <c r="N98" s="76"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FUNDING_GATE_FILTER_TF</t>
        </is>
      </c>
      <c r="B99" s="40" t="inlineStr">
        <is>
          <t>15m</t>
        </is>
      </c>
      <c r="C99" s="38" t="n"/>
      <c r="D99" s="38" t="inlineStr">
        <is>
          <t>GLOBAL_CHECK</t>
        </is>
      </c>
      <c r="E99" s="38" t="n"/>
      <c r="F99" s="26" t="n"/>
      <c r="G99" s="38">
        <f>IFERROR(VLOOKUP($A100&amp;"_"&amp;$B100,Results_Deltas!$A$2:$P$15000,5,FALSE),"")</f>
        <v/>
      </c>
      <c r="H99" s="38" t="inlineStr">
        <is>
          <t>Blanket (page end)</t>
        </is>
      </c>
      <c r="I99" s="26" t="n"/>
      <c r="J99" s="26" t="n"/>
      <c r="K99" s="26" t="n"/>
      <c r="L99" s="26" t="inlineStr">
        <is>
          <t>NO</t>
        </is>
      </c>
      <c r="N99" s="76"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FUNDING_GATE_LONG_MAX</t>
        </is>
      </c>
      <c r="B100" s="38" t="inlineStr">
        <is>
          <t>0.0</t>
        </is>
      </c>
      <c r="C100" s="38" t="n"/>
      <c r="D100" s="38" t="inlineStr">
        <is>
          <t>ENTRY, GLOBAL_CHECK, STOCKS_EXIT</t>
        </is>
      </c>
      <c r="E100" s="38" t="n"/>
      <c r="F100" s="26" t="n"/>
      <c r="G100" s="38">
        <f>IFERROR(VLOOKUP($A101&amp;"_"&amp;$B101,Results_Deltas!$A$2:$P$15000,5,FALSE),"")</f>
        <v/>
      </c>
      <c r="H100" s="38" t="inlineStr">
        <is>
          <t>Blanket (page end)</t>
        </is>
      </c>
      <c r="I100" s="26" t="n"/>
      <c r="J100" s="26" t="n"/>
      <c r="K100" s="26" t="n"/>
      <c r="L100" s="26" t="inlineStr">
        <is>
          <t>NO</t>
        </is>
      </c>
      <c r="N100" s="76"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FUNDING_GATE_LONG_MAX</t>
        </is>
      </c>
      <c r="B101" s="38" t="inlineStr">
        <is>
          <t>0.0_ALT</t>
        </is>
      </c>
      <c r="C101" s="38" t="n"/>
      <c r="D101" s="38" t="inlineStr">
        <is>
          <t>ENTRY, GLOBAL_CHECK, STOCKS_EXIT</t>
        </is>
      </c>
      <c r="E101" s="38" t="n"/>
      <c r="F101" s="26" t="n"/>
      <c r="G101" s="38">
        <f>IFERROR(VLOOKUP($A102&amp;"_"&amp;$B102,Results_Deltas!$A$2:$P$15000,5,FALSE),"")</f>
        <v/>
      </c>
      <c r="H101" s="38" t="inlineStr">
        <is>
          <t>Blanket (page end)</t>
        </is>
      </c>
      <c r="I101" s="26" t="n"/>
      <c r="J101" s="26" t="n"/>
      <c r="K101" s="26" t="n"/>
      <c r="L101" s="26" t="inlineStr">
        <is>
          <t>NO</t>
        </is>
      </c>
      <c r="N101" s="76"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FUNDING_GATE_MTF_REQUIRED</t>
        </is>
      </c>
      <c r="B102" s="38" t="inlineStr">
        <is>
          <t>0.0</t>
        </is>
      </c>
      <c r="C102" s="38" t="n"/>
      <c r="D102" s="38" t="inlineStr">
        <is>
          <t>ENTRY, GLOBAL_CHECK, STOCKS_EXIT</t>
        </is>
      </c>
      <c r="E102" s="38" t="n"/>
      <c r="F102" s="26" t="n"/>
      <c r="G102" s="38">
        <f>IFERROR(VLOOKUP($A103&amp;"_"&amp;$B103,Results_Deltas!$A$2:$P$15000,5,FALSE),"")</f>
        <v/>
      </c>
      <c r="H102" s="38" t="inlineStr">
        <is>
          <t>Blanket (page end)</t>
        </is>
      </c>
      <c r="I102" s="26" t="n"/>
      <c r="J102" s="26" t="n"/>
      <c r="K102" s="26" t="n"/>
      <c r="L102" s="26" t="inlineStr">
        <is>
          <t>NO</t>
        </is>
      </c>
      <c r="N102" s="76"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FUNDING_GATE_MTF_REQUIRED</t>
        </is>
      </c>
      <c r="B103" s="38" t="inlineStr">
        <is>
          <t>0.0_ALT</t>
        </is>
      </c>
      <c r="C103" s="38" t="n"/>
      <c r="D103" s="38" t="inlineStr">
        <is>
          <t>ENTRY, GLOBAL_CHECK, STOCKS_EXIT</t>
        </is>
      </c>
      <c r="E103" s="38" t="n"/>
      <c r="F103" s="26" t="n"/>
      <c r="G103" s="38">
        <f>IFERROR(VLOOKUP($A104&amp;"_"&amp;$B104,Results_Deltas!$A$2:$P$15000,5,FALSE),"")</f>
        <v/>
      </c>
      <c r="H103" s="38" t="inlineStr">
        <is>
          <t>Blanket (page end)</t>
        </is>
      </c>
      <c r="I103" s="26" t="n"/>
      <c r="J103" s="26" t="n"/>
      <c r="K103" s="26" t="n"/>
      <c r="L103" s="26" t="inlineStr">
        <is>
          <t>YES</t>
        </is>
      </c>
      <c r="N103" s="76"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FUNDING_GATE_SHORT_MIN</t>
        </is>
      </c>
      <c r="B104" s="38" t="inlineStr">
        <is>
          <t>0.0</t>
        </is>
      </c>
      <c r="C104" s="38" t="n"/>
      <c r="D104" s="38" t="inlineStr">
        <is>
          <t>ENTRY, GLOBAL_CHECK, STOCKS_EXIT</t>
        </is>
      </c>
      <c r="E104" s="38" t="n"/>
      <c r="F104" s="26" t="n"/>
      <c r="G104" s="38">
        <f>IFERROR(VLOOKUP($A105&amp;"_"&amp;$B105,Results_Deltas!$A$2:$P$15000,5,FALSE),"")</f>
        <v/>
      </c>
      <c r="H104" s="38" t="inlineStr">
        <is>
          <t>Blanket (page end)</t>
        </is>
      </c>
      <c r="I104" s="26" t="n"/>
      <c r="J104" s="26" t="n"/>
      <c r="K104" s="26" t="n"/>
      <c r="L104" s="26" t="inlineStr">
        <is>
          <t>NO</t>
        </is>
      </c>
      <c r="N104" s="76"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FUNDING_GATE_SHORT_MIN</t>
        </is>
      </c>
      <c r="B105" s="38" t="inlineStr">
        <is>
          <t>0.0_ALT</t>
        </is>
      </c>
      <c r="C105" s="38" t="n"/>
      <c r="D105" s="38" t="inlineStr">
        <is>
          <t>ENTRY, GLOBAL_CHECK, STOCKS_EXIT</t>
        </is>
      </c>
      <c r="E105" s="38" t="n"/>
      <c r="F105" s="26" t="n"/>
      <c r="G105" s="38">
        <f>IFERROR(VLOOKUP($A106&amp;"_"&amp;$B106,Results_Deltas!$A$2:$P$15000,5,FALSE),"")</f>
        <v/>
      </c>
      <c r="H105" s="38" t="inlineStr">
        <is>
          <t>Blanket (page end)</t>
        </is>
      </c>
      <c r="I105" s="26" t="n"/>
      <c r="J105" s="26" t="n"/>
      <c r="K105" s="26" t="n"/>
      <c r="L105" s="26" t="inlineStr">
        <is>
          <t>NO</t>
        </is>
      </c>
      <c r="N105" s="76"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GOLDEN_RULE_BASE_USD</t>
        </is>
      </c>
      <c r="B106" s="38" t="inlineStr">
        <is>
          <t>0.0</t>
        </is>
      </c>
      <c r="C106" s="38" t="n"/>
      <c r="D106" s="38" t="inlineStr">
        <is>
          <t>GLOBAL_CHECK, STOCKS_EXIT</t>
        </is>
      </c>
      <c r="E106" s="38" t="n"/>
      <c r="F106" s="26" t="n"/>
      <c r="G106" s="38">
        <f>IFERROR(VLOOKUP($A107&amp;"_"&amp;$B107,Results_Deltas!$A$2:$P$15000,5,FALSE),"")</f>
        <v/>
      </c>
      <c r="H106" s="38" t="inlineStr">
        <is>
          <t>Blanket (page end)</t>
        </is>
      </c>
      <c r="I106" s="26" t="n"/>
      <c r="J106" s="26" t="n"/>
      <c r="K106" s="26" t="n"/>
      <c r="L106" s="26" t="inlineStr">
        <is>
          <t>NO</t>
        </is>
      </c>
      <c r="N106" s="76"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GOLDEN_RULE_BASE_USD</t>
        </is>
      </c>
      <c r="B107" s="38" t="inlineStr">
        <is>
          <t>0.0_ALT</t>
        </is>
      </c>
      <c r="C107" s="38" t="n"/>
      <c r="D107" s="38" t="inlineStr">
        <is>
          <t>GLOBAL_CHECK, STOCKS_EXIT</t>
        </is>
      </c>
      <c r="E107" s="38" t="n"/>
      <c r="F107" s="26" t="n"/>
      <c r="G107" s="38">
        <f>IFERROR(VLOOKUP($A108&amp;"_"&amp;$B108,Results_Deltas!$A$2:$P$15000,5,FALSE),"")</f>
        <v/>
      </c>
      <c r="H107" s="38" t="inlineStr">
        <is>
          <t>Blanket (page end)</t>
        </is>
      </c>
      <c r="I107" s="26" t="n"/>
      <c r="J107" s="26" t="n"/>
      <c r="K107" s="26" t="n"/>
      <c r="L107" s="26" t="inlineStr">
        <is>
          <t>NO</t>
        </is>
      </c>
      <c r="N107" s="76"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GR_FILTER_ALL_ENTRIES</t>
        </is>
      </c>
      <c r="B108" s="38" t="inlineStr">
        <is>
          <t>0.0</t>
        </is>
      </c>
      <c r="C108" s="38" t="n"/>
      <c r="D108" s="38" t="inlineStr">
        <is>
          <t>GLOBAL_CHECK, STOCKS_EXIT</t>
        </is>
      </c>
      <c r="E108" s="38" t="n"/>
      <c r="F108" s="26" t="n"/>
      <c r="G108" s="38">
        <f>IFERROR(VLOOKUP($A109&amp;"_"&amp;$B109,Results_Deltas!$A$2:$P$15000,5,FALSE),"")</f>
        <v/>
      </c>
      <c r="H108" s="38" t="inlineStr">
        <is>
          <t>Blanket (page end)</t>
        </is>
      </c>
      <c r="I108" s="26" t="n"/>
      <c r="J108" s="26" t="n"/>
      <c r="K108" s="26" t="n"/>
      <c r="L108" s="26" t="inlineStr">
        <is>
          <t>NO</t>
        </is>
      </c>
      <c r="N108" s="76"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GR_FILTER_ALL_ENTRIES</t>
        </is>
      </c>
      <c r="B109" s="38" t="inlineStr">
        <is>
          <t>0.0_ALT</t>
        </is>
      </c>
      <c r="C109" s="38" t="n"/>
      <c r="D109" s="38" t="inlineStr">
        <is>
          <t>GLOBAL_CHECK, STOCKS_EXIT</t>
        </is>
      </c>
      <c r="E109" s="38" t="n"/>
      <c r="F109" s="26" t="n"/>
      <c r="G109" s="38">
        <f>IFERROR(VLOOKUP($A110&amp;"_"&amp;$B110,Results_Deltas!$A$2:$P$15000,5,FALSE),"")</f>
        <v/>
      </c>
      <c r="H109" s="38" t="inlineStr">
        <is>
          <t>Blanket (page end)</t>
        </is>
      </c>
      <c r="I109" s="26" t="n"/>
      <c r="J109" s="26" t="n"/>
      <c r="K109" s="26" t="n"/>
      <c r="L109" s="26" t="inlineStr">
        <is>
          <t>NO</t>
        </is>
      </c>
      <c r="N109" s="76"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GR_FILTER_VEC_ENABLED</t>
        </is>
      </c>
      <c r="B110" s="40" t="inlineStr">
        <is>
          <t>False</t>
        </is>
      </c>
      <c r="C110" s="38" t="n"/>
      <c r="D110" s="38" t="inlineStr">
        <is>
          <t>GLOBAL_CHECK</t>
        </is>
      </c>
      <c r="E110" s="38" t="n"/>
      <c r="F110" s="26" t="n"/>
      <c r="G110" s="38">
        <f>IFERROR(VLOOKUP($A111&amp;"_"&amp;$B111,Results_Deltas!$A$2:$P$15000,5,FALSE),"")</f>
        <v/>
      </c>
      <c r="H110" s="38" t="inlineStr">
        <is>
          <t>Blanket (page end)</t>
        </is>
      </c>
      <c r="I110" s="26" t="n"/>
      <c r="J110" s="26" t="n"/>
      <c r="K110" s="26" t="n"/>
      <c r="L110" s="26" t="inlineStr">
        <is>
          <t>NO</t>
        </is>
      </c>
      <c r="N110" s="76"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GR_FILTER_VEC_ENABLED</t>
        </is>
      </c>
      <c r="B111" s="38" t="inlineStr">
        <is>
          <t>True</t>
        </is>
      </c>
      <c r="C111" s="38" t="n"/>
      <c r="D111" s="38" t="inlineStr">
        <is>
          <t>GLOBAL_CHECK</t>
        </is>
      </c>
      <c r="E111" s="38" t="n"/>
      <c r="F111" s="26" t="n"/>
      <c r="G111" s="38">
        <f>IFERROR(VLOOKUP($A112&amp;"_"&amp;$B112,Results_Deltas!$A$2:$P$15000,5,FALSE),"")</f>
        <v/>
      </c>
      <c r="H111" s="38" t="inlineStr">
        <is>
          <t>Blanket (page end)</t>
        </is>
      </c>
      <c r="I111" s="26" t="n"/>
      <c r="J111" s="26" t="n"/>
      <c r="K111" s="26" t="n"/>
      <c r="L111" s="26" t="inlineStr">
        <is>
          <t>NO</t>
        </is>
      </c>
      <c r="N111" s="76"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GR_FILTER_VEC_MIN_TFS</t>
        </is>
      </c>
      <c r="B112" s="38" t="inlineStr">
        <is>
          <t>0</t>
        </is>
      </c>
      <c r="C112" s="38" t="n"/>
      <c r="D112" s="38" t="inlineStr">
        <is>
          <t>GLOBAL_CHECK</t>
        </is>
      </c>
      <c r="E112" s="38" t="n"/>
      <c r="F112" s="26" t="n"/>
      <c r="G112" s="38">
        <f>IFERROR(VLOOKUP($A113&amp;"_"&amp;$B113,Results_Deltas!$A$2:$P$15000,5,FALSE),"")</f>
        <v/>
      </c>
      <c r="H112" s="38" t="inlineStr">
        <is>
          <t>Blanket (page end)</t>
        </is>
      </c>
      <c r="I112" s="26" t="n"/>
      <c r="J112" s="26" t="n"/>
      <c r="K112" s="26" t="n"/>
      <c r="L112" s="26" t="inlineStr">
        <is>
          <t>NO</t>
        </is>
      </c>
      <c r="N112" s="76"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GR_FILTER_VEC_MIN_TFS</t>
        </is>
      </c>
      <c r="B113" s="40" t="inlineStr">
        <is>
          <t>2</t>
        </is>
      </c>
      <c r="C113" s="38" t="n"/>
      <c r="D113" s="38" t="inlineStr">
        <is>
          <t>GLOBAL_CHECK</t>
        </is>
      </c>
      <c r="E113" s="38" t="n"/>
      <c r="F113" s="26" t="n"/>
      <c r="G113" s="38">
        <f>IFERROR(VLOOKUP($A114&amp;"_"&amp;$B114,Results_Deltas!$A$2:$P$15000,5,FALSE),"")</f>
        <v/>
      </c>
      <c r="H113" s="38" t="inlineStr">
        <is>
          <t>Blanket (page end)</t>
        </is>
      </c>
      <c r="I113" s="26" t="n"/>
      <c r="J113" s="26" t="n"/>
      <c r="K113" s="26" t="n"/>
      <c r="L113" s="26" t="inlineStr">
        <is>
          <t>NO</t>
        </is>
      </c>
      <c r="N113" s="76"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GR_FILTER_VEC_MIN_TFS</t>
        </is>
      </c>
      <c r="B114" s="38" t="inlineStr">
        <is>
          <t>1</t>
        </is>
      </c>
      <c r="C114" s="38" t="n"/>
      <c r="D114" s="38" t="inlineStr">
        <is>
          <t>GLOBAL_CHECK</t>
        </is>
      </c>
      <c r="E114" s="38" t="n"/>
      <c r="F114" s="26" t="n"/>
      <c r="G114" s="38">
        <f>IFERROR(VLOOKUP($A115&amp;"_"&amp;$B115,Results_Deltas!$A$2:$P$15000,5,FALSE),"")</f>
        <v/>
      </c>
      <c r="H114" s="38" t="inlineStr">
        <is>
          <t>Blanket (page end)</t>
        </is>
      </c>
      <c r="I114" s="26" t="n"/>
      <c r="J114" s="26" t="n"/>
      <c r="K114" s="26" t="n"/>
      <c r="L114" s="26" t="inlineStr">
        <is>
          <t>YES</t>
        </is>
      </c>
      <c r="N114" s="76"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HA_WICK_QUALITY_ENABLED</t>
        </is>
      </c>
      <c r="B115" s="40" t="inlineStr">
        <is>
          <t>False</t>
        </is>
      </c>
      <c r="C115" s="38" t="n"/>
      <c r="D115" s="38" t="inlineStr">
        <is>
          <t>ENTRY, GLOBAL_CHECK, STOCKS_EXIT</t>
        </is>
      </c>
      <c r="E115" s="38" t="n"/>
      <c r="F115" s="26" t="n"/>
      <c r="G115" s="38">
        <f>IFERROR(VLOOKUP($A116&amp;"_"&amp;$B116,Results_Deltas!$A$2:$P$15000,5,FALSE),"")</f>
        <v/>
      </c>
      <c r="H115" s="38" t="inlineStr">
        <is>
          <t>Blanket (page end)</t>
        </is>
      </c>
      <c r="I115" s="26" t="n"/>
      <c r="J115" s="26" t="n"/>
      <c r="K115" s="26" t="n"/>
      <c r="L115" s="26" t="inlineStr">
        <is>
          <t>NO</t>
        </is>
      </c>
      <c r="N115" s="76"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HA_WICK_QUALITY_ENABLED</t>
        </is>
      </c>
      <c r="B116" s="38" t="inlineStr">
        <is>
          <t>True</t>
        </is>
      </c>
      <c r="C116" s="38" t="n"/>
      <c r="D116" s="38" t="inlineStr">
        <is>
          <t>ENTRY, GLOBAL_CHECK, STOCKS_EXIT</t>
        </is>
      </c>
      <c r="E116" s="38" t="n"/>
      <c r="F116" s="26" t="n"/>
      <c r="G116" s="38">
        <f>IFERROR(VLOOKUP($A117&amp;"_"&amp;$B117,Results_Deltas!$A$2:$P$15000,5,FALSE),"")</f>
        <v/>
      </c>
      <c r="H116" s="38" t="inlineStr">
        <is>
          <t>Blanket (page end)</t>
        </is>
      </c>
      <c r="I116" s="26" t="n"/>
      <c r="J116" s="26" t="n"/>
      <c r="K116" s="26" t="n"/>
      <c r="L116" s="26" t="inlineStr">
        <is>
          <t>NO</t>
        </is>
      </c>
      <c r="N116" s="76"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HA_WICK_QUALITY_SCORE</t>
        </is>
      </c>
      <c r="B117" s="40" t="inlineStr">
        <is>
          <t>15</t>
        </is>
      </c>
      <c r="C117" s="38" t="n"/>
      <c r="D117" s="38" t="inlineStr">
        <is>
          <t>ENTRY, GLOBAL_CHECK, STOCKS_EXIT</t>
        </is>
      </c>
      <c r="E117" s="38" t="n"/>
      <c r="F117" s="26" t="n"/>
      <c r="G117" s="38">
        <f>IFERROR(VLOOKUP($A118&amp;"_"&amp;$B118,Results_Deltas!$A$2:$P$15000,5,FALSE),"")</f>
        <v/>
      </c>
      <c r="H117" s="38" t="inlineStr">
        <is>
          <t>Blanket (page end)</t>
        </is>
      </c>
      <c r="I117" s="26" t="n"/>
      <c r="J117" s="26" t="n"/>
      <c r="K117" s="26" t="n"/>
      <c r="L117" s="26" t="inlineStr">
        <is>
          <t>YES</t>
        </is>
      </c>
      <c r="N117" s="76"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HA_WICK_QUALITY_SCORE</t>
        </is>
      </c>
      <c r="B118" s="38" t="inlineStr">
        <is>
          <t>15_ALT</t>
        </is>
      </c>
      <c r="C118" s="38" t="n"/>
      <c r="D118" s="38" t="inlineStr">
        <is>
          <t>ENTRY, GLOBAL_CHECK, STOCKS_EXIT</t>
        </is>
      </c>
      <c r="E118" s="38" t="n"/>
      <c r="F118" s="26" t="n"/>
      <c r="G118" s="38">
        <f>IFERROR(VLOOKUP($A119&amp;"_"&amp;$B119,Results_Deltas!$A$2:$P$15000,5,FALSE),"")</f>
        <v/>
      </c>
      <c r="H118" s="38" t="inlineStr">
        <is>
          <t>Blanket (page end)</t>
        </is>
      </c>
      <c r="I118" s="26" t="n"/>
      <c r="J118" s="26" t="n"/>
      <c r="K118" s="26" t="n"/>
      <c r="L118" s="26" t="inlineStr">
        <is>
          <t>NO</t>
        </is>
      </c>
      <c r="N118" s="76"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HA_WICK_QUALITY_TF</t>
        </is>
      </c>
      <c r="B119" s="38" t="inlineStr">
        <is>
          <t>OFF</t>
        </is>
      </c>
      <c r="C119" s="38" t="n"/>
      <c r="D119" s="38" t="inlineStr">
        <is>
          <t>ENTRY, GLOBAL_CHECK, STOCKS_EXIT</t>
        </is>
      </c>
      <c r="E119" s="38" t="n"/>
      <c r="F119" s="26" t="n"/>
      <c r="G119" s="38">
        <f>IFERROR(VLOOKUP($A120&amp;"_"&amp;$B120,Results_Deltas!$A$2:$P$15000,5,FALSE),"")</f>
        <v/>
      </c>
      <c r="H119" s="38" t="inlineStr">
        <is>
          <t>Blanket (page end)</t>
        </is>
      </c>
      <c r="I119" s="26" t="n"/>
      <c r="J119" s="26" t="n"/>
      <c r="K119" s="26" t="n"/>
      <c r="L119" s="26" t="inlineStr">
        <is>
          <t>YES</t>
        </is>
      </c>
      <c r="N119" s="76"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HA_WICK_QUALITY_TF</t>
        </is>
      </c>
      <c r="B120" s="38" t="inlineStr">
        <is>
          <t>D</t>
        </is>
      </c>
      <c r="C120" s="38" t="n"/>
      <c r="D120" s="38" t="inlineStr">
        <is>
          <t>ENTRY, GLOBAL_CHECK, STOCKS_EXIT</t>
        </is>
      </c>
      <c r="E120" s="38" t="n"/>
      <c r="F120" s="26" t="n"/>
      <c r="G120" s="38">
        <f>IFERROR(VLOOKUP($A121&amp;"_"&amp;$B121,Results_Deltas!$A$2:$P$15000,5,FALSE),"")</f>
        <v/>
      </c>
      <c r="H120" s="38" t="inlineStr">
        <is>
          <t>Blanket (page end)</t>
        </is>
      </c>
      <c r="I120" s="26" t="n"/>
      <c r="J120" s="26" t="n"/>
      <c r="K120" s="26" t="n"/>
      <c r="L120" s="26" t="inlineStr">
        <is>
          <t>NO</t>
        </is>
      </c>
      <c r="N120" s="76"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HA_WICK_QUALITY_TF</t>
        </is>
      </c>
      <c r="B121" s="38" t="inlineStr">
        <is>
          <t>4h</t>
        </is>
      </c>
      <c r="C121" s="38" t="n"/>
      <c r="D121" s="38" t="inlineStr">
        <is>
          <t>ENTRY, GLOBAL_CHECK, STOCKS_EXIT</t>
        </is>
      </c>
      <c r="E121" s="38" t="n"/>
      <c r="F121" s="26" t="n"/>
      <c r="G121" s="38">
        <f>IFERROR(VLOOKUP($A122&amp;"_"&amp;$B122,Results_Deltas!$A$2:$P$15000,5,FALSE),"")</f>
        <v/>
      </c>
      <c r="H121" s="38" t="inlineStr">
        <is>
          <t>Blanket (page end)</t>
        </is>
      </c>
      <c r="I121" s="26" t="n"/>
      <c r="J121" s="26" t="n"/>
      <c r="K121" s="26" t="n"/>
      <c r="L121" s="26" t="inlineStr">
        <is>
          <t>YES</t>
        </is>
      </c>
      <c r="N121" s="76"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HA_WICK_QUALITY_TF</t>
        </is>
      </c>
      <c r="B122" s="40" t="inlineStr">
        <is>
          <t>1h</t>
        </is>
      </c>
      <c r="C122" s="38" t="n"/>
      <c r="D122" s="38" t="inlineStr">
        <is>
          <t>ENTRY, GLOBAL_CHECK, STOCKS_EXIT</t>
        </is>
      </c>
      <c r="E122" s="38" t="n"/>
      <c r="F122" s="26" t="n"/>
      <c r="G122" s="38">
        <f>IFERROR(VLOOKUP($A123&amp;"_"&amp;$B123,Results_Deltas!$A$2:$P$15000,5,FALSE),"")</f>
        <v/>
      </c>
      <c r="H122" s="38" t="inlineStr">
        <is>
          <t>Blanket (page end)</t>
        </is>
      </c>
      <c r="I122" s="26" t="n"/>
      <c r="J122" s="26" t="n"/>
      <c r="K122" s="26" t="n"/>
      <c r="L122" s="26" t="inlineStr">
        <is>
          <t>NO</t>
        </is>
      </c>
      <c r="N122" s="76"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HA_WICK_QUALITY_TF</t>
        </is>
      </c>
      <c r="B123" s="38" t="inlineStr">
        <is>
          <t>15m</t>
        </is>
      </c>
      <c r="C123" s="38" t="n"/>
      <c r="D123" s="38" t="inlineStr">
        <is>
          <t>ENTRY, GLOBAL_CHECK, STOCKS_EXIT</t>
        </is>
      </c>
      <c r="E123" s="38" t="n"/>
      <c r="F123" s="26" t="n"/>
      <c r="G123" s="38">
        <f>IFERROR(VLOOKUP($A124&amp;"_"&amp;$B124,Results_Deltas!$A$2:$P$15000,5,FALSE),"")</f>
        <v/>
      </c>
      <c r="H123" s="38" t="inlineStr">
        <is>
          <t>Blanket (page end)</t>
        </is>
      </c>
      <c r="I123" s="26" t="n"/>
      <c r="J123" s="26" t="n"/>
      <c r="K123" s="26" t="n"/>
      <c r="L123" s="26" t="inlineStr">
        <is>
          <t>NO</t>
        </is>
      </c>
      <c r="N123" s="76"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HLR_SMA_BAND_PCT</t>
        </is>
      </c>
      <c r="B124" s="38" t="inlineStr">
        <is>
          <t>0</t>
        </is>
      </c>
      <c r="C124" s="38" t="n"/>
      <c r="D124" s="38" t="inlineStr">
        <is>
          <t>ENTRY, GLOBAL_CHECK, STOCKS_EXIT</t>
        </is>
      </c>
      <c r="E124" s="38" t="n"/>
      <c r="F124" s="26" t="n"/>
      <c r="G124" s="38">
        <f>IFERROR(VLOOKUP($A125&amp;"_"&amp;$B125,Results_Deltas!$A$2:$P$15000,5,FALSE),"")</f>
        <v/>
      </c>
      <c r="H124" s="38" t="inlineStr">
        <is>
          <t>Blanket (page end)</t>
        </is>
      </c>
      <c r="I124" s="26" t="n"/>
      <c r="J124" s="26" t="n"/>
      <c r="K124" s="26" t="n"/>
      <c r="L124" s="26" t="inlineStr">
        <is>
          <t>NO</t>
        </is>
      </c>
      <c r="N124" s="76"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HLR_SMA_BAND_PCT</t>
        </is>
      </c>
      <c r="B125" s="38" t="inlineStr">
        <is>
          <t>2.0</t>
        </is>
      </c>
      <c r="C125" s="38" t="n"/>
      <c r="D125" s="38" t="inlineStr">
        <is>
          <t>ENTRY, GLOBAL_CHECK, STOCKS_EXIT</t>
        </is>
      </c>
      <c r="E125" s="38" t="n"/>
      <c r="F125" s="26" t="n"/>
      <c r="G125" s="38">
        <f>IFERROR(VLOOKUP($A126&amp;"_"&amp;$B126,Results_Deltas!$A$2:$P$15000,5,FALSE),"")</f>
        <v/>
      </c>
      <c r="H125" s="38" t="inlineStr">
        <is>
          <t>Blanket (page end)</t>
        </is>
      </c>
      <c r="I125" s="26" t="n"/>
      <c r="J125" s="26" t="n"/>
      <c r="K125" s="26" t="n"/>
      <c r="L125" s="26" t="inlineStr">
        <is>
          <t>NO</t>
        </is>
      </c>
      <c r="N125" s="76"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HLR_SMA_BAND_PCT</t>
        </is>
      </c>
      <c r="B126" s="38" t="inlineStr">
        <is>
          <t>1.0</t>
        </is>
      </c>
      <c r="C126" s="38" t="n"/>
      <c r="D126" s="38" t="inlineStr">
        <is>
          <t>ENTRY, GLOBAL_CHECK, STOCKS_EXIT</t>
        </is>
      </c>
      <c r="E126" s="38" t="n"/>
      <c r="F126" s="26" t="n"/>
      <c r="G126" s="38">
        <f>IFERROR(VLOOKUP($A127&amp;"_"&amp;$B127,Results_Deltas!$A$2:$P$15000,5,FALSE),"")</f>
        <v/>
      </c>
      <c r="H126" s="38" t="inlineStr">
        <is>
          <t>Blanket (page end)</t>
        </is>
      </c>
      <c r="I126" s="26" t="n"/>
      <c r="J126" s="26" t="n"/>
      <c r="K126" s="26" t="n"/>
      <c r="L126" s="26" t="inlineStr">
        <is>
          <t>YES</t>
        </is>
      </c>
      <c r="N126" s="76"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HLR_SMA_BAND_PCT</t>
        </is>
      </c>
      <c r="B127" s="38" t="inlineStr">
        <is>
          <t>0.5</t>
        </is>
      </c>
      <c r="C127" s="38" t="n"/>
      <c r="D127" s="38" t="inlineStr">
        <is>
          <t>ENTRY, GLOBAL_CHECK, STOCKS_EXIT</t>
        </is>
      </c>
      <c r="E127" s="38" t="n"/>
      <c r="F127" s="26" t="n"/>
      <c r="G127" s="38">
        <f>IFERROR(VLOOKUP($A128&amp;"_"&amp;$B128,Results_Deltas!$A$2:$P$15000,5,FALSE),"")</f>
        <v/>
      </c>
      <c r="H127" s="38" t="inlineStr">
        <is>
          <t>Blanket (page end)</t>
        </is>
      </c>
      <c r="I127" s="26" t="n"/>
      <c r="J127" s="26" t="n"/>
      <c r="K127" s="26" t="n"/>
      <c r="L127" s="26" t="inlineStr">
        <is>
          <t>NO</t>
        </is>
      </c>
      <c r="N127" s="76"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HLR_TOP_MIN_TFS</t>
        </is>
      </c>
      <c r="B128" s="38" t="inlineStr">
        <is>
          <t>0</t>
        </is>
      </c>
      <c r="C128" s="38" t="n"/>
      <c r="D128" s="38" t="inlineStr">
        <is>
          <t>GLOBAL_CHECK, REENTRY, STOCKS_EXIT</t>
        </is>
      </c>
      <c r="E128" s="38" t="n"/>
      <c r="F128" s="26" t="n"/>
      <c r="G128" s="38">
        <f>IFERROR(VLOOKUP($A129&amp;"_"&amp;$B129,Results_Deltas!$A$2:$P$15000,5,FALSE),"")</f>
        <v/>
      </c>
      <c r="H128" s="38" t="inlineStr">
        <is>
          <t>Blanket (page end)</t>
        </is>
      </c>
      <c r="I128" s="26" t="n"/>
      <c r="J128" s="26" t="n"/>
      <c r="K128" s="26" t="n"/>
      <c r="L128" s="26" t="inlineStr">
        <is>
          <t>NO</t>
        </is>
      </c>
      <c r="N128" s="76"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HLR_TOP_MIN_TFS</t>
        </is>
      </c>
      <c r="B129" s="40" t="inlineStr">
        <is>
          <t>2</t>
        </is>
      </c>
      <c r="C129" s="38" t="n"/>
      <c r="D129" s="38" t="inlineStr">
        <is>
          <t>GLOBAL_CHECK, REENTRY, STOCKS_EXIT</t>
        </is>
      </c>
      <c r="E129" s="38" t="n"/>
      <c r="F129" s="26" t="n"/>
      <c r="G129" s="38">
        <f>IFERROR(VLOOKUP($A130&amp;"_"&amp;$B130,Results_Deltas!$A$2:$P$15000,5,FALSE),"")</f>
        <v/>
      </c>
      <c r="H129" s="38" t="inlineStr">
        <is>
          <t>Blanket (page end)</t>
        </is>
      </c>
      <c r="I129" s="26" t="n"/>
      <c r="J129" s="26" t="n"/>
      <c r="K129" s="26" t="n"/>
      <c r="L129" s="26" t="inlineStr">
        <is>
          <t>NO</t>
        </is>
      </c>
      <c r="N129" s="76"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HLR_TOP_MIN_TFS</t>
        </is>
      </c>
      <c r="B130" s="38" t="inlineStr">
        <is>
          <t>1</t>
        </is>
      </c>
      <c r="C130" s="38" t="n"/>
      <c r="D130" s="38" t="inlineStr">
        <is>
          <t>GLOBAL_CHECK, REENTRY, STOCKS_EXIT</t>
        </is>
      </c>
      <c r="E130" s="38" t="n"/>
      <c r="F130" s="26" t="n"/>
      <c r="G130" s="38">
        <f>IFERROR(VLOOKUP($A131&amp;"_"&amp;$B131,Results_Deltas!$A$2:$P$15000,5,FALSE),"")</f>
        <v/>
      </c>
      <c r="H130" s="38" t="inlineStr">
        <is>
          <t>Blanket (page end)</t>
        </is>
      </c>
      <c r="I130" s="26" t="n"/>
      <c r="J130" s="26" t="n"/>
      <c r="K130" s="26" t="n"/>
      <c r="L130" s="26" t="inlineStr">
        <is>
          <t>NO</t>
        </is>
      </c>
      <c r="N130" s="76"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HTF4_CONF</t>
        </is>
      </c>
      <c r="B131" s="38" t="inlineStr">
        <is>
          <t>False</t>
        </is>
      </c>
      <c r="C131" s="38" t="n"/>
      <c r="D131" s="38" t="inlineStr">
        <is>
          <t>GLOBAL_CHECK, STOCKS_EXIT</t>
        </is>
      </c>
      <c r="E131" s="38" t="n"/>
      <c r="F131" s="26" t="n"/>
      <c r="G131" s="38">
        <f>IFERROR(VLOOKUP($A132&amp;"_"&amp;$B132,Results_Deltas!$A$2:$P$15000,5,FALSE),"")</f>
        <v/>
      </c>
      <c r="H131" s="38" t="inlineStr">
        <is>
          <t>Blanket (page end)</t>
        </is>
      </c>
      <c r="I131" s="26" t="n"/>
      <c r="J131" s="26" t="n"/>
      <c r="K131" s="26" t="n"/>
      <c r="L131" s="26" t="inlineStr">
        <is>
          <t>NO</t>
        </is>
      </c>
      <c r="N131" s="76"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HTF4_CONF</t>
        </is>
      </c>
      <c r="B132" s="38" t="inlineStr">
        <is>
          <t>False_ALT</t>
        </is>
      </c>
      <c r="C132" s="38" t="n"/>
      <c r="D132" s="38" t="inlineStr">
        <is>
          <t>GLOBAL_CHECK, STOCKS_EXIT</t>
        </is>
      </c>
      <c r="E132" s="38" t="n"/>
      <c r="F132" s="26" t="n"/>
      <c r="G132" s="38">
        <f>IFERROR(VLOOKUP($A133&amp;"_"&amp;$B133,Results_Deltas!$A$2:$P$15000,5,FALSE),"")</f>
        <v/>
      </c>
      <c r="H132" s="38" t="inlineStr">
        <is>
          <t>Blanket (page end)</t>
        </is>
      </c>
      <c r="I132" s="26" t="n"/>
      <c r="J132" s="26" t="n"/>
      <c r="K132" s="26" t="n"/>
      <c r="L132" s="26" t="inlineStr">
        <is>
          <t>NO</t>
        </is>
      </c>
      <c r="N132" s="76"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HTF_DIRECTION_GATE_ENABLED</t>
        </is>
      </c>
      <c r="B133" s="40" t="inlineStr">
        <is>
          <t>False</t>
        </is>
      </c>
      <c r="C133" s="38" t="n"/>
      <c r="D133" s="38" t="inlineStr">
        <is>
          <t>ENTRY, GLOBAL_CHECK, STOCKS_EXIT</t>
        </is>
      </c>
      <c r="E133" s="38" t="n"/>
      <c r="F133" s="26" t="n"/>
      <c r="G133" s="38">
        <f>IFERROR(VLOOKUP($A134&amp;"_"&amp;$B134,Results_Deltas!$A$2:$P$15000,5,FALSE),"")</f>
        <v/>
      </c>
      <c r="H133" s="38" t="inlineStr">
        <is>
          <t>Blanket (page end)</t>
        </is>
      </c>
      <c r="I133" s="26" t="n"/>
      <c r="J133" s="26" t="n"/>
      <c r="K133" s="26" t="n"/>
      <c r="L133" s="26" t="inlineStr">
        <is>
          <t>YES</t>
        </is>
      </c>
      <c r="N133" s="76"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HTF_DIRECTION_GATE_ENABLED</t>
        </is>
      </c>
      <c r="B134" s="38" t="inlineStr">
        <is>
          <t>True</t>
        </is>
      </c>
      <c r="C134" s="38" t="n"/>
      <c r="D134" s="38" t="inlineStr">
        <is>
          <t>ENTRY, GLOBAL_CHECK, STOCKS_EXIT</t>
        </is>
      </c>
      <c r="E134" s="38" t="n"/>
      <c r="F134" s="26" t="n"/>
      <c r="G134" s="38">
        <f>IFERROR(VLOOKUP($A135&amp;"_"&amp;$B135,Results_Deltas!$A$2:$P$15000,5,FALSE),"")</f>
        <v/>
      </c>
      <c r="H134" s="38" t="inlineStr">
        <is>
          <t>Blanket (page end)</t>
        </is>
      </c>
      <c r="I134" s="26" t="n"/>
      <c r="J134" s="26" t="n"/>
      <c r="K134" s="26" t="n"/>
      <c r="L134" s="26" t="inlineStr">
        <is>
          <t>NO</t>
        </is>
      </c>
      <c r="N134" s="76"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HTF_GATE_BYPASS_RZ</t>
        </is>
      </c>
      <c r="B135" s="38" t="inlineStr">
        <is>
          <t>0.0</t>
        </is>
      </c>
      <c r="C135" s="38" t="n"/>
      <c r="D135" s="38" t="inlineStr">
        <is>
          <t>ENTRY, GLOBAL_CHECK, STOCKS_EXIT</t>
        </is>
      </c>
      <c r="E135" s="38" t="n"/>
      <c r="F135" s="26" t="n"/>
      <c r="G135" s="38">
        <f>IFERROR(VLOOKUP($A136&amp;"_"&amp;$B136,Results_Deltas!$A$2:$P$15000,5,FALSE),"")</f>
        <v/>
      </c>
      <c r="H135" s="38" t="inlineStr">
        <is>
          <t>Blanket (page end)</t>
        </is>
      </c>
      <c r="I135" s="26" t="n"/>
      <c r="J135" s="26" t="n"/>
      <c r="K135" s="26" t="n"/>
      <c r="L135" s="26" t="inlineStr">
        <is>
          <t>NO</t>
        </is>
      </c>
      <c r="N135" s="76"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HTF_GATE_BYPASS_RZ</t>
        </is>
      </c>
      <c r="B136" s="38" t="inlineStr">
        <is>
          <t>0.0_ALT</t>
        </is>
      </c>
      <c r="C136" s="38" t="n"/>
      <c r="D136" s="38" t="inlineStr">
        <is>
          <t>ENTRY, GLOBAL_CHECK, STOCKS_EXIT</t>
        </is>
      </c>
      <c r="E136" s="38" t="n"/>
      <c r="F136" s="26" t="n"/>
      <c r="G136" s="38">
        <f>IFERROR(VLOOKUP($A137&amp;"_"&amp;$B137,Results_Deltas!$A$2:$P$15000,5,FALSE),"")</f>
        <v/>
      </c>
      <c r="H136" s="38" t="inlineStr">
        <is>
          <t>Blanket (page end)</t>
        </is>
      </c>
      <c r="I136" s="26" t="n"/>
      <c r="J136" s="26" t="n"/>
      <c r="K136" s="26" t="n"/>
      <c r="L136" s="26" t="inlineStr">
        <is>
          <t>NO</t>
        </is>
      </c>
      <c r="N136" s="76"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HTF_GATE_D_MANDATORY</t>
        </is>
      </c>
      <c r="B137" s="38" t="inlineStr">
        <is>
          <t>0.0</t>
        </is>
      </c>
      <c r="C137" s="38" t="n"/>
      <c r="D137" s="38" t="inlineStr">
        <is>
          <t>ENTRY, GLOBAL_CHECK, STOCKS_EXIT</t>
        </is>
      </c>
      <c r="E137" s="38" t="n"/>
      <c r="F137" s="26" t="n"/>
      <c r="G137" s="38">
        <f>IFERROR(VLOOKUP($A138&amp;"_"&amp;$B138,Results_Deltas!$A$2:$P$15000,5,FALSE),"")</f>
        <v/>
      </c>
      <c r="H137" s="38" t="inlineStr">
        <is>
          <t>Blanket (page end)</t>
        </is>
      </c>
      <c r="I137" s="26" t="n"/>
      <c r="J137" s="26" t="n"/>
      <c r="K137" s="26" t="n"/>
      <c r="L137" s="26" t="inlineStr">
        <is>
          <t>YES</t>
        </is>
      </c>
      <c r="N137" s="76"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HTF_GATE_D_MANDATORY</t>
        </is>
      </c>
      <c r="B138" s="38" t="inlineStr">
        <is>
          <t>0.0_ALT</t>
        </is>
      </c>
      <c r="C138" s="38" t="n"/>
      <c r="D138" s="38" t="inlineStr">
        <is>
          <t>ENTRY, GLOBAL_CHECK, STOCKS_EXIT</t>
        </is>
      </c>
      <c r="E138" s="38" t="n"/>
      <c r="F138" s="26" t="n"/>
      <c r="G138" s="38">
        <f>IFERROR(VLOOKUP($A139&amp;"_"&amp;$B139,Results_Deltas!$A$2:$P$15000,5,FALSE),"")</f>
        <v/>
      </c>
      <c r="H138" s="38" t="inlineStr">
        <is>
          <t>Blanket (page end)</t>
        </is>
      </c>
      <c r="I138" s="26" t="n"/>
      <c r="J138" s="26" t="n"/>
      <c r="K138" s="26" t="n"/>
      <c r="L138" s="26" t="inlineStr">
        <is>
          <t>NO</t>
        </is>
      </c>
      <c r="N138" s="76"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HTF_GATE_MIN_CONFIRMATIONS</t>
        </is>
      </c>
      <c r="B139" s="38" t="inlineStr">
        <is>
          <t>0.0</t>
        </is>
      </c>
      <c r="C139" s="38" t="n"/>
      <c r="D139" s="38" t="inlineStr">
        <is>
          <t>ENTRY, GLOBAL_CHECK, STOCKS_EXIT</t>
        </is>
      </c>
      <c r="E139" s="38" t="n"/>
      <c r="F139" s="26" t="n"/>
      <c r="G139" s="38">
        <f>IFERROR(VLOOKUP($A140&amp;"_"&amp;$B140,Results_Deltas!$A$2:$P$15000,5,FALSE),"")</f>
        <v/>
      </c>
      <c r="H139" s="38" t="inlineStr">
        <is>
          <t>Blanket (page end)</t>
        </is>
      </c>
      <c r="I139" s="26" t="n"/>
      <c r="J139" s="26" t="n"/>
      <c r="K139" s="26" t="n"/>
      <c r="L139" s="26" t="inlineStr">
        <is>
          <t>NO</t>
        </is>
      </c>
      <c r="N139" s="76"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HTF_GATE_MIN_CONFIRMATIONS</t>
        </is>
      </c>
      <c r="B140" s="38" t="inlineStr">
        <is>
          <t>0.0_ALT</t>
        </is>
      </c>
      <c r="C140" s="38" t="n"/>
      <c r="D140" s="38" t="inlineStr">
        <is>
          <t>ENTRY, GLOBAL_CHECK, STOCKS_EXIT</t>
        </is>
      </c>
      <c r="E140" s="38" t="n"/>
      <c r="F140" s="26" t="n"/>
      <c r="G140" s="38">
        <f>IFERROR(VLOOKUP($A141&amp;"_"&amp;$B141,Results_Deltas!$A$2:$P$15000,5,FALSE),"")</f>
        <v/>
      </c>
      <c r="H140" s="38" t="inlineStr">
        <is>
          <t>Blanket (page end)</t>
        </is>
      </c>
      <c r="I140" s="26" t="n"/>
      <c r="J140" s="26" t="n"/>
      <c r="K140" s="26" t="n"/>
      <c r="L140" s="26" t="inlineStr">
        <is>
          <t>NO</t>
        </is>
      </c>
      <c r="N140" s="76"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IFERROR(VLOOKUP($A142&amp;"_"&amp;$B142,Results_Deltas!$A$2:$P$15000,5,FALSE),"")</f>
        <v/>
      </c>
      <c r="H141" s="38" t="inlineStr">
        <is>
          <t>Blanket (page end)</t>
        </is>
      </c>
      <c r="I141" s="26" t="n"/>
      <c r="J141" s="26" t="n"/>
      <c r="K141" s="26" t="n"/>
      <c r="L141" s="26" t="inlineStr">
        <is>
          <t>NO</t>
        </is>
      </c>
      <c r="N141" s="76"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HTF_TREND_VETO_BYPASS_ENABLED</t>
        </is>
      </c>
      <c r="B142" s="40" t="inlineStr">
        <is>
          <t>True</t>
        </is>
      </c>
      <c r="C142" s="38" t="n"/>
      <c r="D142" s="38" t="inlineStr">
        <is>
          <t>GLOBAL_CHECK, STOCKS_EXIT</t>
        </is>
      </c>
      <c r="E142" s="38" t="n"/>
      <c r="F142" s="26" t="n"/>
      <c r="G142" s="38">
        <f>IFERROR(VLOOKUP($A143&amp;"_"&amp;$B143,Results_Deltas!$A$2:$P$15000,5,FALSE),"")</f>
        <v/>
      </c>
      <c r="H142" s="38" t="inlineStr">
        <is>
          <t>Blanket (page end)</t>
        </is>
      </c>
      <c r="I142" s="26" t="n"/>
      <c r="J142" s="26" t="n"/>
      <c r="K142" s="26" t="n"/>
      <c r="L142" s="26" t="inlineStr">
        <is>
          <t>NO</t>
        </is>
      </c>
      <c r="N142" s="76"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HTF_TREND_VETO_BYPASS_REASONS</t>
        </is>
      </c>
      <c r="B143" s="38" t="inlineStr">
        <is>
          <t>0.0</t>
        </is>
      </c>
      <c r="C143" s="38" t="n"/>
      <c r="D143" s="38" t="inlineStr">
        <is>
          <t>GLOBAL_CHECK, STOCKS_EXIT</t>
        </is>
      </c>
      <c r="E143" s="38" t="n"/>
      <c r="F143" s="26" t="n"/>
      <c r="G143" s="38">
        <f>IFERROR(VLOOKUP($A144&amp;"_"&amp;$B144,Results_Deltas!$A$2:$P$15000,5,FALSE),"")</f>
        <v/>
      </c>
      <c r="H143" s="38" t="inlineStr">
        <is>
          <t>Blanket (page end)</t>
        </is>
      </c>
      <c r="I143" s="26" t="n"/>
      <c r="J143" s="26" t="n"/>
      <c r="K143" s="26" t="n"/>
      <c r="L143" s="26" t="inlineStr">
        <is>
          <t>NO</t>
        </is>
      </c>
      <c r="N143" s="76"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HTF_TREND_VETO_BYPASS_REASONS</t>
        </is>
      </c>
      <c r="B144" s="38" t="inlineStr">
        <is>
          <t>0.0_ALT</t>
        </is>
      </c>
      <c r="C144" s="38" t="n"/>
      <c r="D144" s="38" t="inlineStr">
        <is>
          <t>GLOBAL_CHECK, STOCKS_EXIT</t>
        </is>
      </c>
      <c r="E144" s="38" t="n"/>
      <c r="F144" s="26" t="n"/>
      <c r="G144" s="38">
        <f>IFERROR(VLOOKUP($A145&amp;"_"&amp;$B145,Results_Deltas!$A$2:$P$15000,5,FALSE),"")</f>
        <v/>
      </c>
      <c r="H144" s="38" t="inlineStr">
        <is>
          <t>Blanket (page end)</t>
        </is>
      </c>
      <c r="I144" s="26" t="n"/>
      <c r="J144" s="26" t="n"/>
      <c r="K144" s="26" t="n"/>
      <c r="L144" s="26" t="inlineStr">
        <is>
          <t>NO</t>
        </is>
      </c>
      <c r="N144" s="76"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LEADERBOARD_FILTER</t>
        </is>
      </c>
      <c r="B145" s="38" t="inlineStr">
        <is>
          <t>False</t>
        </is>
      </c>
      <c r="C145" s="38" t="n"/>
      <c r="D145" s="38" t="inlineStr">
        <is>
          <t>AUGMENT, ENTRY, EXIT, GLOBAL_CHECK, REDUCE, STOCKS_EXIT</t>
        </is>
      </c>
      <c r="E145" s="38" t="n"/>
      <c r="F145" s="26" t="n"/>
      <c r="G145" s="38">
        <f>IFERROR(VLOOKUP($A146&amp;"_"&amp;$B146,Results_Deltas!$A$2:$P$15000,5,FALSE),"")</f>
        <v/>
      </c>
      <c r="H145" s="38" t="inlineStr">
        <is>
          <t>Blanket (page end)</t>
        </is>
      </c>
      <c r="I145" s="26" t="n"/>
      <c r="J145" s="26" t="n"/>
      <c r="K145" s="26" t="n"/>
      <c r="L145" s="26" t="inlineStr">
        <is>
          <t>NO</t>
        </is>
      </c>
      <c r="N145" s="76"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LEADERBOARD_FILTER</t>
        </is>
      </c>
      <c r="B146" s="38" t="inlineStr">
        <is>
          <t>False_ALT</t>
        </is>
      </c>
      <c r="C146" s="38" t="n"/>
      <c r="D146" s="38" t="inlineStr">
        <is>
          <t>AUGMENT, ENTRY, EXIT, GLOBAL_CHECK, REDUCE, STOCKS_EXIT</t>
        </is>
      </c>
      <c r="E146" s="38" t="n"/>
      <c r="F146" s="26" t="n"/>
      <c r="G146" s="38">
        <f>IFERROR(VLOOKUP($A147&amp;"_"&amp;$B147,Results_Deltas!$A$2:$P$15000,5,FALSE),"")</f>
        <v/>
      </c>
      <c r="H146" s="38" t="inlineStr">
        <is>
          <t>Blanket (page end)</t>
        </is>
      </c>
      <c r="I146" s="26" t="n"/>
      <c r="J146" s="26" t="n"/>
      <c r="K146" s="26" t="n"/>
      <c r="L146" s="26" t="inlineStr">
        <is>
          <t>YES</t>
        </is>
      </c>
      <c r="N146" s="76"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LH_HL_FILTER_ENABLED</t>
        </is>
      </c>
      <c r="B147" s="40" t="inlineStr">
        <is>
          <t>False</t>
        </is>
      </c>
      <c r="C147" s="38" t="n"/>
      <c r="D147" s="38" t="inlineStr">
        <is>
          <t>ENTRY, GLOBAL_CHECK, STOCKS_EXIT</t>
        </is>
      </c>
      <c r="E147" s="38" t="n"/>
      <c r="F147" s="26" t="n"/>
      <c r="G147" s="38">
        <f>IFERROR(VLOOKUP($A148&amp;"_"&amp;$B148,Results_Deltas!$A$2:$P$15000,5,FALSE),"")</f>
        <v/>
      </c>
      <c r="H147" s="38" t="inlineStr">
        <is>
          <t>Blanket (page end)</t>
        </is>
      </c>
      <c r="I147" s="26" t="n"/>
      <c r="J147" s="26" t="n"/>
      <c r="K147" s="26" t="n"/>
      <c r="L147" s="26" t="inlineStr">
        <is>
          <t>NO</t>
        </is>
      </c>
      <c r="N147" s="76"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LH_HL_FILTER_ENABLED</t>
        </is>
      </c>
      <c r="B148" s="38" t="inlineStr">
        <is>
          <t>True</t>
        </is>
      </c>
      <c r="C148" s="38" t="n"/>
      <c r="D148" s="38" t="inlineStr">
        <is>
          <t>ENTRY, GLOBAL_CHECK, STOCKS_EXIT</t>
        </is>
      </c>
      <c r="E148" s="38" t="n"/>
      <c r="F148" s="26" t="n"/>
      <c r="G148" s="38">
        <f>IFERROR(VLOOKUP($A149&amp;"_"&amp;$B149,Results_Deltas!$A$2:$P$15000,5,FALSE),"")</f>
        <v/>
      </c>
      <c r="H148" s="38" t="inlineStr">
        <is>
          <t>Blanket (page end)</t>
        </is>
      </c>
      <c r="I148" s="26" t="n"/>
      <c r="J148" s="26" t="n"/>
      <c r="K148" s="26" t="n"/>
      <c r="L148" s="26" t="inlineStr">
        <is>
          <t>NO</t>
        </is>
      </c>
      <c r="N148" s="76"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LH_HL_FILTER_MODE</t>
        </is>
      </c>
      <c r="B149" s="40" t="inlineStr">
        <is>
          <t>STRICT_2BAR</t>
        </is>
      </c>
      <c r="C149" s="38" t="n"/>
      <c r="D149" s="38" t="inlineStr">
        <is>
          <t>ENTRY, GLOBAL_CHECK, STOCKS_EXIT</t>
        </is>
      </c>
      <c r="E149" s="38" t="n"/>
      <c r="F149" s="26" t="n"/>
      <c r="G149" s="38">
        <f>IFERROR(VLOOKUP($A150&amp;"_"&amp;$B150,Results_Deltas!$A$2:$P$15000,5,FALSE),"")</f>
        <v/>
      </c>
      <c r="H149" s="38" t="inlineStr">
        <is>
          <t>Blanket (page end)</t>
        </is>
      </c>
      <c r="I149" s="26" t="n"/>
      <c r="J149" s="26" t="n"/>
      <c r="K149" s="26" t="n"/>
      <c r="L149" s="26" t="inlineStr">
        <is>
          <t>NO</t>
        </is>
      </c>
      <c r="N149" s="76"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LH_HL_FILTER_MODE</t>
        </is>
      </c>
      <c r="B150" s="38" t="inlineStr">
        <is>
          <t>STRICT_2BAR_ALT</t>
        </is>
      </c>
      <c r="C150" s="38" t="n"/>
      <c r="D150" s="38" t="inlineStr">
        <is>
          <t>ENTRY, GLOBAL_CHECK, STOCKS_EXIT</t>
        </is>
      </c>
      <c r="E150" s="38" t="n"/>
      <c r="F150" s="26" t="n"/>
      <c r="G150" s="38">
        <f>IFERROR(VLOOKUP($A151&amp;"_"&amp;$B151,Results_Deltas!$A$2:$P$15000,5,FALSE),"")</f>
        <v/>
      </c>
      <c r="H150" s="38" t="inlineStr">
        <is>
          <t>Blanket (page end)</t>
        </is>
      </c>
      <c r="I150" s="26" t="n"/>
      <c r="J150" s="26" t="n"/>
      <c r="K150" s="26" t="n"/>
      <c r="L150" s="26" t="inlineStr">
        <is>
          <t>NO</t>
        </is>
      </c>
      <c r="N150" s="76"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LH_HL_FILTER_REQUIRE_BOTH</t>
        </is>
      </c>
      <c r="B151" s="40" t="inlineStr">
        <is>
          <t>False</t>
        </is>
      </c>
      <c r="C151" s="38" t="n"/>
      <c r="D151" s="38" t="inlineStr">
        <is>
          <t>ENTRY, GLOBAL_CHECK, STOCKS_EXIT</t>
        </is>
      </c>
      <c r="E151" s="38" t="n"/>
      <c r="F151" s="26" t="n"/>
      <c r="G151" s="38">
        <f>IFERROR(VLOOKUP($A152&amp;"_"&amp;$B152,Results_Deltas!$A$2:$P$15000,5,FALSE),"")</f>
        <v/>
      </c>
      <c r="H151" s="38" t="inlineStr">
        <is>
          <t>Blanket (page end)</t>
        </is>
      </c>
      <c r="I151" s="26" t="n"/>
      <c r="J151" s="26" t="n"/>
      <c r="K151" s="26" t="n"/>
      <c r="L151" s="26" t="inlineStr">
        <is>
          <t>YES</t>
        </is>
      </c>
      <c r="N151" s="76"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LH_HL_FILTER_REQUIRE_BOTH</t>
        </is>
      </c>
      <c r="B152" s="38" t="inlineStr">
        <is>
          <t>False_ALT</t>
        </is>
      </c>
      <c r="C152" s="38" t="n"/>
      <c r="D152" s="38" t="inlineStr">
        <is>
          <t>ENTRY, GLOBAL_CHECK, STOCKS_EXIT</t>
        </is>
      </c>
      <c r="E152" s="38" t="n"/>
      <c r="F152" s="26" t="n"/>
      <c r="G152" s="38">
        <f>IFERROR(VLOOKUP($A153&amp;"_"&amp;$B153,Results_Deltas!$A$2:$P$15000,5,FALSE),"")</f>
        <v/>
      </c>
      <c r="H152" s="38" t="inlineStr">
        <is>
          <t>Blanket (page end)</t>
        </is>
      </c>
      <c r="I152" s="26" t="n"/>
      <c r="J152" s="26" t="n"/>
      <c r="K152" s="26" t="n"/>
      <c r="L152" s="26" t="inlineStr">
        <is>
          <t>NO</t>
        </is>
      </c>
      <c r="N152" s="76"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LIVE_VEC_EMERGENCY_BRAKE_ENABLED</t>
        </is>
      </c>
      <c r="B153" s="40" t="inlineStr">
        <is>
          <t>False</t>
        </is>
      </c>
      <c r="C153" s="38" t="n"/>
      <c r="D153" s="38" t="inlineStr">
        <is>
          <t>GLOBAL_CHECK, STOCKS_EXIT</t>
        </is>
      </c>
      <c r="E153" s="38" t="n"/>
      <c r="F153" s="26" t="n"/>
      <c r="G153" s="38">
        <f>IFERROR(VLOOKUP($A154&amp;"_"&amp;$B154,Results_Deltas!$A$2:$P$15000,5,FALSE),"")</f>
        <v/>
      </c>
      <c r="H153" s="38" t="inlineStr">
        <is>
          <t>Blanket (page end)</t>
        </is>
      </c>
      <c r="I153" s="26" t="n"/>
      <c r="J153" s="26" t="n"/>
      <c r="K153" s="26" t="n"/>
      <c r="L153" s="26" t="inlineStr">
        <is>
          <t>YES</t>
        </is>
      </c>
      <c r="N153" s="76"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LIVE_VEC_EMERGENCY_BRAKE_ENABLED</t>
        </is>
      </c>
      <c r="B154" s="38" t="inlineStr">
        <is>
          <t>True</t>
        </is>
      </c>
      <c r="C154" s="38" t="n"/>
      <c r="D154" s="38" t="inlineStr">
        <is>
          <t>GLOBAL_CHECK, STOCKS_EXIT</t>
        </is>
      </c>
      <c r="E154" s="38" t="n"/>
      <c r="F154" s="26" t="n"/>
      <c r="G154" s="38">
        <f>IFERROR(VLOOKUP($A155&amp;"_"&amp;$B155,Results_Deltas!$A$2:$P$15000,5,FALSE),"")</f>
        <v/>
      </c>
      <c r="H154" s="38" t="inlineStr">
        <is>
          <t>Blanket (page end)</t>
        </is>
      </c>
      <c r="I154" s="26" t="n"/>
      <c r="J154" s="26" t="n"/>
      <c r="K154" s="26" t="n"/>
      <c r="L154" s="26" t="inlineStr">
        <is>
          <t>NO</t>
        </is>
      </c>
      <c r="N154" s="76"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LR_BAND_LADDER_STOCH_EXTREME</t>
        </is>
      </c>
      <c r="B155" s="40" t="inlineStr">
        <is>
          <t>30.0</t>
        </is>
      </c>
      <c r="C155" s="38" t="n"/>
      <c r="D155" s="38" t="inlineStr">
        <is>
          <t>GLOBAL_CHECK, STOCKS_EXIT</t>
        </is>
      </c>
      <c r="E155" s="38" t="n"/>
      <c r="F155" s="26" t="n"/>
      <c r="G155" s="38">
        <f>IFERROR(VLOOKUP($A156&amp;"_"&amp;$B156,Results_Deltas!$A$2:$P$15000,5,FALSE),"")</f>
        <v/>
      </c>
      <c r="H155" s="38" t="inlineStr">
        <is>
          <t>Blanket (page end)</t>
        </is>
      </c>
      <c r="I155" s="26" t="n"/>
      <c r="J155" s="26" t="n"/>
      <c r="K155" s="26" t="n"/>
      <c r="L155" s="26" t="inlineStr">
        <is>
          <t>YES</t>
        </is>
      </c>
      <c r="N155" s="76"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LR_BAND_LADDER_STOCH_EXTREME</t>
        </is>
      </c>
      <c r="B156" s="38" t="inlineStr">
        <is>
          <t>30.0_ALT</t>
        </is>
      </c>
      <c r="C156" s="38" t="n"/>
      <c r="D156" s="38" t="inlineStr">
        <is>
          <t>GLOBAL_CHECK, STOCKS_EXIT</t>
        </is>
      </c>
      <c r="E156" s="38" t="n"/>
      <c r="F156" s="26" t="n"/>
      <c r="G156" s="38">
        <f>IFERROR(VLOOKUP($A157&amp;"_"&amp;$B157,Results_Deltas!$A$2:$P$15000,5,FALSE),"")</f>
        <v/>
      </c>
      <c r="H156" s="38" t="inlineStr">
        <is>
          <t>Blanket (page end)</t>
        </is>
      </c>
      <c r="I156" s="26" t="n"/>
      <c r="J156" s="26" t="n"/>
      <c r="K156" s="26" t="n"/>
      <c r="L156" s="26" t="inlineStr">
        <is>
          <t>NO</t>
        </is>
      </c>
      <c r="N156" s="76"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LR_BAND_LADDER_TF_BOTTOM</t>
        </is>
      </c>
      <c r="B157" s="38" t="inlineStr">
        <is>
          <t>0</t>
        </is>
      </c>
      <c r="C157" s="38" t="n"/>
      <c r="D157" s="38" t="inlineStr">
        <is>
          <t>GLOBAL_CHECK, STOCKS_EXIT</t>
        </is>
      </c>
      <c r="E157" s="38" t="n"/>
      <c r="F157" s="26" t="n"/>
      <c r="G157" s="38">
        <f>IFERROR(VLOOKUP($A158&amp;"_"&amp;$B158,Results_Deltas!$A$2:$P$15000,5,FALSE),"")</f>
        <v/>
      </c>
      <c r="H157" s="38" t="inlineStr">
        <is>
          <t>Blanket (page end)</t>
        </is>
      </c>
      <c r="I157" s="26" t="n"/>
      <c r="J157" s="26" t="n"/>
      <c r="K157" s="26" t="n"/>
      <c r="L157" s="26" t="inlineStr">
        <is>
          <t>YES</t>
        </is>
      </c>
      <c r="N157" s="76"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LR_BAND_LADDER_TF_BOTTOM</t>
        </is>
      </c>
      <c r="B158" s="38" t="inlineStr">
        <is>
          <t>1</t>
        </is>
      </c>
      <c r="C158" s="38" t="n"/>
      <c r="D158" s="38" t="inlineStr">
        <is>
          <t>GLOBAL_CHECK, STOCKS_EXIT</t>
        </is>
      </c>
      <c r="E158" s="38" t="n"/>
      <c r="F158" s="26" t="n"/>
      <c r="G158" s="38">
        <f>IFERROR(VLOOKUP($A159&amp;"_"&amp;$B159,Results_Deltas!$A$2:$P$15000,5,FALSE),"")</f>
        <v/>
      </c>
      <c r="H158" s="38" t="inlineStr">
        <is>
          <t>Blanket (page end)</t>
        </is>
      </c>
      <c r="I158" s="26" t="n"/>
      <c r="J158" s="26" t="n"/>
      <c r="K158" s="26" t="n"/>
      <c r="L158" s="26" t="inlineStr">
        <is>
          <t>NO</t>
        </is>
      </c>
      <c r="N158" s="76"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LR_BAND_LADDER_TF_TOP</t>
        </is>
      </c>
      <c r="B159" s="38" t="inlineStr">
        <is>
          <t>0</t>
        </is>
      </c>
      <c r="C159" s="38" t="n"/>
      <c r="D159" s="38" t="inlineStr">
        <is>
          <t>GLOBAL_CHECK, STOCKS_EXIT</t>
        </is>
      </c>
      <c r="E159" s="38" t="n"/>
      <c r="F159" s="26" t="n"/>
      <c r="G159" s="38">
        <f>IFERROR(VLOOKUP($A160&amp;"_"&amp;$B160,Results_Deltas!$A$2:$P$15000,5,FALSE),"")</f>
        <v/>
      </c>
      <c r="H159" s="38" t="inlineStr">
        <is>
          <t>Blanket (page end)</t>
        </is>
      </c>
      <c r="I159" s="26" t="n"/>
      <c r="J159" s="26" t="n"/>
      <c r="K159" s="26" t="n"/>
      <c r="L159" s="26" t="inlineStr">
        <is>
          <t>YES</t>
        </is>
      </c>
      <c r="N159" s="76"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LR_BAND_LADDER_TF_TOP</t>
        </is>
      </c>
      <c r="B160" s="38" t="inlineStr">
        <is>
          <t>1</t>
        </is>
      </c>
      <c r="C160" s="38" t="n"/>
      <c r="D160" s="38" t="inlineStr">
        <is>
          <t>GLOBAL_CHECK, STOCKS_EXIT</t>
        </is>
      </c>
      <c r="E160" s="38" t="n"/>
      <c r="F160" s="26" t="n"/>
      <c r="G160" s="38">
        <f>IFERROR(VLOOKUP($A161&amp;"_"&amp;$B161,Results_Deltas!$A$2:$P$15000,5,FALSE),"")</f>
        <v/>
      </c>
      <c r="H160" s="38" t="inlineStr">
        <is>
          <t>Blanket (page end)</t>
        </is>
      </c>
      <c r="I160" s="26" t="n"/>
      <c r="J160" s="26" t="n"/>
      <c r="K160" s="26" t="n"/>
      <c r="L160" s="26" t="inlineStr">
        <is>
          <t>NO</t>
        </is>
      </c>
      <c r="N160" s="76"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MANDATORY_REENTRY_WT_FILTER_MIN_TFS</t>
        </is>
      </c>
      <c r="B161" s="40" t="inlineStr">
        <is>
          <t>1</t>
        </is>
      </c>
      <c r="C161" s="38" t="n"/>
      <c r="D161" s="38" t="inlineStr">
        <is>
          <t>GLOBAL_CHECK, STOCKS_EXIT</t>
        </is>
      </c>
      <c r="E161" s="38" t="n"/>
      <c r="F161" s="26" t="n"/>
      <c r="G161" s="38">
        <f>IFERROR(VLOOKUP($A162&amp;"_"&amp;$B162,Results_Deltas!$A$2:$P$15000,5,FALSE),"")</f>
        <v/>
      </c>
      <c r="H161" s="38" t="inlineStr">
        <is>
          <t>Blanket (page end)</t>
        </is>
      </c>
      <c r="I161" s="26" t="n"/>
      <c r="J161" s="26" t="n"/>
      <c r="K161" s="26" t="n"/>
      <c r="L161" s="26" t="inlineStr">
        <is>
          <t>NO</t>
        </is>
      </c>
      <c r="N161" s="76"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MANDATORY_REENTRY_WT_FILTER_MIN_TFS</t>
        </is>
      </c>
      <c r="B162" s="38" t="inlineStr">
        <is>
          <t>3</t>
        </is>
      </c>
      <c r="C162" s="38" t="n"/>
      <c r="D162" s="38" t="inlineStr">
        <is>
          <t>GLOBAL_CHECK, STOCKS_EXIT</t>
        </is>
      </c>
      <c r="E162" s="38" t="n"/>
      <c r="F162" s="26" t="n"/>
      <c r="G162" s="38">
        <f>IFERROR(VLOOKUP($A163&amp;"_"&amp;$B163,Results_Deltas!$A$2:$P$15000,5,FALSE),"")</f>
        <v/>
      </c>
      <c r="H162" s="38" t="inlineStr">
        <is>
          <t>Blanket (page end)</t>
        </is>
      </c>
      <c r="I162" s="26" t="n"/>
      <c r="J162" s="26" t="n"/>
      <c r="K162" s="26" t="n"/>
      <c r="L162" s="26" t="inlineStr">
        <is>
          <t>NO</t>
        </is>
      </c>
      <c r="N162" s="76"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MANDATORY_REENTRY_WT_FILTER_MIN_TFS</t>
        </is>
      </c>
      <c r="B163" s="38" t="inlineStr">
        <is>
          <t>2</t>
        </is>
      </c>
      <c r="C163" s="38" t="n"/>
      <c r="D163" s="38" t="inlineStr">
        <is>
          <t>GLOBAL_CHECK, STOCKS_EXIT</t>
        </is>
      </c>
      <c r="E163" s="38" t="n"/>
      <c r="F163" s="26" t="n"/>
      <c r="G163" s="38">
        <f>IFERROR(VLOOKUP($A164&amp;"_"&amp;$B164,Results_Deltas!$A$2:$P$15000,5,FALSE),"")</f>
        <v/>
      </c>
      <c r="H163" s="38" t="inlineStr">
        <is>
          <t>Blanket (page end)</t>
        </is>
      </c>
      <c r="I163" s="26" t="n"/>
      <c r="J163" s="26" t="n"/>
      <c r="K163" s="26" t="n"/>
      <c r="L163" s="26" t="inlineStr">
        <is>
          <t>NO</t>
        </is>
      </c>
      <c r="N163" s="76"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IFERROR(VLOOKUP($A165&amp;"_"&amp;$B165,Results_Deltas!$A$2:$P$15000,5,FALSE),"")</f>
        <v/>
      </c>
      <c r="H164" s="38" t="inlineStr">
        <is>
          <t>Blanket (page end)</t>
        </is>
      </c>
      <c r="I164" s="26" t="n"/>
      <c r="J164" s="26" t="n"/>
      <c r="K164" s="26" t="n"/>
      <c r="L164" s="26" t="inlineStr">
        <is>
          <t>NO</t>
        </is>
      </c>
      <c r="N164" s="76"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IFERROR(VLOOKUP($A166&amp;"_"&amp;$B166,Results_Deltas!$A$2:$P$15000,5,FALSE),"")</f>
        <v/>
      </c>
      <c r="H165" s="38" t="inlineStr">
        <is>
          <t>Blanket (page end)</t>
        </is>
      </c>
      <c r="I165" s="26" t="n"/>
      <c r="J165" s="26" t="n"/>
      <c r="K165" s="26" t="n"/>
      <c r="L165" s="26" t="inlineStr">
        <is>
          <t>YES</t>
        </is>
      </c>
      <c r="N165" s="76"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MANDATORY_REENTRY_WT_FILTER_REQUIRE_FLIP</t>
        </is>
      </c>
      <c r="B166" s="40" t="inlineStr">
        <is>
          <t>False</t>
        </is>
      </c>
      <c r="C166" s="38" t="n"/>
      <c r="D166" s="38" t="inlineStr">
        <is>
          <t>GLOBAL_CHECK, STOCKS_EXIT</t>
        </is>
      </c>
      <c r="E166" s="38" t="n"/>
      <c r="F166" s="26" t="n"/>
      <c r="G166" s="38">
        <f>IFERROR(VLOOKUP($A167&amp;"_"&amp;$B167,Results_Deltas!$A$2:$P$15000,5,FALSE),"")</f>
        <v/>
      </c>
      <c r="H166" s="38" t="inlineStr">
        <is>
          <t>Blanket (page end)</t>
        </is>
      </c>
      <c r="I166" s="26" t="n"/>
      <c r="J166" s="26" t="n"/>
      <c r="K166" s="26" t="n"/>
      <c r="L166" s="26" t="inlineStr">
        <is>
          <t>NO</t>
        </is>
      </c>
      <c r="N166" s="76"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MANDATORY_REENTRY_WT_FILTER_REQUIRE_FLIP</t>
        </is>
      </c>
      <c r="B167" s="38" t="inlineStr">
        <is>
          <t>False_ALT</t>
        </is>
      </c>
      <c r="C167" s="38" t="n"/>
      <c r="D167" s="38" t="inlineStr">
        <is>
          <t>GLOBAL_CHECK, STOCKS_EXIT</t>
        </is>
      </c>
      <c r="E167" s="38" t="n"/>
      <c r="F167" s="26" t="n"/>
      <c r="G167" s="38">
        <f>IFERROR(VLOOKUP($A168&amp;"_"&amp;$B168,Results_Deltas!$A$2:$P$15000,5,FALSE),"")</f>
        <v/>
      </c>
      <c r="H167" s="38" t="inlineStr">
        <is>
          <t>Blanket (page end)</t>
        </is>
      </c>
      <c r="I167" s="26" t="n"/>
      <c r="J167" s="26" t="n"/>
      <c r="K167" s="26" t="n"/>
      <c r="L167" s="26" t="inlineStr">
        <is>
          <t>NO</t>
        </is>
      </c>
      <c r="N167" s="76"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MANDATORY_REENTRY_WT_FILTER_VELOCITY_RATIO</t>
        </is>
      </c>
      <c r="B168" s="40" t="inlineStr">
        <is>
          <t>0.90</t>
        </is>
      </c>
      <c r="C168" s="38" t="n"/>
      <c r="D168" s="38" t="inlineStr">
        <is>
          <t>GLOBAL_CHECK, STOCKS_EXIT</t>
        </is>
      </c>
      <c r="E168" s="38" t="n"/>
      <c r="F168" s="26" t="n"/>
      <c r="G168" s="38">
        <f>IFERROR(VLOOKUP($A169&amp;"_"&amp;$B169,Results_Deltas!$A$2:$P$15000,5,FALSE),"")</f>
        <v/>
      </c>
      <c r="H168" s="38" t="inlineStr">
        <is>
          <t>Blanket (page end)</t>
        </is>
      </c>
      <c r="I168" s="26" t="n"/>
      <c r="J168" s="26" t="n"/>
      <c r="K168" s="26" t="n"/>
      <c r="L168" s="26" t="inlineStr">
        <is>
          <t>YES</t>
        </is>
      </c>
      <c r="N168" s="76"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MANDATORY_REENTRY_WT_FILTER_VELOCITY_RATIO</t>
        </is>
      </c>
      <c r="B169" s="38" t="inlineStr">
        <is>
          <t>0.90_ALT</t>
        </is>
      </c>
      <c r="C169" s="38" t="n"/>
      <c r="D169" s="38" t="inlineStr">
        <is>
          <t>GLOBAL_CHECK, STOCKS_EXIT</t>
        </is>
      </c>
      <c r="E169" s="38" t="n"/>
      <c r="F169" s="26" t="n"/>
      <c r="G169" s="38">
        <f>IFERROR(VLOOKUP($A170&amp;"_"&amp;$B170,Results_Deltas!$A$2:$P$15000,5,FALSE),"")</f>
        <v/>
      </c>
      <c r="H169" s="38" t="inlineStr">
        <is>
          <t>Blanket (page end)</t>
        </is>
      </c>
      <c r="I169" s="26" t="n"/>
      <c r="J169" s="26" t="n"/>
      <c r="K169" s="26" t="n"/>
      <c r="L169" s="26" t="inlineStr">
        <is>
          <t>NO</t>
        </is>
      </c>
      <c r="N169" s="76"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MARKET_QUALITY_SCORE_ENABLED</t>
        </is>
      </c>
      <c r="B170" s="40" t="inlineStr">
        <is>
          <t>False</t>
        </is>
      </c>
      <c r="C170" s="38" t="n"/>
      <c r="D170" s="38" t="inlineStr">
        <is>
          <t>ENTRY, GLOBAL_CHECK, STOCKS_EXIT</t>
        </is>
      </c>
      <c r="E170" s="38" t="n"/>
      <c r="F170" s="26" t="n"/>
      <c r="G170" s="38">
        <f>IFERROR(VLOOKUP($A171&amp;"_"&amp;$B171,Results_Deltas!$A$2:$P$15000,5,FALSE),"")</f>
        <v/>
      </c>
      <c r="H170" s="38" t="inlineStr">
        <is>
          <t>Blanket (page end)</t>
        </is>
      </c>
      <c r="I170" s="26" t="n"/>
      <c r="J170" s="26" t="n"/>
      <c r="K170" s="26" t="n"/>
      <c r="L170" s="26" t="inlineStr">
        <is>
          <t>YES</t>
        </is>
      </c>
      <c r="N170" s="76"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MARKET_QUALITY_SCORE_ENABLED</t>
        </is>
      </c>
      <c r="B171" s="38" t="inlineStr">
        <is>
          <t>True</t>
        </is>
      </c>
      <c r="C171" s="38" t="n"/>
      <c r="D171" s="38" t="inlineStr">
        <is>
          <t>ENTRY, GLOBAL_CHECK, STOCKS_EXIT</t>
        </is>
      </c>
      <c r="E171" s="38" t="n"/>
      <c r="F171" s="26" t="n"/>
      <c r="G171" s="38">
        <f>IFERROR(VLOOKUP($A172&amp;"_"&amp;$B172,Results_Deltas!$A$2:$P$15000,5,FALSE),"")</f>
        <v/>
      </c>
      <c r="H171" s="38" t="inlineStr">
        <is>
          <t>Blanket (page end)</t>
        </is>
      </c>
      <c r="I171" s="26" t="n"/>
      <c r="J171" s="26" t="n"/>
      <c r="K171" s="26" t="n"/>
      <c r="L171" s="26" t="inlineStr">
        <is>
          <t>NO</t>
        </is>
      </c>
      <c r="N171" s="76"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MI_TF_AGREE_MIN</t>
        </is>
      </c>
      <c r="B172" s="38" t="inlineStr">
        <is>
          <t>0.0</t>
        </is>
      </c>
      <c r="C172" s="38" t="n"/>
      <c r="D172" s="38" t="inlineStr">
        <is>
          <t>ENTRY, GLOBAL_CHECK, STOCKS_EXIT</t>
        </is>
      </c>
      <c r="E172" s="38" t="n"/>
      <c r="F172" s="26" t="n"/>
      <c r="G172" s="38">
        <f>IFERROR(VLOOKUP($A173&amp;"_"&amp;$B173,Results_Deltas!$A$2:$P$15000,5,FALSE),"")</f>
        <v/>
      </c>
      <c r="H172" s="38" t="inlineStr">
        <is>
          <t>Blanket (page end)</t>
        </is>
      </c>
      <c r="I172" s="26" t="n"/>
      <c r="J172" s="26" t="n"/>
      <c r="K172" s="26" t="n"/>
      <c r="L172" s="26" t="inlineStr">
        <is>
          <t>YES</t>
        </is>
      </c>
      <c r="N172" s="76"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MI_TF_AGREE_MIN</t>
        </is>
      </c>
      <c r="B173" s="38" t="inlineStr">
        <is>
          <t>0.0_ALT</t>
        </is>
      </c>
      <c r="C173" s="38" t="n"/>
      <c r="D173" s="38" t="inlineStr">
        <is>
          <t>ENTRY, GLOBAL_CHECK, STOCKS_EXIT</t>
        </is>
      </c>
      <c r="E173" s="38" t="n"/>
      <c r="F173" s="26" t="n"/>
      <c r="G173" s="38">
        <f>IFERROR(VLOOKUP($A174&amp;"_"&amp;$B174,Results_Deltas!$A$2:$P$15000,5,FALSE),"")</f>
        <v/>
      </c>
      <c r="H173" s="38" t="inlineStr">
        <is>
          <t>Blanket (page end)</t>
        </is>
      </c>
      <c r="I173" s="26" t="n"/>
      <c r="J173" s="26" t="n"/>
      <c r="K173" s="26" t="n"/>
      <c r="L173" s="26" t="inlineStr">
        <is>
          <t>NO</t>
        </is>
      </c>
      <c r="N173" s="76"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MOVER_THRESHOLD</t>
        </is>
      </c>
      <c r="B174" s="40" t="inlineStr">
        <is>
          <t>5</t>
        </is>
      </c>
      <c r="C174" s="38" t="n"/>
      <c r="D174" s="38" t="inlineStr">
        <is>
          <t>ENTRY, GLOBAL_CHECK, STOCKS_EXIT</t>
        </is>
      </c>
      <c r="E174" s="38" t="n"/>
      <c r="F174" s="26" t="n"/>
      <c r="G174" s="38">
        <f>IFERROR(VLOOKUP($A175&amp;"_"&amp;$B175,Results_Deltas!$A$2:$P$15000,5,FALSE),"")</f>
        <v/>
      </c>
      <c r="H174" s="38" t="inlineStr">
        <is>
          <t>Blanket (page end)</t>
        </is>
      </c>
      <c r="I174" s="26" t="n"/>
      <c r="J174" s="26" t="n"/>
      <c r="K174" s="26" t="n"/>
      <c r="L174" s="26" t="inlineStr">
        <is>
          <t>YES</t>
        </is>
      </c>
      <c r="N174" s="76"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MOVER_THRESHOLD</t>
        </is>
      </c>
      <c r="B175" s="38" t="inlineStr">
        <is>
          <t>6.25</t>
        </is>
      </c>
      <c r="C175" s="38" t="n"/>
      <c r="D175" s="38" t="inlineStr">
        <is>
          <t>ENTRY, GLOBAL_CHECK, STOCKS_EXIT</t>
        </is>
      </c>
      <c r="E175" s="38" t="n"/>
      <c r="F175" s="26" t="n"/>
      <c r="G175" s="38">
        <f>IFERROR(VLOOKUP($A176&amp;"_"&amp;$B176,Results_Deltas!$A$2:$P$15000,5,FALSE),"")</f>
        <v/>
      </c>
      <c r="H175" s="38" t="inlineStr">
        <is>
          <t>Blanket (page end)</t>
        </is>
      </c>
      <c r="I175" s="26" t="n"/>
      <c r="J175" s="26" t="n"/>
      <c r="K175" s="26" t="n"/>
      <c r="L175" s="26" t="inlineStr">
        <is>
          <t>NO</t>
        </is>
      </c>
      <c r="N175" s="76"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MOVER_THRESHOLD</t>
        </is>
      </c>
      <c r="B176" s="38" t="inlineStr">
        <is>
          <t>3.75</t>
        </is>
      </c>
      <c r="C176" s="38" t="n"/>
      <c r="D176" s="38" t="inlineStr">
        <is>
          <t>ENTRY, GLOBAL_CHECK, STOCKS_EXIT</t>
        </is>
      </c>
      <c r="E176" s="38" t="n"/>
      <c r="F176" s="26" t="n"/>
      <c r="G176" s="38">
        <f>IFERROR(VLOOKUP($A177&amp;"_"&amp;$B177,Results_Deltas!$A$2:$P$15000,5,FALSE),"")</f>
        <v/>
      </c>
      <c r="H176" s="38" t="inlineStr">
        <is>
          <t>Blanket (page end)</t>
        </is>
      </c>
      <c r="I176" s="26" t="n"/>
      <c r="J176" s="26" t="n"/>
      <c r="K176" s="26" t="n"/>
      <c r="L176" s="26" t="inlineStr">
        <is>
          <t>NO</t>
        </is>
      </c>
      <c r="N176" s="76"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MOVER_THRESHOLD</t>
        </is>
      </c>
      <c r="B177" s="38" t="inlineStr">
        <is>
          <t>2.5</t>
        </is>
      </c>
      <c r="C177" s="38" t="n"/>
      <c r="D177" s="38" t="inlineStr">
        <is>
          <t>ENTRY, GLOBAL_CHECK, STOCKS_EXIT</t>
        </is>
      </c>
      <c r="E177" s="38" t="n"/>
      <c r="F177" s="26" t="n"/>
      <c r="G177" s="38">
        <f>IFERROR(VLOOKUP($A178&amp;"_"&amp;$B178,Results_Deltas!$A$2:$P$15000,5,FALSE),"")</f>
        <v/>
      </c>
      <c r="H177" s="38" t="inlineStr">
        <is>
          <t>Blanket (page end)</t>
        </is>
      </c>
      <c r="I177" s="26" t="n"/>
      <c r="J177" s="26" t="n"/>
      <c r="K177" s="26" t="n"/>
      <c r="L177" s="26" t="inlineStr">
        <is>
          <t>NO</t>
        </is>
      </c>
      <c r="N177" s="76"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MTF_FILTER_STRONG_BUY_QUICK_BYPASS</t>
        </is>
      </c>
      <c r="B178" s="38" t="inlineStr">
        <is>
          <t>0.0</t>
        </is>
      </c>
      <c r="C178" s="38" t="n"/>
      <c r="D178" s="38" t="inlineStr">
        <is>
          <t>GLOBAL_CHECK, STOCKS_EXIT</t>
        </is>
      </c>
      <c r="E178" s="38" t="n"/>
      <c r="F178" s="26" t="n"/>
      <c r="G178" s="38">
        <f>IFERROR(VLOOKUP($A179&amp;"_"&amp;$B179,Results_Deltas!$A$2:$P$15000,5,FALSE),"")</f>
        <v/>
      </c>
      <c r="H178" s="38" t="inlineStr">
        <is>
          <t>Blanket (page end)</t>
        </is>
      </c>
      <c r="I178" s="26" t="n"/>
      <c r="J178" s="26" t="n"/>
      <c r="K178" s="26" t="n"/>
      <c r="L178" s="26" t="inlineStr">
        <is>
          <t>YES</t>
        </is>
      </c>
      <c r="N178" s="76"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MTF_FILTER_STRONG_BUY_QUICK_BYPASS</t>
        </is>
      </c>
      <c r="B179" s="38" t="inlineStr">
        <is>
          <t>0.0_ALT</t>
        </is>
      </c>
      <c r="C179" s="38" t="n"/>
      <c r="D179" s="38" t="inlineStr">
        <is>
          <t>GLOBAL_CHECK, STOCKS_EXIT</t>
        </is>
      </c>
      <c r="E179" s="38" t="n"/>
      <c r="F179" s="26" t="n"/>
      <c r="G179" s="38">
        <f>IFERROR(VLOOKUP($A180&amp;"_"&amp;$B180,Results_Deltas!$A$2:$P$15000,5,FALSE),"")</f>
        <v/>
      </c>
      <c r="H179" s="38" t="inlineStr">
        <is>
          <t>Blanket (page end)</t>
        </is>
      </c>
      <c r="I179" s="26" t="n"/>
      <c r="J179" s="26" t="n"/>
      <c r="K179" s="26" t="n"/>
      <c r="L179" s="26" t="inlineStr">
        <is>
          <t>NO</t>
        </is>
      </c>
      <c r="N179" s="76"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MTF_GR_MIN_IND</t>
        </is>
      </c>
      <c r="B180" s="38" t="inlineStr">
        <is>
          <t>5</t>
        </is>
      </c>
      <c r="C180" s="38" t="n"/>
      <c r="D180" s="38" t="inlineStr">
        <is>
          <t>GLOBAL_CHECK, STOCKS_EXIT</t>
        </is>
      </c>
      <c r="E180" s="38" t="n"/>
      <c r="F180" s="26" t="n"/>
      <c r="G180" s="38">
        <f>IFERROR(VLOOKUP($A181&amp;"_"&amp;$B181,Results_Deltas!$A$2:$P$15000,5,FALSE),"")</f>
        <v/>
      </c>
      <c r="H180" s="38" t="inlineStr">
        <is>
          <t>Blanket (page end)</t>
        </is>
      </c>
      <c r="I180" s="26" t="n"/>
      <c r="J180" s="26" t="n"/>
      <c r="K180" s="26" t="n"/>
      <c r="L180" s="26" t="inlineStr">
        <is>
          <t>NO</t>
        </is>
      </c>
      <c r="N180" s="76"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MTF_GR_MIN_IND</t>
        </is>
      </c>
      <c r="B181" s="38" t="inlineStr">
        <is>
          <t>5_ALT</t>
        </is>
      </c>
      <c r="C181" s="38" t="n"/>
      <c r="D181" s="38" t="inlineStr">
        <is>
          <t>GLOBAL_CHECK, STOCKS_EXIT</t>
        </is>
      </c>
      <c r="E181" s="38" t="n"/>
      <c r="F181" s="26" t="n"/>
      <c r="G181" s="38">
        <f>IFERROR(VLOOKUP($A182&amp;"_"&amp;$B182,Results_Deltas!$A$2:$P$15000,5,FALSE),"")</f>
        <v/>
      </c>
      <c r="H181" s="38" t="inlineStr">
        <is>
          <t>Blanket (page end)</t>
        </is>
      </c>
      <c r="I181" s="26" t="n"/>
      <c r="J181" s="26" t="n"/>
      <c r="K181" s="26" t="n"/>
      <c r="L181" s="26" t="inlineStr">
        <is>
          <t>NO</t>
        </is>
      </c>
      <c r="N181" s="76"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9" t="inlineStr">
        <is>
          <t>MTS_BOTTOM_BONUS_THRESHOLD</t>
        </is>
      </c>
      <c r="B182" s="40" t="inlineStr">
        <is>
          <t>25</t>
        </is>
      </c>
      <c r="C182" s="38" t="n"/>
      <c r="D182" s="38" t="inlineStr">
        <is>
          <t>ENTRY, GLOBAL_CHECK, STOCKS_EXIT</t>
        </is>
      </c>
      <c r="E182" s="38" t="n"/>
      <c r="F182" s="26" t="n"/>
      <c r="G182" s="38">
        <f>IFERROR(VLOOKUP($A183&amp;"_"&amp;$B183,Results_Deltas!$A$2:$P$15000,5,FALSE),"")</f>
        <v/>
      </c>
      <c r="H182" s="38" t="inlineStr">
        <is>
          <t>Blanket (page end)</t>
        </is>
      </c>
      <c r="I182" s="26" t="n"/>
      <c r="J182" s="26" t="n"/>
      <c r="K182" s="26" t="n"/>
      <c r="L182" s="26" t="inlineStr">
        <is>
          <t>NO</t>
        </is>
      </c>
      <c r="N182" s="76"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MTS_BOTTOM_BONUS_THRESHOLD</t>
        </is>
      </c>
      <c r="B183" s="38" t="inlineStr">
        <is>
          <t>31.25</t>
        </is>
      </c>
      <c r="C183" s="38" t="n"/>
      <c r="D183" s="38" t="inlineStr">
        <is>
          <t>ENTRY, GLOBAL_CHECK, STOCKS_EXIT</t>
        </is>
      </c>
      <c r="E183" s="38" t="n"/>
      <c r="F183" s="26" t="n"/>
      <c r="G183" s="38">
        <f>IFERROR(VLOOKUP($A184&amp;"_"&amp;$B184,Results_Deltas!$A$2:$P$15000,5,FALSE),"")</f>
        <v/>
      </c>
      <c r="H183" s="38" t="inlineStr">
        <is>
          <t>Blanket (page end)</t>
        </is>
      </c>
      <c r="I183" s="26" t="n"/>
      <c r="J183" s="26" t="n"/>
      <c r="K183" s="26" t="n"/>
      <c r="L183" s="26" t="inlineStr">
        <is>
          <t>NO</t>
        </is>
      </c>
      <c r="N183" s="76"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MTS_BOTTOM_BONUS_THRESHOLD</t>
        </is>
      </c>
      <c r="B184" s="38" t="inlineStr">
        <is>
          <t>18.75</t>
        </is>
      </c>
      <c r="C184" s="38" t="n"/>
      <c r="D184" s="38" t="inlineStr">
        <is>
          <t>ENTRY, GLOBAL_CHECK, STOCKS_EXIT</t>
        </is>
      </c>
      <c r="E184" s="38" t="n"/>
      <c r="F184" s="26" t="n"/>
      <c r="G184" s="38">
        <f>IFERROR(VLOOKUP($A185&amp;"_"&amp;$B185,Results_Deltas!$A$2:$P$15000,5,FALSE),"")</f>
        <v/>
      </c>
      <c r="H184" s="38" t="inlineStr">
        <is>
          <t>Blanket (page end)</t>
        </is>
      </c>
      <c r="I184" s="26" t="n"/>
      <c r="J184" s="26" t="n"/>
      <c r="K184" s="26" t="n"/>
      <c r="L184" s="26" t="inlineStr">
        <is>
          <t>NO</t>
        </is>
      </c>
      <c r="N184" s="76"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MTS_BOTTOM_BONUS_THRESHOLD</t>
        </is>
      </c>
      <c r="B185" s="38" t="inlineStr">
        <is>
          <t>12.5</t>
        </is>
      </c>
      <c r="C185" s="38" t="n"/>
      <c r="D185" s="38" t="inlineStr">
        <is>
          <t>ENTRY, GLOBAL_CHECK, STOCKS_EXIT</t>
        </is>
      </c>
      <c r="E185" s="38" t="n"/>
      <c r="F185" s="26" t="n"/>
      <c r="G185" s="38">
        <f>IFERROR(VLOOKUP($A186&amp;"_"&amp;$B186,Results_Deltas!$A$2:$P$15000,5,FALSE),"")</f>
        <v/>
      </c>
      <c r="H185" s="38" t="inlineStr">
        <is>
          <t>Blanket (page end)</t>
        </is>
      </c>
      <c r="I185" s="26" t="n"/>
      <c r="J185" s="26" t="n"/>
      <c r="K185" s="26" t="n"/>
      <c r="L185" s="26" t="inlineStr">
        <is>
          <t>NO</t>
        </is>
      </c>
      <c r="N185" s="76"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9" t="inlineStr">
        <is>
          <t>MTS_BOTTOM_STRONG_THRESHOLD</t>
        </is>
      </c>
      <c r="B186" s="40" t="inlineStr">
        <is>
          <t>40</t>
        </is>
      </c>
      <c r="C186" s="38" t="n"/>
      <c r="D186" s="38" t="inlineStr">
        <is>
          <t>ENTRY, GLOBAL_CHECK, STOCKS_EXIT</t>
        </is>
      </c>
      <c r="E186" s="38" t="n"/>
      <c r="F186" s="26" t="n"/>
      <c r="G186" s="38">
        <f>IFERROR(VLOOKUP($A187&amp;"_"&amp;$B187,Results_Deltas!$A$2:$P$15000,5,FALSE),"")</f>
        <v/>
      </c>
      <c r="H186" s="38" t="inlineStr">
        <is>
          <t>Blanket (page end)</t>
        </is>
      </c>
      <c r="I186" s="26" t="n"/>
      <c r="J186" s="26" t="n"/>
      <c r="K186" s="26" t="n"/>
      <c r="L186" s="26" t="inlineStr">
        <is>
          <t>YES</t>
        </is>
      </c>
      <c r="N186" s="76"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MTS_BOTTOM_STRONG_THRESHOLD</t>
        </is>
      </c>
      <c r="B187" s="38" t="inlineStr">
        <is>
          <t>50</t>
        </is>
      </c>
      <c r="C187" s="38" t="n"/>
      <c r="D187" s="38" t="inlineStr">
        <is>
          <t>ENTRY, GLOBAL_CHECK, STOCKS_EXIT</t>
        </is>
      </c>
      <c r="E187" s="38" t="n"/>
      <c r="F187" s="26" t="n"/>
      <c r="G187" s="38">
        <f>IFERROR(VLOOKUP($A188&amp;"_"&amp;$B188,Results_Deltas!$A$2:$P$15000,5,FALSE),"")</f>
        <v/>
      </c>
      <c r="H187" s="38" t="inlineStr">
        <is>
          <t>Blanket (page end)</t>
        </is>
      </c>
      <c r="I187" s="26" t="n"/>
      <c r="J187" s="26" t="n"/>
      <c r="K187" s="26" t="n"/>
      <c r="L187" s="26" t="inlineStr">
        <is>
          <t>NO</t>
        </is>
      </c>
      <c r="N187" s="76"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7" t="inlineStr">
        <is>
          <t>MTS_BOTTOM_STRONG_THRESHOLD</t>
        </is>
      </c>
      <c r="B188" s="38" t="inlineStr">
        <is>
          <t>30</t>
        </is>
      </c>
      <c r="C188" s="38" t="n"/>
      <c r="D188" s="38" t="inlineStr">
        <is>
          <t>ENTRY, GLOBAL_CHECK, STOCKS_EXIT</t>
        </is>
      </c>
      <c r="E188" s="38" t="n"/>
      <c r="F188" s="26" t="n"/>
      <c r="G188" s="38">
        <f>IFERROR(VLOOKUP($A189&amp;"_"&amp;$B189,Results_Deltas!$A$2:$P$15000,5,FALSE),"")</f>
        <v/>
      </c>
      <c r="H188" s="38" t="inlineStr">
        <is>
          <t>Blanket (page end)</t>
        </is>
      </c>
      <c r="I188" s="26" t="n"/>
      <c r="J188" s="26" t="n"/>
      <c r="K188" s="26" t="n"/>
      <c r="L188" s="26" t="inlineStr">
        <is>
          <t>NO</t>
        </is>
      </c>
      <c r="N188" s="76"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7" t="inlineStr">
        <is>
          <t>MTS_BOTTOM_STRONG_THRESHOLD</t>
        </is>
      </c>
      <c r="B189" s="38" t="inlineStr">
        <is>
          <t>20</t>
        </is>
      </c>
      <c r="C189" s="38" t="n"/>
      <c r="D189" s="38" t="inlineStr">
        <is>
          <t>ENTRY, GLOBAL_CHECK, STOCKS_EXIT</t>
        </is>
      </c>
      <c r="E189" s="38" t="n"/>
      <c r="F189" s="26" t="n"/>
      <c r="G189" s="38">
        <f>IFERROR(VLOOKUP($A190&amp;"_"&amp;$B190,Results_Deltas!$A$2:$P$15000,5,FALSE),"")</f>
        <v/>
      </c>
      <c r="H189" s="38" t="inlineStr">
        <is>
          <t>Blanket (page end)</t>
        </is>
      </c>
      <c r="I189" s="26" t="n"/>
      <c r="J189" s="26" t="n"/>
      <c r="K189" s="26" t="n"/>
      <c r="L189" s="26" t="inlineStr">
        <is>
          <t>NO</t>
        </is>
      </c>
      <c r="N189" s="76"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MTS_GATE_ENABLED</t>
        </is>
      </c>
      <c r="B190" s="38" t="inlineStr">
        <is>
          <t>False</t>
        </is>
      </c>
      <c r="C190" s="38" t="n"/>
      <c r="D190" s="38" t="inlineStr">
        <is>
          <t>ENTRY, GLOBAL_CHECK, STOCKS_EXIT</t>
        </is>
      </c>
      <c r="E190" s="38" t="n"/>
      <c r="F190" s="26" t="n"/>
      <c r="G190" s="38">
        <f>IFERROR(VLOOKUP($A191&amp;"_"&amp;$B191,Results_Deltas!$A$2:$P$15000,5,FALSE),"")</f>
        <v/>
      </c>
      <c r="H190" s="38" t="inlineStr">
        <is>
          <t>Blanket (page end)</t>
        </is>
      </c>
      <c r="I190" s="26" t="n"/>
      <c r="J190" s="26" t="n"/>
      <c r="K190" s="26" t="n"/>
      <c r="L190" s="26" t="inlineStr">
        <is>
          <t>YES</t>
        </is>
      </c>
      <c r="N190" s="76"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9" t="inlineStr">
        <is>
          <t>MTS_GATE_ENABLED</t>
        </is>
      </c>
      <c r="B191" s="40" t="inlineStr">
        <is>
          <t>True</t>
        </is>
      </c>
      <c r="C191" s="38" t="n"/>
      <c r="D191" s="38" t="inlineStr">
        <is>
          <t>ENTRY, GLOBAL_CHECK, STOCKS_EXIT</t>
        </is>
      </c>
      <c r="E191" s="38" t="n"/>
      <c r="F191" s="26" t="n"/>
      <c r="G191" s="38">
        <f>IFERROR(VLOOKUP($A192&amp;"_"&amp;$B192,Results_Deltas!$A$2:$P$15000,5,FALSE),"")</f>
        <v/>
      </c>
      <c r="H191" s="38" t="inlineStr">
        <is>
          <t>Blanket (page end)</t>
        </is>
      </c>
      <c r="I191" s="26" t="n"/>
      <c r="J191" s="26" t="n"/>
      <c r="K191" s="26" t="n"/>
      <c r="L191" s="26" t="inlineStr">
        <is>
          <t>NO</t>
        </is>
      </c>
      <c r="N191" s="76"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NEWBORN_LOSS_KILL_GAIN_THRESHOLD_PCT</t>
        </is>
      </c>
      <c r="B192" s="40" t="inlineStr">
        <is>
          <t>0</t>
        </is>
      </c>
      <c r="C192" s="38" t="n"/>
      <c r="D192" s="38" t="inlineStr">
        <is>
          <t>AUGMENT, EXIT, GLOBAL_CHECK, REDUCE, STOCKS_EXIT</t>
        </is>
      </c>
      <c r="E192" s="38" t="n"/>
      <c r="F192" s="26" t="n"/>
      <c r="G192" s="38">
        <f>IFERROR(VLOOKUP($A193&amp;"_"&amp;$B193,Results_Deltas!$A$2:$P$15000,5,FALSE),"")</f>
        <v/>
      </c>
      <c r="H192" s="38" t="inlineStr">
        <is>
          <t>Blanket (page end)</t>
        </is>
      </c>
      <c r="I192" s="26" t="n"/>
      <c r="J192" s="26" t="n"/>
      <c r="K192" s="26" t="n"/>
      <c r="L192" s="26" t="inlineStr">
        <is>
          <t>NO</t>
        </is>
      </c>
      <c r="N192" s="76"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NEWBORN_LOSS_KILL_GAIN_THRESHOLD_PCT</t>
        </is>
      </c>
      <c r="B193" s="38" t="inlineStr">
        <is>
          <t>2.0</t>
        </is>
      </c>
      <c r="C193" s="38" t="n"/>
      <c r="D193" s="38" t="inlineStr">
        <is>
          <t>AUGMENT, EXIT, GLOBAL_CHECK, REDUCE, STOCKS_EXIT</t>
        </is>
      </c>
      <c r="E193" s="38" t="n"/>
      <c r="F193" s="26" t="n"/>
      <c r="G193" s="38">
        <f>IFERROR(VLOOKUP($A194&amp;"_"&amp;$B194,Results_Deltas!$A$2:$P$15000,5,FALSE),"")</f>
        <v/>
      </c>
      <c r="H193" s="38" t="inlineStr">
        <is>
          <t>Blanket (page end)</t>
        </is>
      </c>
      <c r="I193" s="26" t="n"/>
      <c r="J193" s="26" t="n"/>
      <c r="K193" s="26" t="n"/>
      <c r="L193" s="26" t="inlineStr">
        <is>
          <t>NO</t>
        </is>
      </c>
      <c r="N193" s="76" t="inlineStr">
        <is>
          <t>UNTESTED</t>
        </is>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37" t="inlineStr">
        <is>
          <t>NEWBORN_LOSS_KILL_GAIN_THRESHOLD_PCT</t>
        </is>
      </c>
      <c r="B194" s="38" t="inlineStr">
        <is>
          <t>1.0</t>
        </is>
      </c>
      <c r="C194" s="38" t="n"/>
      <c r="D194" s="38" t="inlineStr">
        <is>
          <t>AUGMENT, EXIT, GLOBAL_CHECK, REDUCE, STOCKS_EXIT</t>
        </is>
      </c>
      <c r="E194" s="38" t="n"/>
      <c r="F194" s="26" t="n"/>
      <c r="G194" s="38">
        <f>IFERROR(VLOOKUP($A195&amp;"_"&amp;$B195,Results_Deltas!$A$2:$P$15000,5,FALSE),"")</f>
        <v/>
      </c>
      <c r="H194" s="38" t="inlineStr">
        <is>
          <t>Blanket (page end)</t>
        </is>
      </c>
      <c r="I194" s="26" t="n"/>
      <c r="J194" s="26" t="n"/>
      <c r="K194" s="26" t="n"/>
      <c r="L194" s="26" t="inlineStr">
        <is>
          <t>NO</t>
        </is>
      </c>
      <c r="N194" s="76" t="inlineStr">
        <is>
          <t>UNTESTED</t>
        </is>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5.75" customHeight="1" s="67">
      <c r="A195" s="37" t="inlineStr">
        <is>
          <t>NEWBORN_LOSS_KILL_GAIN_THRESHOLD_PCT</t>
        </is>
      </c>
      <c r="B195" s="38" t="inlineStr">
        <is>
          <t>0.5</t>
        </is>
      </c>
      <c r="C195" s="38" t="n"/>
      <c r="D195" s="38" t="inlineStr">
        <is>
          <t>AUGMENT, EXIT, GLOBAL_CHECK, REDUCE, STOCKS_EXIT</t>
        </is>
      </c>
      <c r="E195" s="38" t="n"/>
      <c r="F195" s="26" t="n"/>
      <c r="G195" s="38">
        <f>IFERROR(VLOOKUP($A196&amp;"_"&amp;$B196,Results_Deltas!$A$2:$P$15000,5,FALSE),"")</f>
        <v/>
      </c>
      <c r="H195" s="38" t="inlineStr">
        <is>
          <t>Blanket (page end)</t>
        </is>
      </c>
      <c r="I195" s="26" t="n"/>
      <c r="J195" s="26" t="n"/>
      <c r="K195" s="26" t="n"/>
      <c r="L195" s="26" t="inlineStr">
        <is>
          <t>YES</t>
        </is>
      </c>
      <c r="N195" s="76" t="inlineStr">
        <is>
          <t>UNTESTED</t>
        </is>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5.75" customHeight="1" s="67">
      <c r="A196" s="37" t="inlineStr">
        <is>
          <t>NEWBORN_LOSS_KILL_REQUIRE_VEL_AGAINST</t>
        </is>
      </c>
      <c r="B196" s="38" t="inlineStr">
        <is>
          <t>0.0</t>
        </is>
      </c>
      <c r="C196" s="38" t="n"/>
      <c r="D196" s="38" t="inlineStr">
        <is>
          <t>AUGMENT, EXIT, GLOBAL_CHECK, REDUCE, STOCKS_EXIT</t>
        </is>
      </c>
      <c r="E196" s="38" t="n"/>
      <c r="F196" s="26" t="n"/>
      <c r="G196" s="38">
        <f>IFERROR(VLOOKUP($A197&amp;"_"&amp;$B197,Results_Deltas!$A$2:$P$15000,5,FALSE),"")</f>
        <v/>
      </c>
      <c r="H196" s="38" t="inlineStr">
        <is>
          <t>Blanket (page end)</t>
        </is>
      </c>
      <c r="I196" s="26" t="n"/>
      <c r="J196" s="26" t="n"/>
      <c r="K196" s="26" t="n"/>
      <c r="L196" s="26" t="inlineStr">
        <is>
          <t>YES</t>
        </is>
      </c>
      <c r="N196" s="76" t="inlineStr">
        <is>
          <t>UNTESTED</t>
        </is>
      </c>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c r="IO196" s="26" t="n"/>
    </row>
    <row r="197" ht="15.75" customHeight="1" s="67">
      <c r="A197" s="37" t="inlineStr">
        <is>
          <t>NEWBORN_LOSS_KILL_REQUIRE_VEL_AGAINST</t>
        </is>
      </c>
      <c r="B197" s="38" t="inlineStr">
        <is>
          <t>0.0_ALT</t>
        </is>
      </c>
      <c r="C197" s="38" t="n"/>
      <c r="D197" s="38" t="inlineStr">
        <is>
          <t>AUGMENT, EXIT, GLOBAL_CHECK, REDUCE, STOCKS_EXIT</t>
        </is>
      </c>
      <c r="E197" s="38" t="n"/>
      <c r="F197" s="26" t="n"/>
      <c r="G197" s="38">
        <f>IFERROR(VLOOKUP($A198&amp;"_"&amp;$B198,Results_Deltas!$A$2:$P$15000,5,FALSE),"")</f>
        <v/>
      </c>
      <c r="H197" s="38" t="inlineStr">
        <is>
          <t>Blanket (page end)</t>
        </is>
      </c>
      <c r="I197" s="26" t="n"/>
      <c r="J197" s="26" t="n"/>
      <c r="K197" s="26" t="n"/>
      <c r="L197" s="26" t="inlineStr">
        <is>
          <t>NO</t>
        </is>
      </c>
      <c r="N197" s="76" t="inlineStr">
        <is>
          <t>UNTESTED</t>
        </is>
      </c>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c r="IO197" s="26" t="n"/>
    </row>
    <row r="198" ht="15.75" customHeight="1" s="67">
      <c r="A198" s="37" t="inlineStr">
        <is>
          <t>NEW_POSITION_MAX_LOSS_THRESHOLD</t>
        </is>
      </c>
      <c r="B198" s="38" t="inlineStr">
        <is>
          <t>0</t>
        </is>
      </c>
      <c r="C198" s="38" t="n"/>
      <c r="D198" s="38" t="inlineStr">
        <is>
          <t>AUGMENT, EXIT, GLOBAL_CHECK, REDUCE, STOCKS_EXIT</t>
        </is>
      </c>
      <c r="E198" s="38" t="n"/>
      <c r="F198" s="26" t="n"/>
      <c r="G198" s="38">
        <f>IFERROR(VLOOKUP($A199&amp;"_"&amp;$B199,Results_Deltas!$A$2:$P$15000,5,FALSE),"")</f>
        <v/>
      </c>
      <c r="H198" s="38" t="inlineStr">
        <is>
          <t>Blanket (page end)</t>
        </is>
      </c>
      <c r="I198" s="26" t="n"/>
      <c r="J198" s="26" t="n"/>
      <c r="K198" s="26" t="n"/>
      <c r="L198" s="26" t="inlineStr">
        <is>
          <t>NO</t>
        </is>
      </c>
      <c r="N198" s="76" t="inlineStr">
        <is>
          <t>UNTESTED</t>
        </is>
      </c>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c r="IO198" s="26" t="n"/>
    </row>
    <row r="199" ht="15.75" customHeight="1" s="67">
      <c r="A199" s="37" t="inlineStr">
        <is>
          <t>NEW_POSITION_MAX_LOSS_THRESHOLD</t>
        </is>
      </c>
      <c r="B199" s="38" t="inlineStr">
        <is>
          <t>2.0</t>
        </is>
      </c>
      <c r="C199" s="38" t="n"/>
      <c r="D199" s="38" t="inlineStr">
        <is>
          <t>AUGMENT, EXIT, GLOBAL_CHECK, REDUCE, STOCKS_EXIT</t>
        </is>
      </c>
      <c r="E199" s="38" t="n"/>
      <c r="F199" s="26" t="n"/>
      <c r="G199" s="38">
        <f>IFERROR(VLOOKUP($A200&amp;"_"&amp;$B200,Results_Deltas!$A$2:$P$15000,5,FALSE),"")</f>
        <v/>
      </c>
      <c r="H199" s="38" t="inlineStr">
        <is>
          <t>Blanket (page end)</t>
        </is>
      </c>
      <c r="I199" s="26" t="n"/>
      <c r="J199" s="26" t="n"/>
      <c r="K199" s="26" t="n"/>
      <c r="L199" s="26" t="inlineStr">
        <is>
          <t>NO</t>
        </is>
      </c>
      <c r="N199" s="76" t="inlineStr">
        <is>
          <t>UNTESTED</t>
        </is>
      </c>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c r="IO199" s="26" t="n"/>
    </row>
    <row r="200" ht="15.75" customHeight="1" s="67">
      <c r="A200" s="37" t="inlineStr">
        <is>
          <t>NEW_POSITION_MAX_LOSS_THRESHOLD</t>
        </is>
      </c>
      <c r="B200" s="38" t="inlineStr">
        <is>
          <t>1.0</t>
        </is>
      </c>
      <c r="C200" s="38" t="n"/>
      <c r="D200" s="38" t="inlineStr">
        <is>
          <t>AUGMENT, EXIT, GLOBAL_CHECK, REDUCE, STOCKS_EXIT</t>
        </is>
      </c>
      <c r="E200" s="38" t="n"/>
      <c r="F200" s="26" t="n"/>
      <c r="G200" s="38">
        <f>IFERROR(VLOOKUP($A201&amp;"_"&amp;$B201,Results_Deltas!$A$2:$P$15000,5,FALSE),"")</f>
        <v/>
      </c>
      <c r="H200" s="38" t="inlineStr">
        <is>
          <t>Blanket (page end)</t>
        </is>
      </c>
      <c r="I200" s="26" t="n"/>
      <c r="J200" s="26" t="n"/>
      <c r="K200" s="26" t="n"/>
      <c r="L200" s="26" t="inlineStr">
        <is>
          <t>NO</t>
        </is>
      </c>
      <c r="N200" s="76" t="inlineStr">
        <is>
          <t>UNTESTED</t>
        </is>
      </c>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c r="IO200" s="26" t="n"/>
    </row>
    <row r="201" ht="15.75" customHeight="1" s="67">
      <c r="A201" s="37" t="inlineStr">
        <is>
          <t>NEW_POSITION_MAX_LOSS_THRESHOLD</t>
        </is>
      </c>
      <c r="B201" s="38" t="inlineStr">
        <is>
          <t>0.5</t>
        </is>
      </c>
      <c r="C201" s="38" t="n"/>
      <c r="D201" s="38" t="inlineStr">
        <is>
          <t>AUGMENT, EXIT, GLOBAL_CHECK, REDUCE, STOCKS_EXIT</t>
        </is>
      </c>
      <c r="E201" s="38" t="n"/>
      <c r="F201" s="26" t="n"/>
      <c r="G201" s="38">
        <f>IFERROR(VLOOKUP($A202&amp;"_"&amp;$B202,Results_Deltas!$A$2:$P$15000,5,FALSE),"")</f>
        <v/>
      </c>
      <c r="H201" s="38" t="inlineStr">
        <is>
          <t>Blanket (page end)</t>
        </is>
      </c>
      <c r="I201" s="26" t="n"/>
      <c r="J201" s="26" t="n"/>
      <c r="K201" s="26" t="n"/>
      <c r="L201" s="26" t="inlineStr">
        <is>
          <t>NO</t>
        </is>
      </c>
      <c r="N201" s="76" t="inlineStr">
        <is>
          <t>UNTESTED</t>
        </is>
      </c>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c r="IO201" s="26" t="n"/>
    </row>
    <row r="202" ht="15.75" customHeight="1" s="67">
      <c r="A202" s="37" t="inlineStr">
        <is>
          <t>OI_CONFIRM_ENABLED</t>
        </is>
      </c>
      <c r="B202" s="38" t="inlineStr">
        <is>
          <t>False</t>
        </is>
      </c>
      <c r="C202" s="38" t="n"/>
      <c r="D202" s="38" t="inlineStr">
        <is>
          <t>ENTRY, GLOBAL_CHECK, STOCKS_EXIT</t>
        </is>
      </c>
      <c r="E202" s="38" t="n"/>
      <c r="F202" s="26" t="n"/>
      <c r="G202" s="38">
        <f>IFERROR(VLOOKUP($A203&amp;"_"&amp;$B203,Results_Deltas!$A$2:$P$15000,5,FALSE),"")</f>
        <v/>
      </c>
      <c r="H202" s="38" t="inlineStr">
        <is>
          <t>Blanket (page end)</t>
        </is>
      </c>
      <c r="I202" s="26" t="n"/>
      <c r="J202" s="26" t="n"/>
      <c r="K202" s="26" t="n"/>
      <c r="L202" s="26" t="inlineStr">
        <is>
          <t>NO</t>
        </is>
      </c>
      <c r="N202" s="76" t="inlineStr">
        <is>
          <t>UNTESTED</t>
        </is>
      </c>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c r="IO202" s="26" t="n"/>
    </row>
    <row r="203" ht="15.75" customHeight="1" s="67">
      <c r="A203" s="39" t="inlineStr">
        <is>
          <t>OI_CONFIRM_ENABLED</t>
        </is>
      </c>
      <c r="B203" s="40" t="inlineStr">
        <is>
          <t>True</t>
        </is>
      </c>
      <c r="C203" s="38" t="n"/>
      <c r="D203" s="38" t="inlineStr">
        <is>
          <t>ENTRY, GLOBAL_CHECK, STOCKS_EXIT</t>
        </is>
      </c>
      <c r="E203" s="38" t="n"/>
      <c r="F203" s="26" t="n"/>
      <c r="G203" s="38">
        <f>IFERROR(VLOOKUP($A204&amp;"_"&amp;$B204,Results_Deltas!$A$2:$P$15000,5,FALSE),"")</f>
        <v/>
      </c>
      <c r="H203" s="38" t="inlineStr">
        <is>
          <t>Blanket (page end)</t>
        </is>
      </c>
      <c r="I203" s="26" t="n"/>
      <c r="J203" s="26" t="n"/>
      <c r="K203" s="26" t="n"/>
      <c r="L203" s="26" t="inlineStr">
        <is>
          <t>NO</t>
        </is>
      </c>
      <c r="N203" s="76" t="inlineStr">
        <is>
          <t>UNTESTED</t>
        </is>
      </c>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c r="IO203" s="26" t="n"/>
    </row>
    <row r="204" ht="15.75" customHeight="1" s="67">
      <c r="A204" s="37" t="inlineStr">
        <is>
          <t>OI_CONFIRM_MIN_CHANGE_PCT</t>
        </is>
      </c>
      <c r="B204" s="38" t="inlineStr">
        <is>
          <t>0</t>
        </is>
      </c>
      <c r="C204" s="38" t="n"/>
      <c r="D204" s="38" t="inlineStr">
        <is>
          <t>ENTRY, GLOBAL_CHECK, STOCKS_EXIT</t>
        </is>
      </c>
      <c r="E204" s="38" t="n"/>
      <c r="F204" s="26" t="n"/>
      <c r="G204" s="38">
        <f>IFERROR(VLOOKUP($A205&amp;"_"&amp;$B205,Results_Deltas!$A$2:$P$15000,5,FALSE),"")</f>
        <v/>
      </c>
      <c r="H204" s="38" t="inlineStr">
        <is>
          <t>Blanket (page end)</t>
        </is>
      </c>
      <c r="I204" s="26" t="n"/>
      <c r="J204" s="26" t="n"/>
      <c r="K204" s="26" t="n"/>
      <c r="L204" s="26" t="inlineStr">
        <is>
          <t>NO</t>
        </is>
      </c>
      <c r="N204" s="76" t="inlineStr">
        <is>
          <t>UNTESTED</t>
        </is>
      </c>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c r="IO204" s="26" t="n"/>
    </row>
    <row r="205" ht="15.75" customHeight="1" s="67">
      <c r="A205" s="37" t="inlineStr">
        <is>
          <t>OI_CONFIRM_MIN_CHANGE_PCT</t>
        </is>
      </c>
      <c r="B205" s="38" t="inlineStr">
        <is>
          <t>2.0</t>
        </is>
      </c>
      <c r="C205" s="38" t="n"/>
      <c r="D205" s="38" t="inlineStr">
        <is>
          <t>ENTRY, GLOBAL_CHECK, STOCKS_EXIT</t>
        </is>
      </c>
      <c r="E205" s="38" t="n"/>
      <c r="F205" s="26" t="n"/>
      <c r="G205" s="38">
        <f>IFERROR(VLOOKUP($A206&amp;"_"&amp;$B206,Results_Deltas!$A$2:$P$15000,5,FALSE),"")</f>
        <v/>
      </c>
      <c r="H205" s="38" t="inlineStr">
        <is>
          <t>Blanket (page end)</t>
        </is>
      </c>
      <c r="I205" s="26" t="n"/>
      <c r="J205" s="26" t="n"/>
      <c r="K205" s="26" t="n"/>
      <c r="L205" s="26" t="inlineStr">
        <is>
          <t>NO</t>
        </is>
      </c>
      <c r="N205" s="76" t="inlineStr">
        <is>
          <t>UNTESTED</t>
        </is>
      </c>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c r="IO205" s="26" t="n"/>
    </row>
    <row r="206" ht="15.75" customHeight="1" s="67">
      <c r="A206" s="37" t="inlineStr">
        <is>
          <t>OI_CONFIRM_MIN_CHANGE_PCT</t>
        </is>
      </c>
      <c r="B206" s="38" t="inlineStr">
        <is>
          <t>1.0</t>
        </is>
      </c>
      <c r="C206" s="38" t="n"/>
      <c r="D206" s="38" t="inlineStr">
        <is>
          <t>ENTRY, GLOBAL_CHECK, STOCKS_EXIT</t>
        </is>
      </c>
      <c r="E206" s="38" t="n"/>
      <c r="F206" s="26" t="n"/>
      <c r="G206" s="38">
        <f>IFERROR(VLOOKUP($A207&amp;"_"&amp;$B207,Results_Deltas!$A$2:$P$15000,5,FALSE),"")</f>
        <v/>
      </c>
      <c r="H206" s="38" t="inlineStr">
        <is>
          <t>Blanket (page end)</t>
        </is>
      </c>
      <c r="I206" s="26" t="n"/>
      <c r="J206" s="26" t="n"/>
      <c r="K206" s="26" t="n"/>
      <c r="L206" s="26" t="inlineStr">
        <is>
          <t>NO</t>
        </is>
      </c>
      <c r="N206" s="76" t="inlineStr">
        <is>
          <t>UNTESTED</t>
        </is>
      </c>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c r="IO206" s="26" t="n"/>
    </row>
    <row r="207" ht="15.75" customHeight="1" s="67">
      <c r="A207" s="39" t="inlineStr">
        <is>
          <t>OI_CONFIRM_MIN_CHANGE_PCT</t>
        </is>
      </c>
      <c r="B207" s="40" t="inlineStr">
        <is>
          <t>0.5</t>
        </is>
      </c>
      <c r="C207" s="38" t="n"/>
      <c r="D207" s="38" t="inlineStr">
        <is>
          <t>ENTRY, GLOBAL_CHECK, STOCKS_EXIT</t>
        </is>
      </c>
      <c r="E207" s="38" t="n"/>
      <c r="F207" s="26" t="n"/>
      <c r="G207" s="38">
        <f>IFERROR(VLOOKUP($A208&amp;"_"&amp;$B208,Results_Deltas!$A$2:$P$15000,5,FALSE),"")</f>
        <v/>
      </c>
      <c r="H207" s="38" t="inlineStr">
        <is>
          <t>Blanket (page end)</t>
        </is>
      </c>
      <c r="I207" s="26" t="n"/>
      <c r="J207" s="26" t="n"/>
      <c r="K207" s="26" t="n"/>
      <c r="L207" s="26" t="inlineStr">
        <is>
          <t>YES</t>
        </is>
      </c>
      <c r="N207" s="76" t="inlineStr">
        <is>
          <t>UNTESTED</t>
        </is>
      </c>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c r="IO207" s="26" t="n"/>
    </row>
    <row r="208" ht="15.75" customHeight="1" s="67">
      <c r="A208" s="37" t="inlineStr">
        <is>
          <t>OI_CONFIRM_MIN_PRICE_PCT</t>
        </is>
      </c>
      <c r="B208" s="38" t="inlineStr">
        <is>
          <t>0</t>
        </is>
      </c>
      <c r="C208" s="38" t="n"/>
      <c r="D208" s="38" t="inlineStr">
        <is>
          <t>ENTRY, GLOBAL_CHECK, STOCKS_EXIT</t>
        </is>
      </c>
      <c r="E208" s="38" t="n"/>
      <c r="F208" s="26" t="n"/>
      <c r="G208" s="38">
        <f>IFERROR(VLOOKUP($A209&amp;"_"&amp;$B209,Results_Deltas!$A$2:$P$15000,5,FALSE),"")</f>
        <v/>
      </c>
      <c r="H208" s="38" t="inlineStr">
        <is>
          <t>Blanket (page end)</t>
        </is>
      </c>
      <c r="I208" s="26" t="n"/>
      <c r="J208" s="26" t="n"/>
      <c r="K208" s="26" t="n"/>
      <c r="L208" s="26" t="inlineStr">
        <is>
          <t>NO</t>
        </is>
      </c>
      <c r="N208" s="76" t="inlineStr">
        <is>
          <t>UNTESTED</t>
        </is>
      </c>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c r="IO208" s="26" t="n"/>
    </row>
    <row r="209" ht="15.75" customHeight="1" s="67">
      <c r="A209" s="37" t="inlineStr">
        <is>
          <t>OI_CONFIRM_MIN_PRICE_PCT</t>
        </is>
      </c>
      <c r="B209" s="38" t="inlineStr">
        <is>
          <t>2.0</t>
        </is>
      </c>
      <c r="C209" s="38" t="n"/>
      <c r="D209" s="38" t="inlineStr">
        <is>
          <t>ENTRY, GLOBAL_CHECK, STOCKS_EXIT</t>
        </is>
      </c>
      <c r="E209" s="38" t="n"/>
      <c r="F209" s="26" t="n"/>
      <c r="G209" s="38">
        <f>IFERROR(VLOOKUP($A210&amp;"_"&amp;$B210,Results_Deltas!$A$2:$P$15000,5,FALSE),"")</f>
        <v/>
      </c>
      <c r="H209" s="38" t="inlineStr">
        <is>
          <t>Blanket (page end)</t>
        </is>
      </c>
      <c r="I209" s="26" t="n"/>
      <c r="J209" s="26" t="n"/>
      <c r="K209" s="26" t="n"/>
      <c r="L209" s="26" t="inlineStr">
        <is>
          <t>NO</t>
        </is>
      </c>
      <c r="N209" s="76" t="inlineStr">
        <is>
          <t>UNTESTED</t>
        </is>
      </c>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c r="IO209" s="26" t="n"/>
    </row>
    <row r="210" ht="15.75" customHeight="1" s="67">
      <c r="A210" s="37" t="inlineStr">
        <is>
          <t>OI_CONFIRM_MIN_PRICE_PCT</t>
        </is>
      </c>
      <c r="B210" s="38" t="inlineStr">
        <is>
          <t>1.0</t>
        </is>
      </c>
      <c r="C210" s="38" t="n"/>
      <c r="D210" s="38" t="inlineStr">
        <is>
          <t>ENTRY, GLOBAL_CHECK, STOCKS_EXIT</t>
        </is>
      </c>
      <c r="E210" s="38" t="n"/>
      <c r="F210" s="26" t="n"/>
      <c r="G210" s="38">
        <f>IFERROR(VLOOKUP($A211&amp;"_"&amp;$B211,Results_Deltas!$A$2:$P$15000,5,FALSE),"")</f>
        <v/>
      </c>
      <c r="H210" s="38" t="inlineStr">
        <is>
          <t>Blanket (page end)</t>
        </is>
      </c>
      <c r="I210" s="26" t="n"/>
      <c r="J210" s="26" t="n"/>
      <c r="K210" s="26" t="n"/>
      <c r="L210" s="26" t="inlineStr">
        <is>
          <t>NO</t>
        </is>
      </c>
      <c r="N210" s="76" t="inlineStr">
        <is>
          <t>UNTESTED</t>
        </is>
      </c>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c r="IO210" s="26" t="n"/>
    </row>
    <row r="211" ht="15.75" customHeight="1" s="67">
      <c r="A211" s="37" t="inlineStr">
        <is>
          <t>OI_CONFIRM_MIN_PRICE_PCT</t>
        </is>
      </c>
      <c r="B211" s="38" t="inlineStr">
        <is>
          <t>0.5</t>
        </is>
      </c>
      <c r="C211" s="38" t="n"/>
      <c r="D211" s="38" t="inlineStr">
        <is>
          <t>ENTRY, GLOBAL_CHECK, STOCKS_EXIT</t>
        </is>
      </c>
      <c r="E211" s="38" t="n"/>
      <c r="F211" s="26" t="n"/>
      <c r="G211" s="38">
        <f>IFERROR(VLOOKUP($A212&amp;"_"&amp;$B212,Results_Deltas!$A$2:$P$15000,5,FALSE),"")</f>
        <v/>
      </c>
      <c r="H211" s="38" t="inlineStr">
        <is>
          <t>Blanket (page end)</t>
        </is>
      </c>
      <c r="I211" s="26" t="n"/>
      <c r="J211" s="26" t="n"/>
      <c r="K211" s="26" t="n"/>
      <c r="L211" s="26" t="inlineStr">
        <is>
          <t>YES</t>
        </is>
      </c>
      <c r="N211" s="76" t="inlineStr">
        <is>
          <t>UNTESTED</t>
        </is>
      </c>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c r="IO211" s="26" t="n"/>
    </row>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2026-09-19T02:47:27Z</dcterms:created>
  <dcterms:modified xsi:type="dcterms:W3CDTF">2026-09-19T03:27:37Z</dcterms:modified>
</cp:coreProperties>
</file>